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480" yWindow="30" windowWidth="19320" windowHeight="12120" firstSheet="1" activeTab="1"/>
  </bookViews>
  <sheets>
    <sheet name="BExRepositorySheet" sheetId="4" state="veryHidden" r:id="rId1"/>
    <sheet name="VB" sheetId="15" r:id="rId2"/>
    <sheet name="PB" sheetId="5" r:id="rId3"/>
    <sheet name="SB" sheetId="14" r:id="rId4"/>
  </sheets>
  <externalReferences>
    <externalReference r:id="rId5"/>
  </externalReferences>
  <definedNames>
    <definedName name="_xlnm._FilterDatabase" localSheetId="2" hidden="1">PB!$O$1:$O$633</definedName>
    <definedName name="_xlnm._FilterDatabase" localSheetId="1" hidden="1">VB!$F$1:$F$10440</definedName>
    <definedName name="BEx96A440FTS5E36Y53JYVS1B8E1" hidden="1">#REF!</definedName>
    <definedName name="_xlnm.Print_Titles" localSheetId="2">PB!$9:$12</definedName>
    <definedName name="_xlnm.Print_Titles" localSheetId="3">SB!$9:$12</definedName>
    <definedName name="_xlnm.Print_Titles" localSheetId="1">VB!$15:$17</definedName>
  </definedNames>
  <calcPr calcId="145621" fullCalcOnLoad="1"/>
</workbook>
</file>

<file path=xl/calcChain.xml><?xml version="1.0" encoding="utf-8"?>
<calcChain xmlns="http://schemas.openxmlformats.org/spreadsheetml/2006/main">
  <c r="O13" i="5" l="1"/>
  <c r="O486" i="5"/>
  <c r="O446" i="5"/>
  <c r="O215" i="5"/>
  <c r="O256" i="5"/>
  <c r="U20" i="14"/>
  <c r="T20" i="14"/>
  <c r="Q20" i="14"/>
  <c r="P20" i="14"/>
  <c r="O20" i="14"/>
  <c r="N20" i="14"/>
  <c r="J20" i="14"/>
  <c r="F20" i="14"/>
  <c r="U19" i="14"/>
  <c r="T19" i="14"/>
  <c r="Q19" i="14"/>
  <c r="P19" i="14"/>
  <c r="O19" i="14"/>
  <c r="N19" i="14"/>
  <c r="J19" i="14"/>
  <c r="F19" i="14"/>
  <c r="U18" i="14"/>
  <c r="T18" i="14"/>
  <c r="Q18" i="14"/>
  <c r="P18" i="14"/>
  <c r="O18" i="14"/>
  <c r="N18" i="14"/>
  <c r="J18" i="14"/>
  <c r="F18" i="14"/>
  <c r="U17" i="14"/>
  <c r="T17" i="14"/>
  <c r="Q17" i="14"/>
  <c r="P17" i="14"/>
  <c r="O17" i="14"/>
  <c r="N17" i="14"/>
  <c r="J17" i="14"/>
  <c r="F17" i="14"/>
  <c r="U16" i="14"/>
  <c r="T16" i="14"/>
  <c r="Q16" i="14"/>
  <c r="P16" i="14"/>
  <c r="O16" i="14"/>
  <c r="N16" i="14"/>
  <c r="J16" i="14"/>
  <c r="F16" i="14"/>
  <c r="U15" i="14"/>
  <c r="T15" i="14"/>
  <c r="Q15" i="14"/>
  <c r="P15" i="14"/>
  <c r="O15" i="14"/>
  <c r="N15" i="14"/>
  <c r="J15" i="14"/>
  <c r="F15" i="14"/>
  <c r="U14" i="14"/>
  <c r="T14" i="14"/>
  <c r="Q14" i="14"/>
  <c r="P14" i="14"/>
  <c r="O14" i="14"/>
  <c r="N14" i="14"/>
  <c r="J14" i="14"/>
  <c r="F14" i="14"/>
  <c r="U13" i="14"/>
  <c r="T13" i="14"/>
  <c r="Q13" i="14"/>
  <c r="P13" i="14"/>
  <c r="O13" i="14"/>
  <c r="N13" i="14"/>
  <c r="J13" i="14"/>
  <c r="F13" i="14"/>
  <c r="Y625" i="5"/>
  <c r="X625" i="5"/>
  <c r="T625" i="5"/>
  <c r="S625" i="5"/>
  <c r="R625" i="5"/>
  <c r="Q625" i="5"/>
  <c r="U625" i="5" s="1"/>
  <c r="L625" i="5"/>
  <c r="G625" i="5"/>
  <c r="Y624" i="5"/>
  <c r="X624" i="5"/>
  <c r="T624" i="5"/>
  <c r="S624" i="5"/>
  <c r="R624" i="5"/>
  <c r="Q624" i="5"/>
  <c r="U624" i="5" s="1"/>
  <c r="L624" i="5"/>
  <c r="G624" i="5"/>
  <c r="Y623" i="5"/>
  <c r="X623" i="5"/>
  <c r="T623" i="5"/>
  <c r="S623" i="5"/>
  <c r="R623" i="5"/>
  <c r="Q623" i="5"/>
  <c r="U623" i="5" s="1"/>
  <c r="L623" i="5"/>
  <c r="G623" i="5"/>
  <c r="Y622" i="5"/>
  <c r="X622" i="5"/>
  <c r="T622" i="5"/>
  <c r="S622" i="5"/>
  <c r="R622" i="5"/>
  <c r="Q622" i="5"/>
  <c r="U622" i="5" s="1"/>
  <c r="L622" i="5"/>
  <c r="G622" i="5"/>
  <c r="Y621" i="5"/>
  <c r="X621" i="5"/>
  <c r="T621" i="5"/>
  <c r="S621" i="5"/>
  <c r="R621" i="5"/>
  <c r="Q621" i="5"/>
  <c r="U621" i="5" s="1"/>
  <c r="L621" i="5"/>
  <c r="G621" i="5"/>
  <c r="Y620" i="5"/>
  <c r="X620" i="5"/>
  <c r="T620" i="5"/>
  <c r="S620" i="5"/>
  <c r="R620" i="5"/>
  <c r="Q620" i="5"/>
  <c r="U620" i="5" s="1"/>
  <c r="L620" i="5"/>
  <c r="G620" i="5"/>
  <c r="Y619" i="5"/>
  <c r="X619" i="5"/>
  <c r="T619" i="5"/>
  <c r="S619" i="5"/>
  <c r="R619" i="5"/>
  <c r="Q619" i="5"/>
  <c r="U619" i="5" s="1"/>
  <c r="L619" i="5"/>
  <c r="G619" i="5"/>
  <c r="Y618" i="5"/>
  <c r="X618" i="5"/>
  <c r="T618" i="5"/>
  <c r="S618" i="5"/>
  <c r="R618" i="5"/>
  <c r="Q618" i="5"/>
  <c r="U618" i="5" s="1"/>
  <c r="L618" i="5"/>
  <c r="G618" i="5"/>
  <c r="Y617" i="5"/>
  <c r="X617" i="5"/>
  <c r="T617" i="5"/>
  <c r="S617" i="5"/>
  <c r="R617" i="5"/>
  <c r="Q617" i="5"/>
  <c r="U617" i="5" s="1"/>
  <c r="L617" i="5"/>
  <c r="G617" i="5"/>
  <c r="Y616" i="5"/>
  <c r="X616" i="5"/>
  <c r="T616" i="5"/>
  <c r="S616" i="5"/>
  <c r="R616" i="5"/>
  <c r="Q616" i="5"/>
  <c r="U616" i="5" s="1"/>
  <c r="L616" i="5"/>
  <c r="G616" i="5"/>
  <c r="Y615" i="5"/>
  <c r="X615" i="5"/>
  <c r="T615" i="5"/>
  <c r="S615" i="5"/>
  <c r="R615" i="5"/>
  <c r="Q615" i="5"/>
  <c r="U615" i="5" s="1"/>
  <c r="L615" i="5"/>
  <c r="G615" i="5"/>
  <c r="Y614" i="5"/>
  <c r="X614" i="5"/>
  <c r="T614" i="5"/>
  <c r="S614" i="5"/>
  <c r="R614" i="5"/>
  <c r="Q614" i="5"/>
  <c r="U614" i="5" s="1"/>
  <c r="L614" i="5"/>
  <c r="G614" i="5"/>
  <c r="Y613" i="5"/>
  <c r="X613" i="5"/>
  <c r="T613" i="5"/>
  <c r="S613" i="5"/>
  <c r="R613" i="5"/>
  <c r="Q613" i="5"/>
  <c r="U613" i="5" s="1"/>
  <c r="L613" i="5"/>
  <c r="G613" i="5"/>
  <c r="Y612" i="5"/>
  <c r="X612" i="5"/>
  <c r="T612" i="5"/>
  <c r="S612" i="5"/>
  <c r="R612" i="5"/>
  <c r="Q612" i="5"/>
  <c r="U612" i="5" s="1"/>
  <c r="L612" i="5"/>
  <c r="G612" i="5"/>
  <c r="Y611" i="5"/>
  <c r="X611" i="5"/>
  <c r="T611" i="5"/>
  <c r="S611" i="5"/>
  <c r="R611" i="5"/>
  <c r="Q611" i="5"/>
  <c r="U611" i="5" s="1"/>
  <c r="L611" i="5"/>
  <c r="G611" i="5"/>
  <c r="Y610" i="5"/>
  <c r="X610" i="5"/>
  <c r="T610" i="5"/>
  <c r="S610" i="5"/>
  <c r="R610" i="5"/>
  <c r="Q610" i="5"/>
  <c r="U610" i="5" s="1"/>
  <c r="L610" i="5"/>
  <c r="G610" i="5"/>
  <c r="Y609" i="5"/>
  <c r="X609" i="5"/>
  <c r="T609" i="5"/>
  <c r="S609" i="5"/>
  <c r="R609" i="5"/>
  <c r="Q609" i="5"/>
  <c r="U609" i="5" s="1"/>
  <c r="L609" i="5"/>
  <c r="G609" i="5"/>
  <c r="Y608" i="5"/>
  <c r="X608" i="5"/>
  <c r="T608" i="5"/>
  <c r="S608" i="5"/>
  <c r="R608" i="5"/>
  <c r="Q608" i="5"/>
  <c r="U608" i="5" s="1"/>
  <c r="L608" i="5"/>
  <c r="G608" i="5"/>
  <c r="Y607" i="5"/>
  <c r="X607" i="5"/>
  <c r="T607" i="5"/>
  <c r="S607" i="5"/>
  <c r="R607" i="5"/>
  <c r="Q607" i="5"/>
  <c r="U607" i="5" s="1"/>
  <c r="L607" i="5"/>
  <c r="G607" i="5"/>
  <c r="Y606" i="5"/>
  <c r="X606" i="5"/>
  <c r="T606" i="5"/>
  <c r="S606" i="5"/>
  <c r="R606" i="5"/>
  <c r="Q606" i="5"/>
  <c r="U606" i="5" s="1"/>
  <c r="L606" i="5"/>
  <c r="G606" i="5"/>
  <c r="Y605" i="5"/>
  <c r="X605" i="5"/>
  <c r="T605" i="5"/>
  <c r="S605" i="5"/>
  <c r="R605" i="5"/>
  <c r="Q605" i="5"/>
  <c r="U605" i="5" s="1"/>
  <c r="L605" i="5"/>
  <c r="G605" i="5"/>
  <c r="Y604" i="5"/>
  <c r="X604" i="5"/>
  <c r="T604" i="5"/>
  <c r="S604" i="5"/>
  <c r="R604" i="5"/>
  <c r="Q604" i="5"/>
  <c r="U604" i="5" s="1"/>
  <c r="L604" i="5"/>
  <c r="G604" i="5"/>
  <c r="Y603" i="5"/>
  <c r="X603" i="5"/>
  <c r="T603" i="5"/>
  <c r="S603" i="5"/>
  <c r="R603" i="5"/>
  <c r="Q603" i="5"/>
  <c r="U603" i="5" s="1"/>
  <c r="L603" i="5"/>
  <c r="G603" i="5"/>
  <c r="Y602" i="5"/>
  <c r="X602" i="5"/>
  <c r="T602" i="5"/>
  <c r="S602" i="5"/>
  <c r="R602" i="5"/>
  <c r="Q602" i="5"/>
  <c r="U602" i="5" s="1"/>
  <c r="L602" i="5"/>
  <c r="G602" i="5"/>
  <c r="Y601" i="5"/>
  <c r="X601" i="5"/>
  <c r="T601" i="5"/>
  <c r="S601" i="5"/>
  <c r="R601" i="5"/>
  <c r="Q601" i="5"/>
  <c r="U601" i="5" s="1"/>
  <c r="L601" i="5"/>
  <c r="G601" i="5"/>
  <c r="Y600" i="5"/>
  <c r="X600" i="5"/>
  <c r="T600" i="5"/>
  <c r="S600" i="5"/>
  <c r="R600" i="5"/>
  <c r="Q600" i="5"/>
  <c r="U600" i="5" s="1"/>
  <c r="L600" i="5"/>
  <c r="G600" i="5"/>
  <c r="Y599" i="5"/>
  <c r="X599" i="5"/>
  <c r="T599" i="5"/>
  <c r="S599" i="5"/>
  <c r="R599" i="5"/>
  <c r="Q599" i="5"/>
  <c r="U599" i="5" s="1"/>
  <c r="L599" i="5"/>
  <c r="G599" i="5"/>
  <c r="Y598" i="5"/>
  <c r="X598" i="5"/>
  <c r="T598" i="5"/>
  <c r="S598" i="5"/>
  <c r="R598" i="5"/>
  <c r="Q598" i="5"/>
  <c r="U598" i="5" s="1"/>
  <c r="L598" i="5"/>
  <c r="G598" i="5"/>
  <c r="Y597" i="5"/>
  <c r="X597" i="5"/>
  <c r="T597" i="5"/>
  <c r="S597" i="5"/>
  <c r="R597" i="5"/>
  <c r="Q597" i="5"/>
  <c r="U597" i="5" s="1"/>
  <c r="L597" i="5"/>
  <c r="G597" i="5"/>
  <c r="Y596" i="5"/>
  <c r="X596" i="5"/>
  <c r="T596" i="5"/>
  <c r="S596" i="5"/>
  <c r="R596" i="5"/>
  <c r="Q596" i="5"/>
  <c r="U596" i="5" s="1"/>
  <c r="L596" i="5"/>
  <c r="G596" i="5"/>
  <c r="Y595" i="5"/>
  <c r="X595" i="5"/>
  <c r="T595" i="5"/>
  <c r="S595" i="5"/>
  <c r="R595" i="5"/>
  <c r="Q595" i="5"/>
  <c r="U595" i="5" s="1"/>
  <c r="L595" i="5"/>
  <c r="G595" i="5"/>
  <c r="Y594" i="5"/>
  <c r="X594" i="5"/>
  <c r="T594" i="5"/>
  <c r="S594" i="5"/>
  <c r="R594" i="5"/>
  <c r="Q594" i="5"/>
  <c r="U594" i="5" s="1"/>
  <c r="L594" i="5"/>
  <c r="G594" i="5"/>
  <c r="Y593" i="5"/>
  <c r="X593" i="5"/>
  <c r="T593" i="5"/>
  <c r="S593" i="5"/>
  <c r="R593" i="5"/>
  <c r="Q593" i="5"/>
  <c r="U593" i="5" s="1"/>
  <c r="L593" i="5"/>
  <c r="G593" i="5"/>
  <c r="Y592" i="5"/>
  <c r="X592" i="5"/>
  <c r="T592" i="5"/>
  <c r="S592" i="5"/>
  <c r="R592" i="5"/>
  <c r="Q592" i="5"/>
  <c r="U592" i="5" s="1"/>
  <c r="L592" i="5"/>
  <c r="G592" i="5"/>
  <c r="Y591" i="5"/>
  <c r="X591" i="5"/>
  <c r="T591" i="5"/>
  <c r="S591" i="5"/>
  <c r="R591" i="5"/>
  <c r="Q591" i="5"/>
  <c r="U591" i="5" s="1"/>
  <c r="L591" i="5"/>
  <c r="G591" i="5"/>
  <c r="Y590" i="5"/>
  <c r="X590" i="5"/>
  <c r="T590" i="5"/>
  <c r="S590" i="5"/>
  <c r="R590" i="5"/>
  <c r="Q590" i="5"/>
  <c r="U590" i="5" s="1"/>
  <c r="L590" i="5"/>
  <c r="G590" i="5"/>
  <c r="Y589" i="5"/>
  <c r="X589" i="5"/>
  <c r="T589" i="5"/>
  <c r="S589" i="5"/>
  <c r="R589" i="5"/>
  <c r="Q589" i="5"/>
  <c r="U589" i="5" s="1"/>
  <c r="L589" i="5"/>
  <c r="G589" i="5"/>
  <c r="Y588" i="5"/>
  <c r="X588" i="5"/>
  <c r="T588" i="5"/>
  <c r="S588" i="5"/>
  <c r="R588" i="5"/>
  <c r="Q588" i="5"/>
  <c r="U588" i="5" s="1"/>
  <c r="L588" i="5"/>
  <c r="G588" i="5"/>
  <c r="Y587" i="5"/>
  <c r="X587" i="5"/>
  <c r="T587" i="5"/>
  <c r="S587" i="5"/>
  <c r="R587" i="5"/>
  <c r="Q587" i="5"/>
  <c r="U587" i="5" s="1"/>
  <c r="L587" i="5"/>
  <c r="G587" i="5"/>
  <c r="Y586" i="5"/>
  <c r="X586" i="5"/>
  <c r="T586" i="5"/>
  <c r="S586" i="5"/>
  <c r="R586" i="5"/>
  <c r="Q586" i="5"/>
  <c r="U586" i="5" s="1"/>
  <c r="L586" i="5"/>
  <c r="G586" i="5"/>
  <c r="Y585" i="5"/>
  <c r="X585" i="5"/>
  <c r="T585" i="5"/>
  <c r="S585" i="5"/>
  <c r="R585" i="5"/>
  <c r="Q585" i="5"/>
  <c r="U585" i="5" s="1"/>
  <c r="L585" i="5"/>
  <c r="G585" i="5"/>
  <c r="Y584" i="5"/>
  <c r="X584" i="5"/>
  <c r="T584" i="5"/>
  <c r="S584" i="5"/>
  <c r="R584" i="5"/>
  <c r="Q584" i="5"/>
  <c r="U584" i="5" s="1"/>
  <c r="L584" i="5"/>
  <c r="G584" i="5"/>
  <c r="Y583" i="5"/>
  <c r="X583" i="5"/>
  <c r="T583" i="5"/>
  <c r="S583" i="5"/>
  <c r="R583" i="5"/>
  <c r="Q583" i="5"/>
  <c r="U583" i="5" s="1"/>
  <c r="L583" i="5"/>
  <c r="G583" i="5"/>
  <c r="Y582" i="5"/>
  <c r="X582" i="5"/>
  <c r="T582" i="5"/>
  <c r="S582" i="5"/>
  <c r="R582" i="5"/>
  <c r="Q582" i="5"/>
  <c r="U582" i="5" s="1"/>
  <c r="L582" i="5"/>
  <c r="G582" i="5"/>
  <c r="Y581" i="5"/>
  <c r="X581" i="5"/>
  <c r="T581" i="5"/>
  <c r="S581" i="5"/>
  <c r="R581" i="5"/>
  <c r="Q581" i="5"/>
  <c r="U581" i="5" s="1"/>
  <c r="L581" i="5"/>
  <c r="G581" i="5"/>
  <c r="Y580" i="5"/>
  <c r="X580" i="5"/>
  <c r="T580" i="5"/>
  <c r="S580" i="5"/>
  <c r="R580" i="5"/>
  <c r="Q580" i="5"/>
  <c r="U580" i="5" s="1"/>
  <c r="L580" i="5"/>
  <c r="G580" i="5"/>
  <c r="Y579" i="5"/>
  <c r="X579" i="5"/>
  <c r="T579" i="5"/>
  <c r="S579" i="5"/>
  <c r="R579" i="5"/>
  <c r="Q579" i="5"/>
  <c r="U579" i="5" s="1"/>
  <c r="L579" i="5"/>
  <c r="G579" i="5"/>
  <c r="Y578" i="5"/>
  <c r="X578" i="5"/>
  <c r="T578" i="5"/>
  <c r="S578" i="5"/>
  <c r="R578" i="5"/>
  <c r="Q578" i="5"/>
  <c r="U578" i="5" s="1"/>
  <c r="L578" i="5"/>
  <c r="G578" i="5"/>
  <c r="Y577" i="5"/>
  <c r="X577" i="5"/>
  <c r="T577" i="5"/>
  <c r="S577" i="5"/>
  <c r="R577" i="5"/>
  <c r="Q577" i="5"/>
  <c r="U577" i="5" s="1"/>
  <c r="L577" i="5"/>
  <c r="G577" i="5"/>
  <c r="Y576" i="5"/>
  <c r="X576" i="5"/>
  <c r="T576" i="5"/>
  <c r="S576" i="5"/>
  <c r="R576" i="5"/>
  <c r="Q576" i="5"/>
  <c r="U576" i="5" s="1"/>
  <c r="L576" i="5"/>
  <c r="G576" i="5"/>
  <c r="Y575" i="5"/>
  <c r="X575" i="5"/>
  <c r="T575" i="5"/>
  <c r="S575" i="5"/>
  <c r="R575" i="5"/>
  <c r="Q575" i="5"/>
  <c r="U575" i="5" s="1"/>
  <c r="L575" i="5"/>
  <c r="G575" i="5"/>
  <c r="Y574" i="5"/>
  <c r="X574" i="5"/>
  <c r="T574" i="5"/>
  <c r="S574" i="5"/>
  <c r="R574" i="5"/>
  <c r="Q574" i="5"/>
  <c r="U574" i="5" s="1"/>
  <c r="L574" i="5"/>
  <c r="G574" i="5"/>
  <c r="Y573" i="5"/>
  <c r="X573" i="5"/>
  <c r="T573" i="5"/>
  <c r="S573" i="5"/>
  <c r="R573" i="5"/>
  <c r="Q573" i="5"/>
  <c r="U573" i="5" s="1"/>
  <c r="L573" i="5"/>
  <c r="G573" i="5"/>
  <c r="Y572" i="5"/>
  <c r="X572" i="5"/>
  <c r="T572" i="5"/>
  <c r="S572" i="5"/>
  <c r="R572" i="5"/>
  <c r="Q572" i="5"/>
  <c r="U572" i="5" s="1"/>
  <c r="L572" i="5"/>
  <c r="G572" i="5"/>
  <c r="Y571" i="5"/>
  <c r="X571" i="5"/>
  <c r="T571" i="5"/>
  <c r="S571" i="5"/>
  <c r="R571" i="5"/>
  <c r="Q571" i="5"/>
  <c r="U571" i="5" s="1"/>
  <c r="L571" i="5"/>
  <c r="G571" i="5"/>
  <c r="Y570" i="5"/>
  <c r="X570" i="5"/>
  <c r="T570" i="5"/>
  <c r="S570" i="5"/>
  <c r="R570" i="5"/>
  <c r="Q570" i="5"/>
  <c r="U570" i="5" s="1"/>
  <c r="L570" i="5"/>
  <c r="G570" i="5"/>
  <c r="Y569" i="5"/>
  <c r="X569" i="5"/>
  <c r="T569" i="5"/>
  <c r="S569" i="5"/>
  <c r="R569" i="5"/>
  <c r="Q569" i="5"/>
  <c r="U569" i="5" s="1"/>
  <c r="L569" i="5"/>
  <c r="G569" i="5"/>
  <c r="Y568" i="5"/>
  <c r="X568" i="5"/>
  <c r="T568" i="5"/>
  <c r="S568" i="5"/>
  <c r="R568" i="5"/>
  <c r="Q568" i="5"/>
  <c r="U568" i="5" s="1"/>
  <c r="L568" i="5"/>
  <c r="G568" i="5"/>
  <c r="Y567" i="5"/>
  <c r="X567" i="5"/>
  <c r="T567" i="5"/>
  <c r="S567" i="5"/>
  <c r="R567" i="5"/>
  <c r="Q567" i="5"/>
  <c r="U567" i="5" s="1"/>
  <c r="L567" i="5"/>
  <c r="G567" i="5"/>
  <c r="Y566" i="5"/>
  <c r="X566" i="5"/>
  <c r="T566" i="5"/>
  <c r="S566" i="5"/>
  <c r="R566" i="5"/>
  <c r="Q566" i="5"/>
  <c r="U566" i="5" s="1"/>
  <c r="L566" i="5"/>
  <c r="G566" i="5"/>
  <c r="Y565" i="5"/>
  <c r="X565" i="5"/>
  <c r="T565" i="5"/>
  <c r="S565" i="5"/>
  <c r="R565" i="5"/>
  <c r="Q565" i="5"/>
  <c r="U565" i="5" s="1"/>
  <c r="L565" i="5"/>
  <c r="G565" i="5"/>
  <c r="Y564" i="5"/>
  <c r="X564" i="5"/>
  <c r="T564" i="5"/>
  <c r="S564" i="5"/>
  <c r="R564" i="5"/>
  <c r="Q564" i="5"/>
  <c r="U564" i="5" s="1"/>
  <c r="L564" i="5"/>
  <c r="G564" i="5"/>
  <c r="Y563" i="5"/>
  <c r="X563" i="5"/>
  <c r="T563" i="5"/>
  <c r="S563" i="5"/>
  <c r="R563" i="5"/>
  <c r="Q563" i="5"/>
  <c r="U563" i="5" s="1"/>
  <c r="L563" i="5"/>
  <c r="G563" i="5"/>
  <c r="Y562" i="5"/>
  <c r="X562" i="5"/>
  <c r="T562" i="5"/>
  <c r="S562" i="5"/>
  <c r="R562" i="5"/>
  <c r="Q562" i="5"/>
  <c r="U562" i="5" s="1"/>
  <c r="L562" i="5"/>
  <c r="G562" i="5"/>
  <c r="Y561" i="5"/>
  <c r="X561" i="5"/>
  <c r="T561" i="5"/>
  <c r="S561" i="5"/>
  <c r="R561" i="5"/>
  <c r="Q561" i="5"/>
  <c r="U561" i="5" s="1"/>
  <c r="L561" i="5"/>
  <c r="G561" i="5"/>
  <c r="Y560" i="5"/>
  <c r="X560" i="5"/>
  <c r="T560" i="5"/>
  <c r="S560" i="5"/>
  <c r="R560" i="5"/>
  <c r="Q560" i="5"/>
  <c r="U560" i="5" s="1"/>
  <c r="L560" i="5"/>
  <c r="G560" i="5"/>
  <c r="Y559" i="5"/>
  <c r="X559" i="5"/>
  <c r="T559" i="5"/>
  <c r="S559" i="5"/>
  <c r="R559" i="5"/>
  <c r="Q559" i="5"/>
  <c r="U559" i="5" s="1"/>
  <c r="L559" i="5"/>
  <c r="G559" i="5"/>
  <c r="Y558" i="5"/>
  <c r="X558" i="5"/>
  <c r="T558" i="5"/>
  <c r="S558" i="5"/>
  <c r="R558" i="5"/>
  <c r="Q558" i="5"/>
  <c r="U558" i="5" s="1"/>
  <c r="L558" i="5"/>
  <c r="G558" i="5"/>
  <c r="Y557" i="5"/>
  <c r="X557" i="5"/>
  <c r="T557" i="5"/>
  <c r="S557" i="5"/>
  <c r="R557" i="5"/>
  <c r="Q557" i="5"/>
  <c r="U557" i="5" s="1"/>
  <c r="L557" i="5"/>
  <c r="G557" i="5"/>
  <c r="Y556" i="5"/>
  <c r="X556" i="5"/>
  <c r="T556" i="5"/>
  <c r="S556" i="5"/>
  <c r="R556" i="5"/>
  <c r="Q556" i="5"/>
  <c r="U556" i="5" s="1"/>
  <c r="L556" i="5"/>
  <c r="G556" i="5"/>
  <c r="Y555" i="5"/>
  <c r="X555" i="5"/>
  <c r="T555" i="5"/>
  <c r="S555" i="5"/>
  <c r="R555" i="5"/>
  <c r="Q555" i="5"/>
  <c r="U555" i="5" s="1"/>
  <c r="L555" i="5"/>
  <c r="G555" i="5"/>
  <c r="Y554" i="5"/>
  <c r="X554" i="5"/>
  <c r="T554" i="5"/>
  <c r="S554" i="5"/>
  <c r="R554" i="5"/>
  <c r="Q554" i="5"/>
  <c r="U554" i="5" s="1"/>
  <c r="L554" i="5"/>
  <c r="G554" i="5"/>
  <c r="Y553" i="5"/>
  <c r="X553" i="5"/>
  <c r="T553" i="5"/>
  <c r="S553" i="5"/>
  <c r="R553" i="5"/>
  <c r="Q553" i="5"/>
  <c r="U553" i="5" s="1"/>
  <c r="L553" i="5"/>
  <c r="G553" i="5"/>
  <c r="Y552" i="5"/>
  <c r="X552" i="5"/>
  <c r="T552" i="5"/>
  <c r="S552" i="5"/>
  <c r="R552" i="5"/>
  <c r="Q552" i="5"/>
  <c r="U552" i="5" s="1"/>
  <c r="L552" i="5"/>
  <c r="G552" i="5"/>
  <c r="Y551" i="5"/>
  <c r="X551" i="5"/>
  <c r="T551" i="5"/>
  <c r="S551" i="5"/>
  <c r="R551" i="5"/>
  <c r="Q551" i="5"/>
  <c r="U551" i="5" s="1"/>
  <c r="L551" i="5"/>
  <c r="G551" i="5"/>
  <c r="Y550" i="5"/>
  <c r="X550" i="5"/>
  <c r="T550" i="5"/>
  <c r="S550" i="5"/>
  <c r="R550" i="5"/>
  <c r="Q550" i="5"/>
  <c r="U550" i="5" s="1"/>
  <c r="L550" i="5"/>
  <c r="G550" i="5"/>
  <c r="Y549" i="5"/>
  <c r="X549" i="5"/>
  <c r="T549" i="5"/>
  <c r="S549" i="5"/>
  <c r="R549" i="5"/>
  <c r="Q549" i="5"/>
  <c r="U549" i="5" s="1"/>
  <c r="L549" i="5"/>
  <c r="G549" i="5"/>
  <c r="Y548" i="5"/>
  <c r="X548" i="5"/>
  <c r="T548" i="5"/>
  <c r="S548" i="5"/>
  <c r="R548" i="5"/>
  <c r="Q548" i="5"/>
  <c r="U548" i="5" s="1"/>
  <c r="L548" i="5"/>
  <c r="G548" i="5"/>
  <c r="Y547" i="5"/>
  <c r="X547" i="5"/>
  <c r="T547" i="5"/>
  <c r="S547" i="5"/>
  <c r="R547" i="5"/>
  <c r="Q547" i="5"/>
  <c r="U547" i="5" s="1"/>
  <c r="L547" i="5"/>
  <c r="G547" i="5"/>
  <c r="Y546" i="5"/>
  <c r="X546" i="5"/>
  <c r="T546" i="5"/>
  <c r="S546" i="5"/>
  <c r="R546" i="5"/>
  <c r="Q546" i="5"/>
  <c r="U546" i="5" s="1"/>
  <c r="L546" i="5"/>
  <c r="G546" i="5"/>
  <c r="Y545" i="5"/>
  <c r="X545" i="5"/>
  <c r="T545" i="5"/>
  <c r="S545" i="5"/>
  <c r="R545" i="5"/>
  <c r="Q545" i="5"/>
  <c r="U545" i="5" s="1"/>
  <c r="L545" i="5"/>
  <c r="G545" i="5"/>
  <c r="Y544" i="5"/>
  <c r="X544" i="5"/>
  <c r="T544" i="5"/>
  <c r="S544" i="5"/>
  <c r="R544" i="5"/>
  <c r="Q544" i="5"/>
  <c r="U544" i="5" s="1"/>
  <c r="L544" i="5"/>
  <c r="G544" i="5"/>
  <c r="Y543" i="5"/>
  <c r="X543" i="5"/>
  <c r="T543" i="5"/>
  <c r="S543" i="5"/>
  <c r="R543" i="5"/>
  <c r="Q543" i="5"/>
  <c r="U543" i="5" s="1"/>
  <c r="L543" i="5"/>
  <c r="G543" i="5"/>
  <c r="Y542" i="5"/>
  <c r="X542" i="5"/>
  <c r="T542" i="5"/>
  <c r="S542" i="5"/>
  <c r="R542" i="5"/>
  <c r="Q542" i="5"/>
  <c r="U542" i="5" s="1"/>
  <c r="L542" i="5"/>
  <c r="G542" i="5"/>
  <c r="Y541" i="5"/>
  <c r="X541" i="5"/>
  <c r="T541" i="5"/>
  <c r="S541" i="5"/>
  <c r="R541" i="5"/>
  <c r="Q541" i="5"/>
  <c r="U541" i="5" s="1"/>
  <c r="L541" i="5"/>
  <c r="G541" i="5"/>
  <c r="Y540" i="5"/>
  <c r="X540" i="5"/>
  <c r="T540" i="5"/>
  <c r="S540" i="5"/>
  <c r="R540" i="5"/>
  <c r="Q540" i="5"/>
  <c r="U540" i="5" s="1"/>
  <c r="L540" i="5"/>
  <c r="G540" i="5"/>
  <c r="Y539" i="5"/>
  <c r="X539" i="5"/>
  <c r="T539" i="5"/>
  <c r="S539" i="5"/>
  <c r="R539" i="5"/>
  <c r="Q539" i="5"/>
  <c r="U539" i="5" s="1"/>
  <c r="L539" i="5"/>
  <c r="G539" i="5"/>
  <c r="Y538" i="5"/>
  <c r="X538" i="5"/>
  <c r="T538" i="5"/>
  <c r="S538" i="5"/>
  <c r="R538" i="5"/>
  <c r="Q538" i="5"/>
  <c r="U538" i="5" s="1"/>
  <c r="L538" i="5"/>
  <c r="G538" i="5"/>
  <c r="Y537" i="5"/>
  <c r="X537" i="5"/>
  <c r="T537" i="5"/>
  <c r="S537" i="5"/>
  <c r="R537" i="5"/>
  <c r="Q537" i="5"/>
  <c r="U537" i="5" s="1"/>
  <c r="L537" i="5"/>
  <c r="G537" i="5"/>
  <c r="Y536" i="5"/>
  <c r="X536" i="5"/>
  <c r="T536" i="5"/>
  <c r="S536" i="5"/>
  <c r="R536" i="5"/>
  <c r="Q536" i="5"/>
  <c r="U536" i="5" s="1"/>
  <c r="L536" i="5"/>
  <c r="G536" i="5"/>
  <c r="Y535" i="5"/>
  <c r="X535" i="5"/>
  <c r="T535" i="5"/>
  <c r="S535" i="5"/>
  <c r="R535" i="5"/>
  <c r="Q535" i="5"/>
  <c r="U535" i="5" s="1"/>
  <c r="L535" i="5"/>
  <c r="G535" i="5"/>
  <c r="Y534" i="5"/>
  <c r="X534" i="5"/>
  <c r="T534" i="5"/>
  <c r="S534" i="5"/>
  <c r="R534" i="5"/>
  <c r="Q534" i="5"/>
  <c r="U534" i="5" s="1"/>
  <c r="L534" i="5"/>
  <c r="G534" i="5"/>
  <c r="Y533" i="5"/>
  <c r="X533" i="5"/>
  <c r="T533" i="5"/>
  <c r="S533" i="5"/>
  <c r="R533" i="5"/>
  <c r="Q533" i="5"/>
  <c r="U533" i="5" s="1"/>
  <c r="L533" i="5"/>
  <c r="G533" i="5"/>
  <c r="Y532" i="5"/>
  <c r="X532" i="5"/>
  <c r="T532" i="5"/>
  <c r="S532" i="5"/>
  <c r="R532" i="5"/>
  <c r="Q532" i="5"/>
  <c r="U532" i="5" s="1"/>
  <c r="L532" i="5"/>
  <c r="G532" i="5"/>
  <c r="Y531" i="5"/>
  <c r="X531" i="5"/>
  <c r="T531" i="5"/>
  <c r="S531" i="5"/>
  <c r="R531" i="5"/>
  <c r="Q531" i="5"/>
  <c r="U531" i="5" s="1"/>
  <c r="L531" i="5"/>
  <c r="G531" i="5"/>
  <c r="Y530" i="5"/>
  <c r="X530" i="5"/>
  <c r="T530" i="5"/>
  <c r="S530" i="5"/>
  <c r="R530" i="5"/>
  <c r="Q530" i="5"/>
  <c r="U530" i="5" s="1"/>
  <c r="L530" i="5"/>
  <c r="G530" i="5"/>
  <c r="Y529" i="5"/>
  <c r="X529" i="5"/>
  <c r="T529" i="5"/>
  <c r="S529" i="5"/>
  <c r="R529" i="5"/>
  <c r="Q529" i="5"/>
  <c r="U529" i="5" s="1"/>
  <c r="L529" i="5"/>
  <c r="G529" i="5"/>
  <c r="Y528" i="5"/>
  <c r="X528" i="5"/>
  <c r="T528" i="5"/>
  <c r="S528" i="5"/>
  <c r="R528" i="5"/>
  <c r="Q528" i="5"/>
  <c r="U528" i="5" s="1"/>
  <c r="L528" i="5"/>
  <c r="G528" i="5"/>
  <c r="Y527" i="5"/>
  <c r="X527" i="5"/>
  <c r="T527" i="5"/>
  <c r="S527" i="5"/>
  <c r="R527" i="5"/>
  <c r="Q527" i="5"/>
  <c r="U527" i="5" s="1"/>
  <c r="L527" i="5"/>
  <c r="G527" i="5"/>
  <c r="Y526" i="5"/>
  <c r="X526" i="5"/>
  <c r="T526" i="5"/>
  <c r="S526" i="5"/>
  <c r="R526" i="5"/>
  <c r="Q526" i="5"/>
  <c r="U526" i="5" s="1"/>
  <c r="L526" i="5"/>
  <c r="G526" i="5"/>
  <c r="Y525" i="5"/>
  <c r="X525" i="5"/>
  <c r="T525" i="5"/>
  <c r="S525" i="5"/>
  <c r="R525" i="5"/>
  <c r="Q525" i="5"/>
  <c r="U525" i="5" s="1"/>
  <c r="L525" i="5"/>
  <c r="G525" i="5"/>
  <c r="Y524" i="5"/>
  <c r="X524" i="5"/>
  <c r="T524" i="5"/>
  <c r="S524" i="5"/>
  <c r="R524" i="5"/>
  <c r="Q524" i="5"/>
  <c r="U524" i="5" s="1"/>
  <c r="L524" i="5"/>
  <c r="G524" i="5"/>
  <c r="Y523" i="5"/>
  <c r="X523" i="5"/>
  <c r="T523" i="5"/>
  <c r="S523" i="5"/>
  <c r="R523" i="5"/>
  <c r="Q523" i="5"/>
  <c r="U523" i="5" s="1"/>
  <c r="L523" i="5"/>
  <c r="G523" i="5"/>
  <c r="Y522" i="5"/>
  <c r="X522" i="5"/>
  <c r="T522" i="5"/>
  <c r="S522" i="5"/>
  <c r="R522" i="5"/>
  <c r="Q522" i="5"/>
  <c r="U522" i="5" s="1"/>
  <c r="L522" i="5"/>
  <c r="G522" i="5"/>
  <c r="Y521" i="5"/>
  <c r="X521" i="5"/>
  <c r="T521" i="5"/>
  <c r="S521" i="5"/>
  <c r="R521" i="5"/>
  <c r="Q521" i="5"/>
  <c r="U521" i="5" s="1"/>
  <c r="L521" i="5"/>
  <c r="G521" i="5"/>
  <c r="Y520" i="5"/>
  <c r="X520" i="5"/>
  <c r="T520" i="5"/>
  <c r="S520" i="5"/>
  <c r="R520" i="5"/>
  <c r="Q520" i="5"/>
  <c r="U520" i="5" s="1"/>
  <c r="L520" i="5"/>
  <c r="G520" i="5"/>
  <c r="Y519" i="5"/>
  <c r="X519" i="5"/>
  <c r="T519" i="5"/>
  <c r="S519" i="5"/>
  <c r="R519" i="5"/>
  <c r="Q519" i="5"/>
  <c r="U519" i="5" s="1"/>
  <c r="L519" i="5"/>
  <c r="G519" i="5"/>
  <c r="Y518" i="5"/>
  <c r="X518" i="5"/>
  <c r="T518" i="5"/>
  <c r="S518" i="5"/>
  <c r="R518" i="5"/>
  <c r="Q518" i="5"/>
  <c r="U518" i="5" s="1"/>
  <c r="L518" i="5"/>
  <c r="G518" i="5"/>
  <c r="Y517" i="5"/>
  <c r="X517" i="5"/>
  <c r="T517" i="5"/>
  <c r="S517" i="5"/>
  <c r="R517" i="5"/>
  <c r="Q517" i="5"/>
  <c r="U517" i="5" s="1"/>
  <c r="L517" i="5"/>
  <c r="G517" i="5"/>
  <c r="Y516" i="5"/>
  <c r="X516" i="5"/>
  <c r="T516" i="5"/>
  <c r="S516" i="5"/>
  <c r="R516" i="5"/>
  <c r="Q516" i="5"/>
  <c r="U516" i="5" s="1"/>
  <c r="L516" i="5"/>
  <c r="G516" i="5"/>
  <c r="Y515" i="5"/>
  <c r="X515" i="5"/>
  <c r="T515" i="5"/>
  <c r="S515" i="5"/>
  <c r="R515" i="5"/>
  <c r="Q515" i="5"/>
  <c r="U515" i="5" s="1"/>
  <c r="L515" i="5"/>
  <c r="G515" i="5"/>
  <c r="Y514" i="5"/>
  <c r="X514" i="5"/>
  <c r="T514" i="5"/>
  <c r="S514" i="5"/>
  <c r="R514" i="5"/>
  <c r="Q514" i="5"/>
  <c r="U514" i="5" s="1"/>
  <c r="L514" i="5"/>
  <c r="G514" i="5"/>
  <c r="Y513" i="5"/>
  <c r="X513" i="5"/>
  <c r="T513" i="5"/>
  <c r="S513" i="5"/>
  <c r="R513" i="5"/>
  <c r="Q513" i="5"/>
  <c r="U513" i="5" s="1"/>
  <c r="L513" i="5"/>
  <c r="G513" i="5"/>
  <c r="Y512" i="5"/>
  <c r="X512" i="5"/>
  <c r="T512" i="5"/>
  <c r="S512" i="5"/>
  <c r="R512" i="5"/>
  <c r="Q512" i="5"/>
  <c r="U512" i="5" s="1"/>
  <c r="L512" i="5"/>
  <c r="G512" i="5"/>
  <c r="Y511" i="5"/>
  <c r="X511" i="5"/>
  <c r="T511" i="5"/>
  <c r="S511" i="5"/>
  <c r="R511" i="5"/>
  <c r="Q511" i="5"/>
  <c r="U511" i="5" s="1"/>
  <c r="L511" i="5"/>
  <c r="G511" i="5"/>
  <c r="Y510" i="5"/>
  <c r="X510" i="5"/>
  <c r="T510" i="5"/>
  <c r="S510" i="5"/>
  <c r="R510" i="5"/>
  <c r="Q510" i="5"/>
  <c r="U510" i="5" s="1"/>
  <c r="L510" i="5"/>
  <c r="G510" i="5"/>
  <c r="Y509" i="5"/>
  <c r="X509" i="5"/>
  <c r="T509" i="5"/>
  <c r="S509" i="5"/>
  <c r="R509" i="5"/>
  <c r="Q509" i="5"/>
  <c r="U509" i="5" s="1"/>
  <c r="L509" i="5"/>
  <c r="G509" i="5"/>
  <c r="Y508" i="5"/>
  <c r="X508" i="5"/>
  <c r="T508" i="5"/>
  <c r="S508" i="5"/>
  <c r="R508" i="5"/>
  <c r="Q508" i="5"/>
  <c r="U508" i="5" s="1"/>
  <c r="L508" i="5"/>
  <c r="G508" i="5"/>
  <c r="Y507" i="5"/>
  <c r="X507" i="5"/>
  <c r="T507" i="5"/>
  <c r="S507" i="5"/>
  <c r="R507" i="5"/>
  <c r="Q507" i="5"/>
  <c r="U507" i="5" s="1"/>
  <c r="L507" i="5"/>
  <c r="G507" i="5"/>
  <c r="Y506" i="5"/>
  <c r="X506" i="5"/>
  <c r="T506" i="5"/>
  <c r="S506" i="5"/>
  <c r="R506" i="5"/>
  <c r="Q506" i="5"/>
  <c r="U506" i="5" s="1"/>
  <c r="L506" i="5"/>
  <c r="G506" i="5"/>
  <c r="Y505" i="5"/>
  <c r="X505" i="5"/>
  <c r="T505" i="5"/>
  <c r="S505" i="5"/>
  <c r="R505" i="5"/>
  <c r="Q505" i="5"/>
  <c r="U505" i="5" s="1"/>
  <c r="L505" i="5"/>
  <c r="G505" i="5"/>
  <c r="Y504" i="5"/>
  <c r="X504" i="5"/>
  <c r="T504" i="5"/>
  <c r="S504" i="5"/>
  <c r="R504" i="5"/>
  <c r="Q504" i="5"/>
  <c r="U504" i="5" s="1"/>
  <c r="L504" i="5"/>
  <c r="G504" i="5"/>
  <c r="Y503" i="5"/>
  <c r="X503" i="5"/>
  <c r="T503" i="5"/>
  <c r="S503" i="5"/>
  <c r="R503" i="5"/>
  <c r="Q503" i="5"/>
  <c r="U503" i="5" s="1"/>
  <c r="L503" i="5"/>
  <c r="G503" i="5"/>
  <c r="Y502" i="5"/>
  <c r="X502" i="5"/>
  <c r="T502" i="5"/>
  <c r="S502" i="5"/>
  <c r="R502" i="5"/>
  <c r="Q502" i="5"/>
  <c r="U502" i="5" s="1"/>
  <c r="L502" i="5"/>
  <c r="G502" i="5"/>
  <c r="Y501" i="5"/>
  <c r="X501" i="5"/>
  <c r="T501" i="5"/>
  <c r="S501" i="5"/>
  <c r="R501" i="5"/>
  <c r="Q501" i="5"/>
  <c r="U501" i="5" s="1"/>
  <c r="L501" i="5"/>
  <c r="G501" i="5"/>
  <c r="Y500" i="5"/>
  <c r="X500" i="5"/>
  <c r="T500" i="5"/>
  <c r="S500" i="5"/>
  <c r="R500" i="5"/>
  <c r="Q500" i="5"/>
  <c r="U500" i="5" s="1"/>
  <c r="L500" i="5"/>
  <c r="G500" i="5"/>
  <c r="Y499" i="5"/>
  <c r="X499" i="5"/>
  <c r="T499" i="5"/>
  <c r="S499" i="5"/>
  <c r="R499" i="5"/>
  <c r="Q499" i="5"/>
  <c r="U499" i="5" s="1"/>
  <c r="L499" i="5"/>
  <c r="G499" i="5"/>
  <c r="Y498" i="5"/>
  <c r="X498" i="5"/>
  <c r="T498" i="5"/>
  <c r="S498" i="5"/>
  <c r="R498" i="5"/>
  <c r="Q498" i="5"/>
  <c r="U498" i="5" s="1"/>
  <c r="L498" i="5"/>
  <c r="G498" i="5"/>
  <c r="Y497" i="5"/>
  <c r="X497" i="5"/>
  <c r="T497" i="5"/>
  <c r="S497" i="5"/>
  <c r="R497" i="5"/>
  <c r="Q497" i="5"/>
  <c r="U497" i="5" s="1"/>
  <c r="L497" i="5"/>
  <c r="G497" i="5"/>
  <c r="Y496" i="5"/>
  <c r="X496" i="5"/>
  <c r="T496" i="5"/>
  <c r="S496" i="5"/>
  <c r="R496" i="5"/>
  <c r="Q496" i="5"/>
  <c r="U496" i="5" s="1"/>
  <c r="L496" i="5"/>
  <c r="G496" i="5"/>
  <c r="Y495" i="5"/>
  <c r="X495" i="5"/>
  <c r="T495" i="5"/>
  <c r="S495" i="5"/>
  <c r="R495" i="5"/>
  <c r="Q495" i="5"/>
  <c r="U495" i="5" s="1"/>
  <c r="L495" i="5"/>
  <c r="G495" i="5"/>
  <c r="Y494" i="5"/>
  <c r="X494" i="5"/>
  <c r="T494" i="5"/>
  <c r="S494" i="5"/>
  <c r="R494" i="5"/>
  <c r="Q494" i="5"/>
  <c r="U494" i="5" s="1"/>
  <c r="L494" i="5"/>
  <c r="G494" i="5"/>
  <c r="Y493" i="5"/>
  <c r="X493" i="5"/>
  <c r="T493" i="5"/>
  <c r="S493" i="5"/>
  <c r="R493" i="5"/>
  <c r="Q493" i="5"/>
  <c r="U493" i="5" s="1"/>
  <c r="L493" i="5"/>
  <c r="G493" i="5"/>
  <c r="Y492" i="5"/>
  <c r="X492" i="5"/>
  <c r="T492" i="5"/>
  <c r="S492" i="5"/>
  <c r="R492" i="5"/>
  <c r="Q492" i="5"/>
  <c r="U492" i="5" s="1"/>
  <c r="L492" i="5"/>
  <c r="G492" i="5"/>
  <c r="Y491" i="5"/>
  <c r="X491" i="5"/>
  <c r="T491" i="5"/>
  <c r="S491" i="5"/>
  <c r="R491" i="5"/>
  <c r="Q491" i="5"/>
  <c r="U491" i="5" s="1"/>
  <c r="L491" i="5"/>
  <c r="G491" i="5"/>
  <c r="Y490" i="5"/>
  <c r="X490" i="5"/>
  <c r="T490" i="5"/>
  <c r="S490" i="5"/>
  <c r="R490" i="5"/>
  <c r="Q490" i="5"/>
  <c r="U490" i="5" s="1"/>
  <c r="L490" i="5"/>
  <c r="G490" i="5"/>
  <c r="Y489" i="5"/>
  <c r="X489" i="5"/>
  <c r="T489" i="5"/>
  <c r="S489" i="5"/>
  <c r="R489" i="5"/>
  <c r="Q489" i="5"/>
  <c r="U489" i="5" s="1"/>
  <c r="L489" i="5"/>
  <c r="G489" i="5"/>
  <c r="Y488" i="5"/>
  <c r="X488" i="5"/>
  <c r="T488" i="5"/>
  <c r="S488" i="5"/>
  <c r="R488" i="5"/>
  <c r="Q488" i="5"/>
  <c r="U488" i="5" s="1"/>
  <c r="L488" i="5"/>
  <c r="G488" i="5"/>
  <c r="Y487" i="5"/>
  <c r="X487" i="5"/>
  <c r="T487" i="5"/>
  <c r="S487" i="5"/>
  <c r="R487" i="5"/>
  <c r="Q487" i="5"/>
  <c r="U487" i="5" s="1"/>
  <c r="L487" i="5"/>
  <c r="G487" i="5"/>
  <c r="Y486" i="5"/>
  <c r="X486" i="5"/>
  <c r="T486" i="5"/>
  <c r="S486" i="5"/>
  <c r="R486" i="5"/>
  <c r="Q486" i="5"/>
  <c r="U486" i="5" s="1"/>
  <c r="L486" i="5"/>
  <c r="G486" i="5"/>
  <c r="Y485" i="5"/>
  <c r="X485" i="5"/>
  <c r="T485" i="5"/>
  <c r="S485" i="5"/>
  <c r="R485" i="5"/>
  <c r="Q485" i="5"/>
  <c r="U485" i="5" s="1"/>
  <c r="L485" i="5"/>
  <c r="G485" i="5"/>
  <c r="Y484" i="5"/>
  <c r="X484" i="5"/>
  <c r="T484" i="5"/>
  <c r="S484" i="5"/>
  <c r="R484" i="5"/>
  <c r="Q484" i="5"/>
  <c r="U484" i="5" s="1"/>
  <c r="L484" i="5"/>
  <c r="G484" i="5"/>
  <c r="Y483" i="5"/>
  <c r="X483" i="5"/>
  <c r="T483" i="5"/>
  <c r="S483" i="5"/>
  <c r="R483" i="5"/>
  <c r="Q483" i="5"/>
  <c r="U483" i="5" s="1"/>
  <c r="L483" i="5"/>
  <c r="G483" i="5"/>
  <c r="Y482" i="5"/>
  <c r="X482" i="5"/>
  <c r="T482" i="5"/>
  <c r="S482" i="5"/>
  <c r="R482" i="5"/>
  <c r="Q482" i="5"/>
  <c r="U482" i="5" s="1"/>
  <c r="L482" i="5"/>
  <c r="G482" i="5"/>
  <c r="Y481" i="5"/>
  <c r="X481" i="5"/>
  <c r="T481" i="5"/>
  <c r="S481" i="5"/>
  <c r="R481" i="5"/>
  <c r="Q481" i="5"/>
  <c r="U481" i="5" s="1"/>
  <c r="L481" i="5"/>
  <c r="G481" i="5"/>
  <c r="Y480" i="5"/>
  <c r="X480" i="5"/>
  <c r="T480" i="5"/>
  <c r="S480" i="5"/>
  <c r="R480" i="5"/>
  <c r="Q480" i="5"/>
  <c r="U480" i="5" s="1"/>
  <c r="L480" i="5"/>
  <c r="G480" i="5"/>
  <c r="Y479" i="5"/>
  <c r="X479" i="5"/>
  <c r="T479" i="5"/>
  <c r="S479" i="5"/>
  <c r="R479" i="5"/>
  <c r="Q479" i="5"/>
  <c r="U479" i="5" s="1"/>
  <c r="L479" i="5"/>
  <c r="G479" i="5"/>
  <c r="Y478" i="5"/>
  <c r="X478" i="5"/>
  <c r="T478" i="5"/>
  <c r="S478" i="5"/>
  <c r="R478" i="5"/>
  <c r="Q478" i="5"/>
  <c r="U478" i="5" s="1"/>
  <c r="L478" i="5"/>
  <c r="G478" i="5"/>
  <c r="Y477" i="5"/>
  <c r="X477" i="5"/>
  <c r="T477" i="5"/>
  <c r="S477" i="5"/>
  <c r="R477" i="5"/>
  <c r="Q477" i="5"/>
  <c r="U477" i="5" s="1"/>
  <c r="L477" i="5"/>
  <c r="G477" i="5"/>
  <c r="Y476" i="5"/>
  <c r="X476" i="5"/>
  <c r="T476" i="5"/>
  <c r="S476" i="5"/>
  <c r="R476" i="5"/>
  <c r="Q476" i="5"/>
  <c r="U476" i="5" s="1"/>
  <c r="L476" i="5"/>
  <c r="G476" i="5"/>
  <c r="Y475" i="5"/>
  <c r="X475" i="5"/>
  <c r="T475" i="5"/>
  <c r="S475" i="5"/>
  <c r="R475" i="5"/>
  <c r="Q475" i="5"/>
  <c r="U475" i="5" s="1"/>
  <c r="L475" i="5"/>
  <c r="G475" i="5"/>
  <c r="Y474" i="5"/>
  <c r="X474" i="5"/>
  <c r="T474" i="5"/>
  <c r="S474" i="5"/>
  <c r="R474" i="5"/>
  <c r="Q474" i="5"/>
  <c r="U474" i="5" s="1"/>
  <c r="L474" i="5"/>
  <c r="G474" i="5"/>
  <c r="Y473" i="5"/>
  <c r="X473" i="5"/>
  <c r="T473" i="5"/>
  <c r="S473" i="5"/>
  <c r="R473" i="5"/>
  <c r="Q473" i="5"/>
  <c r="U473" i="5" s="1"/>
  <c r="L473" i="5"/>
  <c r="G473" i="5"/>
  <c r="Y472" i="5"/>
  <c r="X472" i="5"/>
  <c r="T472" i="5"/>
  <c r="S472" i="5"/>
  <c r="R472" i="5"/>
  <c r="Q472" i="5"/>
  <c r="U472" i="5" s="1"/>
  <c r="L472" i="5"/>
  <c r="G472" i="5"/>
  <c r="Y471" i="5"/>
  <c r="X471" i="5"/>
  <c r="T471" i="5"/>
  <c r="S471" i="5"/>
  <c r="R471" i="5"/>
  <c r="Q471" i="5"/>
  <c r="U471" i="5" s="1"/>
  <c r="L471" i="5"/>
  <c r="G471" i="5"/>
  <c r="Y470" i="5"/>
  <c r="X470" i="5"/>
  <c r="T470" i="5"/>
  <c r="S470" i="5"/>
  <c r="R470" i="5"/>
  <c r="Q470" i="5"/>
  <c r="U470" i="5" s="1"/>
  <c r="L470" i="5"/>
  <c r="G470" i="5"/>
  <c r="Y469" i="5"/>
  <c r="X469" i="5"/>
  <c r="T469" i="5"/>
  <c r="S469" i="5"/>
  <c r="R469" i="5"/>
  <c r="Q469" i="5"/>
  <c r="U469" i="5" s="1"/>
  <c r="L469" i="5"/>
  <c r="G469" i="5"/>
  <c r="Y468" i="5"/>
  <c r="X468" i="5"/>
  <c r="T468" i="5"/>
  <c r="S468" i="5"/>
  <c r="R468" i="5"/>
  <c r="Q468" i="5"/>
  <c r="U468" i="5" s="1"/>
  <c r="L468" i="5"/>
  <c r="G468" i="5"/>
  <c r="Y467" i="5"/>
  <c r="X467" i="5"/>
  <c r="T467" i="5"/>
  <c r="S467" i="5"/>
  <c r="R467" i="5"/>
  <c r="Q467" i="5"/>
  <c r="U467" i="5" s="1"/>
  <c r="L467" i="5"/>
  <c r="G467" i="5"/>
  <c r="Y466" i="5"/>
  <c r="X466" i="5"/>
  <c r="T466" i="5"/>
  <c r="S466" i="5"/>
  <c r="R466" i="5"/>
  <c r="Q466" i="5"/>
  <c r="U466" i="5" s="1"/>
  <c r="L466" i="5"/>
  <c r="G466" i="5"/>
  <c r="Y465" i="5"/>
  <c r="X465" i="5"/>
  <c r="T465" i="5"/>
  <c r="S465" i="5"/>
  <c r="R465" i="5"/>
  <c r="Q465" i="5"/>
  <c r="U465" i="5" s="1"/>
  <c r="L465" i="5"/>
  <c r="G465" i="5"/>
  <c r="Y464" i="5"/>
  <c r="X464" i="5"/>
  <c r="T464" i="5"/>
  <c r="S464" i="5"/>
  <c r="R464" i="5"/>
  <c r="Q464" i="5"/>
  <c r="U464" i="5" s="1"/>
  <c r="L464" i="5"/>
  <c r="G464" i="5"/>
  <c r="Y463" i="5"/>
  <c r="X463" i="5"/>
  <c r="T463" i="5"/>
  <c r="S463" i="5"/>
  <c r="R463" i="5"/>
  <c r="Q463" i="5"/>
  <c r="U463" i="5" s="1"/>
  <c r="L463" i="5"/>
  <c r="G463" i="5"/>
  <c r="Y462" i="5"/>
  <c r="X462" i="5"/>
  <c r="T462" i="5"/>
  <c r="S462" i="5"/>
  <c r="R462" i="5"/>
  <c r="Q462" i="5"/>
  <c r="U462" i="5" s="1"/>
  <c r="L462" i="5"/>
  <c r="G462" i="5"/>
  <c r="Y461" i="5"/>
  <c r="X461" i="5"/>
  <c r="T461" i="5"/>
  <c r="S461" i="5"/>
  <c r="R461" i="5"/>
  <c r="Q461" i="5"/>
  <c r="U461" i="5" s="1"/>
  <c r="L461" i="5"/>
  <c r="G461" i="5"/>
  <c r="Y460" i="5"/>
  <c r="X460" i="5"/>
  <c r="T460" i="5"/>
  <c r="S460" i="5"/>
  <c r="R460" i="5"/>
  <c r="Q460" i="5"/>
  <c r="U460" i="5" s="1"/>
  <c r="L460" i="5"/>
  <c r="G460" i="5"/>
  <c r="Y459" i="5"/>
  <c r="X459" i="5"/>
  <c r="T459" i="5"/>
  <c r="S459" i="5"/>
  <c r="R459" i="5"/>
  <c r="Q459" i="5"/>
  <c r="U459" i="5" s="1"/>
  <c r="L459" i="5"/>
  <c r="G459" i="5"/>
  <c r="Y458" i="5"/>
  <c r="X458" i="5"/>
  <c r="T458" i="5"/>
  <c r="S458" i="5"/>
  <c r="R458" i="5"/>
  <c r="Q458" i="5"/>
  <c r="U458" i="5" s="1"/>
  <c r="L458" i="5"/>
  <c r="G458" i="5"/>
  <c r="Y457" i="5"/>
  <c r="X457" i="5"/>
  <c r="T457" i="5"/>
  <c r="S457" i="5"/>
  <c r="R457" i="5"/>
  <c r="Q457" i="5"/>
  <c r="U457" i="5" s="1"/>
  <c r="L457" i="5"/>
  <c r="G457" i="5"/>
  <c r="Y456" i="5"/>
  <c r="X456" i="5"/>
  <c r="T456" i="5"/>
  <c r="S456" i="5"/>
  <c r="R456" i="5"/>
  <c r="Q456" i="5"/>
  <c r="U456" i="5" s="1"/>
  <c r="L456" i="5"/>
  <c r="G456" i="5"/>
  <c r="Y455" i="5"/>
  <c r="X455" i="5"/>
  <c r="T455" i="5"/>
  <c r="S455" i="5"/>
  <c r="R455" i="5"/>
  <c r="Q455" i="5"/>
  <c r="U455" i="5" s="1"/>
  <c r="L455" i="5"/>
  <c r="G455" i="5"/>
  <c r="Y454" i="5"/>
  <c r="X454" i="5"/>
  <c r="T454" i="5"/>
  <c r="S454" i="5"/>
  <c r="R454" i="5"/>
  <c r="Q454" i="5"/>
  <c r="U454" i="5" s="1"/>
  <c r="L454" i="5"/>
  <c r="G454" i="5"/>
  <c r="Y453" i="5"/>
  <c r="X453" i="5"/>
  <c r="T453" i="5"/>
  <c r="S453" i="5"/>
  <c r="R453" i="5"/>
  <c r="Q453" i="5"/>
  <c r="U453" i="5" s="1"/>
  <c r="L453" i="5"/>
  <c r="G453" i="5"/>
  <c r="Y452" i="5"/>
  <c r="X452" i="5"/>
  <c r="T452" i="5"/>
  <c r="S452" i="5"/>
  <c r="R452" i="5"/>
  <c r="Q452" i="5"/>
  <c r="U452" i="5" s="1"/>
  <c r="L452" i="5"/>
  <c r="G452" i="5"/>
  <c r="Y451" i="5"/>
  <c r="X451" i="5"/>
  <c r="T451" i="5"/>
  <c r="S451" i="5"/>
  <c r="R451" i="5"/>
  <c r="Q451" i="5"/>
  <c r="U451" i="5" s="1"/>
  <c r="L451" i="5"/>
  <c r="G451" i="5"/>
  <c r="Y450" i="5"/>
  <c r="X450" i="5"/>
  <c r="T450" i="5"/>
  <c r="S450" i="5"/>
  <c r="R450" i="5"/>
  <c r="Q450" i="5"/>
  <c r="U450" i="5" s="1"/>
  <c r="L450" i="5"/>
  <c r="G450" i="5"/>
  <c r="Y449" i="5"/>
  <c r="X449" i="5"/>
  <c r="T449" i="5"/>
  <c r="S449" i="5"/>
  <c r="R449" i="5"/>
  <c r="Q449" i="5"/>
  <c r="U449" i="5" s="1"/>
  <c r="L449" i="5"/>
  <c r="G449" i="5"/>
  <c r="Y448" i="5"/>
  <c r="X448" i="5"/>
  <c r="T448" i="5"/>
  <c r="S448" i="5"/>
  <c r="R448" i="5"/>
  <c r="Q448" i="5"/>
  <c r="U448" i="5" s="1"/>
  <c r="L448" i="5"/>
  <c r="G448" i="5"/>
  <c r="Y447" i="5"/>
  <c r="X447" i="5"/>
  <c r="T447" i="5"/>
  <c r="S447" i="5"/>
  <c r="R447" i="5"/>
  <c r="Q447" i="5"/>
  <c r="U447" i="5" s="1"/>
  <c r="L447" i="5"/>
  <c r="G447" i="5"/>
  <c r="Y446" i="5"/>
  <c r="X446" i="5"/>
  <c r="T446" i="5"/>
  <c r="S446" i="5"/>
  <c r="R446" i="5"/>
  <c r="Q446" i="5"/>
  <c r="U446" i="5" s="1"/>
  <c r="L446" i="5"/>
  <c r="G446" i="5"/>
  <c r="Y445" i="5"/>
  <c r="X445" i="5"/>
  <c r="T445" i="5"/>
  <c r="S445" i="5"/>
  <c r="R445" i="5"/>
  <c r="Q445" i="5"/>
  <c r="U445" i="5" s="1"/>
  <c r="L445" i="5"/>
  <c r="G445" i="5"/>
  <c r="Y444" i="5"/>
  <c r="X444" i="5"/>
  <c r="T444" i="5"/>
  <c r="S444" i="5"/>
  <c r="R444" i="5"/>
  <c r="Q444" i="5"/>
  <c r="U444" i="5" s="1"/>
  <c r="L444" i="5"/>
  <c r="G444" i="5"/>
  <c r="Y443" i="5"/>
  <c r="X443" i="5"/>
  <c r="T443" i="5"/>
  <c r="S443" i="5"/>
  <c r="R443" i="5"/>
  <c r="Q443" i="5"/>
  <c r="U443" i="5" s="1"/>
  <c r="L443" i="5"/>
  <c r="G443" i="5"/>
  <c r="Y442" i="5"/>
  <c r="X442" i="5"/>
  <c r="T442" i="5"/>
  <c r="S442" i="5"/>
  <c r="R442" i="5"/>
  <c r="Q442" i="5"/>
  <c r="U442" i="5" s="1"/>
  <c r="L442" i="5"/>
  <c r="G442" i="5"/>
  <c r="Y441" i="5"/>
  <c r="X441" i="5"/>
  <c r="T441" i="5"/>
  <c r="S441" i="5"/>
  <c r="R441" i="5"/>
  <c r="Q441" i="5"/>
  <c r="U441" i="5" s="1"/>
  <c r="L441" i="5"/>
  <c r="G441" i="5"/>
  <c r="Y440" i="5"/>
  <c r="X440" i="5"/>
  <c r="T440" i="5"/>
  <c r="S440" i="5"/>
  <c r="R440" i="5"/>
  <c r="Q440" i="5"/>
  <c r="U440" i="5" s="1"/>
  <c r="L440" i="5"/>
  <c r="G440" i="5"/>
  <c r="Y439" i="5"/>
  <c r="X439" i="5"/>
  <c r="T439" i="5"/>
  <c r="S439" i="5"/>
  <c r="R439" i="5"/>
  <c r="Q439" i="5"/>
  <c r="U439" i="5" s="1"/>
  <c r="L439" i="5"/>
  <c r="G439" i="5"/>
  <c r="Y438" i="5"/>
  <c r="X438" i="5"/>
  <c r="T438" i="5"/>
  <c r="S438" i="5"/>
  <c r="R438" i="5"/>
  <c r="Q438" i="5"/>
  <c r="U438" i="5" s="1"/>
  <c r="L438" i="5"/>
  <c r="G438" i="5"/>
  <c r="Y437" i="5"/>
  <c r="X437" i="5"/>
  <c r="T437" i="5"/>
  <c r="S437" i="5"/>
  <c r="R437" i="5"/>
  <c r="Q437" i="5"/>
  <c r="U437" i="5" s="1"/>
  <c r="L437" i="5"/>
  <c r="G437" i="5"/>
  <c r="Y436" i="5"/>
  <c r="X436" i="5"/>
  <c r="T436" i="5"/>
  <c r="S436" i="5"/>
  <c r="R436" i="5"/>
  <c r="Q436" i="5"/>
  <c r="U436" i="5" s="1"/>
  <c r="L436" i="5"/>
  <c r="G436" i="5"/>
  <c r="Y435" i="5"/>
  <c r="X435" i="5"/>
  <c r="T435" i="5"/>
  <c r="S435" i="5"/>
  <c r="R435" i="5"/>
  <c r="Q435" i="5"/>
  <c r="U435" i="5" s="1"/>
  <c r="L435" i="5"/>
  <c r="G435" i="5"/>
  <c r="Y434" i="5"/>
  <c r="X434" i="5"/>
  <c r="T434" i="5"/>
  <c r="S434" i="5"/>
  <c r="R434" i="5"/>
  <c r="Q434" i="5"/>
  <c r="U434" i="5" s="1"/>
  <c r="L434" i="5"/>
  <c r="G434" i="5"/>
  <c r="Y433" i="5"/>
  <c r="X433" i="5"/>
  <c r="T433" i="5"/>
  <c r="S433" i="5"/>
  <c r="R433" i="5"/>
  <c r="Q433" i="5"/>
  <c r="U433" i="5" s="1"/>
  <c r="L433" i="5"/>
  <c r="G433" i="5"/>
  <c r="Y432" i="5"/>
  <c r="X432" i="5"/>
  <c r="T432" i="5"/>
  <c r="S432" i="5"/>
  <c r="R432" i="5"/>
  <c r="Q432" i="5"/>
  <c r="U432" i="5" s="1"/>
  <c r="L432" i="5"/>
  <c r="G432" i="5"/>
  <c r="Y431" i="5"/>
  <c r="X431" i="5"/>
  <c r="T431" i="5"/>
  <c r="S431" i="5"/>
  <c r="R431" i="5"/>
  <c r="Q431" i="5"/>
  <c r="U431" i="5" s="1"/>
  <c r="L431" i="5"/>
  <c r="G431" i="5"/>
  <c r="Y430" i="5"/>
  <c r="X430" i="5"/>
  <c r="T430" i="5"/>
  <c r="S430" i="5"/>
  <c r="R430" i="5"/>
  <c r="Q430" i="5"/>
  <c r="U430" i="5" s="1"/>
  <c r="L430" i="5"/>
  <c r="G430" i="5"/>
  <c r="Y429" i="5"/>
  <c r="X429" i="5"/>
  <c r="T429" i="5"/>
  <c r="S429" i="5"/>
  <c r="R429" i="5"/>
  <c r="Q429" i="5"/>
  <c r="U429" i="5" s="1"/>
  <c r="L429" i="5"/>
  <c r="G429" i="5"/>
  <c r="Y428" i="5"/>
  <c r="X428" i="5"/>
  <c r="T428" i="5"/>
  <c r="S428" i="5"/>
  <c r="R428" i="5"/>
  <c r="Q428" i="5"/>
  <c r="U428" i="5" s="1"/>
  <c r="L428" i="5"/>
  <c r="G428" i="5"/>
  <c r="Y427" i="5"/>
  <c r="X427" i="5"/>
  <c r="T427" i="5"/>
  <c r="S427" i="5"/>
  <c r="R427" i="5"/>
  <c r="Q427" i="5"/>
  <c r="U427" i="5" s="1"/>
  <c r="L427" i="5"/>
  <c r="G427" i="5"/>
  <c r="Y426" i="5"/>
  <c r="X426" i="5"/>
  <c r="T426" i="5"/>
  <c r="S426" i="5"/>
  <c r="R426" i="5"/>
  <c r="Q426" i="5"/>
  <c r="U426" i="5" s="1"/>
  <c r="L426" i="5"/>
  <c r="G426" i="5"/>
  <c r="Y425" i="5"/>
  <c r="X425" i="5"/>
  <c r="T425" i="5"/>
  <c r="S425" i="5"/>
  <c r="R425" i="5"/>
  <c r="Q425" i="5"/>
  <c r="U425" i="5" s="1"/>
  <c r="L425" i="5"/>
  <c r="G425" i="5"/>
  <c r="Y424" i="5"/>
  <c r="X424" i="5"/>
  <c r="T424" i="5"/>
  <c r="S424" i="5"/>
  <c r="R424" i="5"/>
  <c r="Q424" i="5"/>
  <c r="U424" i="5" s="1"/>
  <c r="L424" i="5"/>
  <c r="G424" i="5"/>
  <c r="Y423" i="5"/>
  <c r="X423" i="5"/>
  <c r="T423" i="5"/>
  <c r="S423" i="5"/>
  <c r="R423" i="5"/>
  <c r="Q423" i="5"/>
  <c r="U423" i="5" s="1"/>
  <c r="L423" i="5"/>
  <c r="G423" i="5"/>
  <c r="Y422" i="5"/>
  <c r="X422" i="5"/>
  <c r="T422" i="5"/>
  <c r="S422" i="5"/>
  <c r="R422" i="5"/>
  <c r="Q422" i="5"/>
  <c r="U422" i="5" s="1"/>
  <c r="L422" i="5"/>
  <c r="G422" i="5"/>
  <c r="Y421" i="5"/>
  <c r="X421" i="5"/>
  <c r="T421" i="5"/>
  <c r="S421" i="5"/>
  <c r="R421" i="5"/>
  <c r="Q421" i="5"/>
  <c r="U421" i="5" s="1"/>
  <c r="L421" i="5"/>
  <c r="G421" i="5"/>
  <c r="Y420" i="5"/>
  <c r="X420" i="5"/>
  <c r="T420" i="5"/>
  <c r="S420" i="5"/>
  <c r="R420" i="5"/>
  <c r="Q420" i="5"/>
  <c r="U420" i="5" s="1"/>
  <c r="L420" i="5"/>
  <c r="G420" i="5"/>
  <c r="Y419" i="5"/>
  <c r="X419" i="5"/>
  <c r="T419" i="5"/>
  <c r="S419" i="5"/>
  <c r="R419" i="5"/>
  <c r="Q419" i="5"/>
  <c r="U419" i="5" s="1"/>
  <c r="L419" i="5"/>
  <c r="G419" i="5"/>
  <c r="Y418" i="5"/>
  <c r="X418" i="5"/>
  <c r="T418" i="5"/>
  <c r="S418" i="5"/>
  <c r="R418" i="5"/>
  <c r="Q418" i="5"/>
  <c r="U418" i="5" s="1"/>
  <c r="L418" i="5"/>
  <c r="G418" i="5"/>
  <c r="Y417" i="5"/>
  <c r="X417" i="5"/>
  <c r="T417" i="5"/>
  <c r="S417" i="5"/>
  <c r="R417" i="5"/>
  <c r="Q417" i="5"/>
  <c r="U417" i="5" s="1"/>
  <c r="L417" i="5"/>
  <c r="G417" i="5"/>
  <c r="Y416" i="5"/>
  <c r="X416" i="5"/>
  <c r="T416" i="5"/>
  <c r="S416" i="5"/>
  <c r="R416" i="5"/>
  <c r="Q416" i="5"/>
  <c r="U416" i="5" s="1"/>
  <c r="L416" i="5"/>
  <c r="G416" i="5"/>
  <c r="Y415" i="5"/>
  <c r="X415" i="5"/>
  <c r="T415" i="5"/>
  <c r="S415" i="5"/>
  <c r="R415" i="5"/>
  <c r="Q415" i="5"/>
  <c r="U415" i="5" s="1"/>
  <c r="L415" i="5"/>
  <c r="G415" i="5"/>
  <c r="Y414" i="5"/>
  <c r="X414" i="5"/>
  <c r="T414" i="5"/>
  <c r="S414" i="5"/>
  <c r="R414" i="5"/>
  <c r="Q414" i="5"/>
  <c r="U414" i="5" s="1"/>
  <c r="L414" i="5"/>
  <c r="G414" i="5"/>
  <c r="Y413" i="5"/>
  <c r="X413" i="5"/>
  <c r="T413" i="5"/>
  <c r="S413" i="5"/>
  <c r="R413" i="5"/>
  <c r="Q413" i="5"/>
  <c r="U413" i="5" s="1"/>
  <c r="L413" i="5"/>
  <c r="G413" i="5"/>
  <c r="Y412" i="5"/>
  <c r="X412" i="5"/>
  <c r="T412" i="5"/>
  <c r="S412" i="5"/>
  <c r="R412" i="5"/>
  <c r="Q412" i="5"/>
  <c r="U412" i="5" s="1"/>
  <c r="L412" i="5"/>
  <c r="G412" i="5"/>
  <c r="Y411" i="5"/>
  <c r="X411" i="5"/>
  <c r="T411" i="5"/>
  <c r="S411" i="5"/>
  <c r="R411" i="5"/>
  <c r="Q411" i="5"/>
  <c r="U411" i="5" s="1"/>
  <c r="L411" i="5"/>
  <c r="G411" i="5"/>
  <c r="Y410" i="5"/>
  <c r="X410" i="5"/>
  <c r="T410" i="5"/>
  <c r="S410" i="5"/>
  <c r="R410" i="5"/>
  <c r="Q410" i="5"/>
  <c r="U410" i="5" s="1"/>
  <c r="L410" i="5"/>
  <c r="G410" i="5"/>
  <c r="Y409" i="5"/>
  <c r="X409" i="5"/>
  <c r="T409" i="5"/>
  <c r="S409" i="5"/>
  <c r="R409" i="5"/>
  <c r="Q409" i="5"/>
  <c r="U409" i="5" s="1"/>
  <c r="L409" i="5"/>
  <c r="G409" i="5"/>
  <c r="Y408" i="5"/>
  <c r="X408" i="5"/>
  <c r="T408" i="5"/>
  <c r="S408" i="5"/>
  <c r="R408" i="5"/>
  <c r="Q408" i="5"/>
  <c r="U408" i="5" s="1"/>
  <c r="L408" i="5"/>
  <c r="G408" i="5"/>
  <c r="Y407" i="5"/>
  <c r="X407" i="5"/>
  <c r="T407" i="5"/>
  <c r="S407" i="5"/>
  <c r="R407" i="5"/>
  <c r="Q407" i="5"/>
  <c r="U407" i="5" s="1"/>
  <c r="L407" i="5"/>
  <c r="G407" i="5"/>
  <c r="Y406" i="5"/>
  <c r="X406" i="5"/>
  <c r="T406" i="5"/>
  <c r="S406" i="5"/>
  <c r="R406" i="5"/>
  <c r="Q406" i="5"/>
  <c r="U406" i="5" s="1"/>
  <c r="L406" i="5"/>
  <c r="G406" i="5"/>
  <c r="Y405" i="5"/>
  <c r="X405" i="5"/>
  <c r="T405" i="5"/>
  <c r="S405" i="5"/>
  <c r="R405" i="5"/>
  <c r="Q405" i="5"/>
  <c r="U405" i="5" s="1"/>
  <c r="L405" i="5"/>
  <c r="G405" i="5"/>
  <c r="Y404" i="5"/>
  <c r="X404" i="5"/>
  <c r="T404" i="5"/>
  <c r="S404" i="5"/>
  <c r="R404" i="5"/>
  <c r="Q404" i="5"/>
  <c r="U404" i="5" s="1"/>
  <c r="L404" i="5"/>
  <c r="G404" i="5"/>
  <c r="Y403" i="5"/>
  <c r="X403" i="5"/>
  <c r="T403" i="5"/>
  <c r="S403" i="5"/>
  <c r="R403" i="5"/>
  <c r="Q403" i="5"/>
  <c r="U403" i="5" s="1"/>
  <c r="L403" i="5"/>
  <c r="G403" i="5"/>
  <c r="Y402" i="5"/>
  <c r="X402" i="5"/>
  <c r="T402" i="5"/>
  <c r="S402" i="5"/>
  <c r="R402" i="5"/>
  <c r="Q402" i="5"/>
  <c r="U402" i="5" s="1"/>
  <c r="L402" i="5"/>
  <c r="G402" i="5"/>
  <c r="Y401" i="5"/>
  <c r="X401" i="5"/>
  <c r="T401" i="5"/>
  <c r="S401" i="5"/>
  <c r="R401" i="5"/>
  <c r="Q401" i="5"/>
  <c r="U401" i="5" s="1"/>
  <c r="L401" i="5"/>
  <c r="G401" i="5"/>
  <c r="Y400" i="5"/>
  <c r="X400" i="5"/>
  <c r="T400" i="5"/>
  <c r="S400" i="5"/>
  <c r="R400" i="5"/>
  <c r="Q400" i="5"/>
  <c r="U400" i="5" s="1"/>
  <c r="L400" i="5"/>
  <c r="G400" i="5"/>
  <c r="Y399" i="5"/>
  <c r="X399" i="5"/>
  <c r="T399" i="5"/>
  <c r="S399" i="5"/>
  <c r="R399" i="5"/>
  <c r="Q399" i="5"/>
  <c r="U399" i="5" s="1"/>
  <c r="L399" i="5"/>
  <c r="G399" i="5"/>
  <c r="Y398" i="5"/>
  <c r="X398" i="5"/>
  <c r="T398" i="5"/>
  <c r="S398" i="5"/>
  <c r="R398" i="5"/>
  <c r="Q398" i="5"/>
  <c r="U398" i="5" s="1"/>
  <c r="L398" i="5"/>
  <c r="G398" i="5"/>
  <c r="Y397" i="5"/>
  <c r="X397" i="5"/>
  <c r="T397" i="5"/>
  <c r="S397" i="5"/>
  <c r="R397" i="5"/>
  <c r="Q397" i="5"/>
  <c r="U397" i="5" s="1"/>
  <c r="L397" i="5"/>
  <c r="G397" i="5"/>
  <c r="Y396" i="5"/>
  <c r="X396" i="5"/>
  <c r="T396" i="5"/>
  <c r="S396" i="5"/>
  <c r="R396" i="5"/>
  <c r="Q396" i="5"/>
  <c r="U396" i="5" s="1"/>
  <c r="L396" i="5"/>
  <c r="G396" i="5"/>
  <c r="Y395" i="5"/>
  <c r="X395" i="5"/>
  <c r="T395" i="5"/>
  <c r="S395" i="5"/>
  <c r="R395" i="5"/>
  <c r="Q395" i="5"/>
  <c r="U395" i="5" s="1"/>
  <c r="L395" i="5"/>
  <c r="G395" i="5"/>
  <c r="Y394" i="5"/>
  <c r="X394" i="5"/>
  <c r="T394" i="5"/>
  <c r="S394" i="5"/>
  <c r="R394" i="5"/>
  <c r="Q394" i="5"/>
  <c r="U394" i="5" s="1"/>
  <c r="L394" i="5"/>
  <c r="G394" i="5"/>
  <c r="Y393" i="5"/>
  <c r="X393" i="5"/>
  <c r="T393" i="5"/>
  <c r="S393" i="5"/>
  <c r="R393" i="5"/>
  <c r="Q393" i="5"/>
  <c r="U393" i="5" s="1"/>
  <c r="L393" i="5"/>
  <c r="G393" i="5"/>
  <c r="Y392" i="5"/>
  <c r="X392" i="5"/>
  <c r="T392" i="5"/>
  <c r="S392" i="5"/>
  <c r="R392" i="5"/>
  <c r="Q392" i="5"/>
  <c r="U392" i="5" s="1"/>
  <c r="L392" i="5"/>
  <c r="G392" i="5"/>
  <c r="Y391" i="5"/>
  <c r="X391" i="5"/>
  <c r="T391" i="5"/>
  <c r="S391" i="5"/>
  <c r="R391" i="5"/>
  <c r="Q391" i="5"/>
  <c r="U391" i="5" s="1"/>
  <c r="L391" i="5"/>
  <c r="G391" i="5"/>
  <c r="Y390" i="5"/>
  <c r="X390" i="5"/>
  <c r="T390" i="5"/>
  <c r="S390" i="5"/>
  <c r="R390" i="5"/>
  <c r="Q390" i="5"/>
  <c r="U390" i="5" s="1"/>
  <c r="L390" i="5"/>
  <c r="G390" i="5"/>
  <c r="Y389" i="5"/>
  <c r="X389" i="5"/>
  <c r="T389" i="5"/>
  <c r="S389" i="5"/>
  <c r="R389" i="5"/>
  <c r="Q389" i="5"/>
  <c r="U389" i="5" s="1"/>
  <c r="L389" i="5"/>
  <c r="G389" i="5"/>
  <c r="Y388" i="5"/>
  <c r="X388" i="5"/>
  <c r="T388" i="5"/>
  <c r="S388" i="5"/>
  <c r="R388" i="5"/>
  <c r="Q388" i="5"/>
  <c r="U388" i="5" s="1"/>
  <c r="L388" i="5"/>
  <c r="G388" i="5"/>
  <c r="Y387" i="5"/>
  <c r="X387" i="5"/>
  <c r="T387" i="5"/>
  <c r="S387" i="5"/>
  <c r="R387" i="5"/>
  <c r="Q387" i="5"/>
  <c r="U387" i="5" s="1"/>
  <c r="L387" i="5"/>
  <c r="G387" i="5"/>
  <c r="Y386" i="5"/>
  <c r="X386" i="5"/>
  <c r="T386" i="5"/>
  <c r="S386" i="5"/>
  <c r="R386" i="5"/>
  <c r="Q386" i="5"/>
  <c r="U386" i="5" s="1"/>
  <c r="L386" i="5"/>
  <c r="G386" i="5"/>
  <c r="Y385" i="5"/>
  <c r="X385" i="5"/>
  <c r="T385" i="5"/>
  <c r="S385" i="5"/>
  <c r="R385" i="5"/>
  <c r="Q385" i="5"/>
  <c r="U385" i="5" s="1"/>
  <c r="L385" i="5"/>
  <c r="G385" i="5"/>
  <c r="Y384" i="5"/>
  <c r="X384" i="5"/>
  <c r="T384" i="5"/>
  <c r="S384" i="5"/>
  <c r="R384" i="5"/>
  <c r="Q384" i="5"/>
  <c r="U384" i="5" s="1"/>
  <c r="L384" i="5"/>
  <c r="G384" i="5"/>
  <c r="Y383" i="5"/>
  <c r="X383" i="5"/>
  <c r="T383" i="5"/>
  <c r="S383" i="5"/>
  <c r="R383" i="5"/>
  <c r="Q383" i="5"/>
  <c r="U383" i="5" s="1"/>
  <c r="L383" i="5"/>
  <c r="G383" i="5"/>
  <c r="Y382" i="5"/>
  <c r="X382" i="5"/>
  <c r="T382" i="5"/>
  <c r="S382" i="5"/>
  <c r="R382" i="5"/>
  <c r="Q382" i="5"/>
  <c r="U382" i="5" s="1"/>
  <c r="L382" i="5"/>
  <c r="G382" i="5"/>
  <c r="Y381" i="5"/>
  <c r="X381" i="5"/>
  <c r="T381" i="5"/>
  <c r="S381" i="5"/>
  <c r="R381" i="5"/>
  <c r="Q381" i="5"/>
  <c r="U381" i="5" s="1"/>
  <c r="L381" i="5"/>
  <c r="G381" i="5"/>
  <c r="Y380" i="5"/>
  <c r="X380" i="5"/>
  <c r="T380" i="5"/>
  <c r="S380" i="5"/>
  <c r="R380" i="5"/>
  <c r="Q380" i="5"/>
  <c r="U380" i="5" s="1"/>
  <c r="L380" i="5"/>
  <c r="G380" i="5"/>
  <c r="Y379" i="5"/>
  <c r="X379" i="5"/>
  <c r="T379" i="5"/>
  <c r="S379" i="5"/>
  <c r="R379" i="5"/>
  <c r="Q379" i="5"/>
  <c r="U379" i="5" s="1"/>
  <c r="L379" i="5"/>
  <c r="G379" i="5"/>
  <c r="Y378" i="5"/>
  <c r="X378" i="5"/>
  <c r="T378" i="5"/>
  <c r="S378" i="5"/>
  <c r="R378" i="5"/>
  <c r="Q378" i="5"/>
  <c r="U378" i="5" s="1"/>
  <c r="L378" i="5"/>
  <c r="G378" i="5"/>
  <c r="Y377" i="5"/>
  <c r="X377" i="5"/>
  <c r="T377" i="5"/>
  <c r="S377" i="5"/>
  <c r="R377" i="5"/>
  <c r="Q377" i="5"/>
  <c r="U377" i="5" s="1"/>
  <c r="L377" i="5"/>
  <c r="G377" i="5"/>
  <c r="Y376" i="5"/>
  <c r="X376" i="5"/>
  <c r="T376" i="5"/>
  <c r="S376" i="5"/>
  <c r="R376" i="5"/>
  <c r="Q376" i="5"/>
  <c r="U376" i="5" s="1"/>
  <c r="L376" i="5"/>
  <c r="G376" i="5"/>
  <c r="Y375" i="5"/>
  <c r="X375" i="5"/>
  <c r="T375" i="5"/>
  <c r="S375" i="5"/>
  <c r="R375" i="5"/>
  <c r="Q375" i="5"/>
  <c r="U375" i="5" s="1"/>
  <c r="L375" i="5"/>
  <c r="G375" i="5"/>
  <c r="Y374" i="5"/>
  <c r="X374" i="5"/>
  <c r="T374" i="5"/>
  <c r="S374" i="5"/>
  <c r="R374" i="5"/>
  <c r="Q374" i="5"/>
  <c r="U374" i="5" s="1"/>
  <c r="L374" i="5"/>
  <c r="G374" i="5"/>
  <c r="Y373" i="5"/>
  <c r="X373" i="5"/>
  <c r="T373" i="5"/>
  <c r="S373" i="5"/>
  <c r="R373" i="5"/>
  <c r="Q373" i="5"/>
  <c r="U373" i="5" s="1"/>
  <c r="L373" i="5"/>
  <c r="G373" i="5"/>
  <c r="Y372" i="5"/>
  <c r="X372" i="5"/>
  <c r="T372" i="5"/>
  <c r="S372" i="5"/>
  <c r="R372" i="5"/>
  <c r="Q372" i="5"/>
  <c r="U372" i="5" s="1"/>
  <c r="L372" i="5"/>
  <c r="G372" i="5"/>
  <c r="Y371" i="5"/>
  <c r="X371" i="5"/>
  <c r="T371" i="5"/>
  <c r="S371" i="5"/>
  <c r="R371" i="5"/>
  <c r="Q371" i="5"/>
  <c r="U371" i="5" s="1"/>
  <c r="L371" i="5"/>
  <c r="G371" i="5"/>
  <c r="Y370" i="5"/>
  <c r="X370" i="5"/>
  <c r="T370" i="5"/>
  <c r="S370" i="5"/>
  <c r="R370" i="5"/>
  <c r="Q370" i="5"/>
  <c r="U370" i="5" s="1"/>
  <c r="L370" i="5"/>
  <c r="G370" i="5"/>
  <c r="Y369" i="5"/>
  <c r="X369" i="5"/>
  <c r="T369" i="5"/>
  <c r="S369" i="5"/>
  <c r="R369" i="5"/>
  <c r="Q369" i="5"/>
  <c r="U369" i="5" s="1"/>
  <c r="L369" i="5"/>
  <c r="G369" i="5"/>
  <c r="Y368" i="5"/>
  <c r="X368" i="5"/>
  <c r="T368" i="5"/>
  <c r="S368" i="5"/>
  <c r="R368" i="5"/>
  <c r="Q368" i="5"/>
  <c r="U368" i="5" s="1"/>
  <c r="L368" i="5"/>
  <c r="G368" i="5"/>
  <c r="Y367" i="5"/>
  <c r="X367" i="5"/>
  <c r="T367" i="5"/>
  <c r="S367" i="5"/>
  <c r="R367" i="5"/>
  <c r="Q367" i="5"/>
  <c r="U367" i="5" s="1"/>
  <c r="L367" i="5"/>
  <c r="G367" i="5"/>
  <c r="Y366" i="5"/>
  <c r="X366" i="5"/>
  <c r="T366" i="5"/>
  <c r="S366" i="5"/>
  <c r="R366" i="5"/>
  <c r="Q366" i="5"/>
  <c r="U366" i="5" s="1"/>
  <c r="L366" i="5"/>
  <c r="G366" i="5"/>
  <c r="Y365" i="5"/>
  <c r="X365" i="5"/>
  <c r="T365" i="5"/>
  <c r="S365" i="5"/>
  <c r="R365" i="5"/>
  <c r="Q365" i="5"/>
  <c r="U365" i="5" s="1"/>
  <c r="L365" i="5"/>
  <c r="G365" i="5"/>
  <c r="Y364" i="5"/>
  <c r="X364" i="5"/>
  <c r="T364" i="5"/>
  <c r="S364" i="5"/>
  <c r="R364" i="5"/>
  <c r="Q364" i="5"/>
  <c r="U364" i="5" s="1"/>
  <c r="L364" i="5"/>
  <c r="G364" i="5"/>
  <c r="Y363" i="5"/>
  <c r="X363" i="5"/>
  <c r="T363" i="5"/>
  <c r="S363" i="5"/>
  <c r="R363" i="5"/>
  <c r="Q363" i="5"/>
  <c r="U363" i="5" s="1"/>
  <c r="L363" i="5"/>
  <c r="G363" i="5"/>
  <c r="Y362" i="5"/>
  <c r="X362" i="5"/>
  <c r="T362" i="5"/>
  <c r="S362" i="5"/>
  <c r="R362" i="5"/>
  <c r="Q362" i="5"/>
  <c r="U362" i="5" s="1"/>
  <c r="L362" i="5"/>
  <c r="G362" i="5"/>
  <c r="Y361" i="5"/>
  <c r="X361" i="5"/>
  <c r="T361" i="5"/>
  <c r="S361" i="5"/>
  <c r="R361" i="5"/>
  <c r="Q361" i="5"/>
  <c r="U361" i="5" s="1"/>
  <c r="L361" i="5"/>
  <c r="G361" i="5"/>
  <c r="Y360" i="5"/>
  <c r="X360" i="5"/>
  <c r="T360" i="5"/>
  <c r="S360" i="5"/>
  <c r="R360" i="5"/>
  <c r="Q360" i="5"/>
  <c r="U360" i="5" s="1"/>
  <c r="L360" i="5"/>
  <c r="G360" i="5"/>
  <c r="Y359" i="5"/>
  <c r="X359" i="5"/>
  <c r="T359" i="5"/>
  <c r="S359" i="5"/>
  <c r="R359" i="5"/>
  <c r="Q359" i="5"/>
  <c r="U359" i="5" s="1"/>
  <c r="L359" i="5"/>
  <c r="G359" i="5"/>
  <c r="Y358" i="5"/>
  <c r="X358" i="5"/>
  <c r="T358" i="5"/>
  <c r="S358" i="5"/>
  <c r="R358" i="5"/>
  <c r="Q358" i="5"/>
  <c r="U358" i="5" s="1"/>
  <c r="L358" i="5"/>
  <c r="G358" i="5"/>
  <c r="Y357" i="5"/>
  <c r="X357" i="5"/>
  <c r="T357" i="5"/>
  <c r="S357" i="5"/>
  <c r="R357" i="5"/>
  <c r="Q357" i="5"/>
  <c r="U357" i="5" s="1"/>
  <c r="L357" i="5"/>
  <c r="G357" i="5"/>
  <c r="Y356" i="5"/>
  <c r="X356" i="5"/>
  <c r="T356" i="5"/>
  <c r="S356" i="5"/>
  <c r="R356" i="5"/>
  <c r="Q356" i="5"/>
  <c r="U356" i="5" s="1"/>
  <c r="L356" i="5"/>
  <c r="G356" i="5"/>
  <c r="Y355" i="5"/>
  <c r="X355" i="5"/>
  <c r="T355" i="5"/>
  <c r="S355" i="5"/>
  <c r="R355" i="5"/>
  <c r="Q355" i="5"/>
  <c r="U355" i="5" s="1"/>
  <c r="L355" i="5"/>
  <c r="G355" i="5"/>
  <c r="Y354" i="5"/>
  <c r="X354" i="5"/>
  <c r="T354" i="5"/>
  <c r="S354" i="5"/>
  <c r="R354" i="5"/>
  <c r="Q354" i="5"/>
  <c r="U354" i="5" s="1"/>
  <c r="L354" i="5"/>
  <c r="G354" i="5"/>
  <c r="Y353" i="5"/>
  <c r="X353" i="5"/>
  <c r="T353" i="5"/>
  <c r="S353" i="5"/>
  <c r="R353" i="5"/>
  <c r="Q353" i="5"/>
  <c r="U353" i="5" s="1"/>
  <c r="L353" i="5"/>
  <c r="G353" i="5"/>
  <c r="Y352" i="5"/>
  <c r="X352" i="5"/>
  <c r="T352" i="5"/>
  <c r="S352" i="5"/>
  <c r="R352" i="5"/>
  <c r="Q352" i="5"/>
  <c r="U352" i="5" s="1"/>
  <c r="L352" i="5"/>
  <c r="G352" i="5"/>
  <c r="Y351" i="5"/>
  <c r="X351" i="5"/>
  <c r="T351" i="5"/>
  <c r="S351" i="5"/>
  <c r="R351" i="5"/>
  <c r="Q351" i="5"/>
  <c r="U351" i="5" s="1"/>
  <c r="L351" i="5"/>
  <c r="G351" i="5"/>
  <c r="Y350" i="5"/>
  <c r="X350" i="5"/>
  <c r="T350" i="5"/>
  <c r="S350" i="5"/>
  <c r="R350" i="5"/>
  <c r="Q350" i="5"/>
  <c r="U350" i="5" s="1"/>
  <c r="L350" i="5"/>
  <c r="G350" i="5"/>
  <c r="Y349" i="5"/>
  <c r="X349" i="5"/>
  <c r="T349" i="5"/>
  <c r="S349" i="5"/>
  <c r="R349" i="5"/>
  <c r="Q349" i="5"/>
  <c r="U349" i="5" s="1"/>
  <c r="L349" i="5"/>
  <c r="G349" i="5"/>
  <c r="Y348" i="5"/>
  <c r="X348" i="5"/>
  <c r="T348" i="5"/>
  <c r="S348" i="5"/>
  <c r="R348" i="5"/>
  <c r="Q348" i="5"/>
  <c r="U348" i="5" s="1"/>
  <c r="L348" i="5"/>
  <c r="G348" i="5"/>
  <c r="Y347" i="5"/>
  <c r="X347" i="5"/>
  <c r="T347" i="5"/>
  <c r="S347" i="5"/>
  <c r="R347" i="5"/>
  <c r="Q347" i="5"/>
  <c r="U347" i="5" s="1"/>
  <c r="L347" i="5"/>
  <c r="G347" i="5"/>
  <c r="Y346" i="5"/>
  <c r="X346" i="5"/>
  <c r="T346" i="5"/>
  <c r="S346" i="5"/>
  <c r="R346" i="5"/>
  <c r="Q346" i="5"/>
  <c r="U346" i="5" s="1"/>
  <c r="L346" i="5"/>
  <c r="G346" i="5"/>
  <c r="Y345" i="5"/>
  <c r="X345" i="5"/>
  <c r="T345" i="5"/>
  <c r="S345" i="5"/>
  <c r="R345" i="5"/>
  <c r="Q345" i="5"/>
  <c r="U345" i="5" s="1"/>
  <c r="L345" i="5"/>
  <c r="G345" i="5"/>
  <c r="Y344" i="5"/>
  <c r="X344" i="5"/>
  <c r="T344" i="5"/>
  <c r="S344" i="5"/>
  <c r="R344" i="5"/>
  <c r="Q344" i="5"/>
  <c r="U344" i="5" s="1"/>
  <c r="L344" i="5"/>
  <c r="G344" i="5"/>
  <c r="Y343" i="5"/>
  <c r="X343" i="5"/>
  <c r="T343" i="5"/>
  <c r="S343" i="5"/>
  <c r="R343" i="5"/>
  <c r="Q343" i="5"/>
  <c r="U343" i="5" s="1"/>
  <c r="L343" i="5"/>
  <c r="G343" i="5"/>
  <c r="Y342" i="5"/>
  <c r="X342" i="5"/>
  <c r="T342" i="5"/>
  <c r="S342" i="5"/>
  <c r="R342" i="5"/>
  <c r="Q342" i="5"/>
  <c r="U342" i="5" s="1"/>
  <c r="L342" i="5"/>
  <c r="G342" i="5"/>
  <c r="Y341" i="5"/>
  <c r="X341" i="5"/>
  <c r="T341" i="5"/>
  <c r="S341" i="5"/>
  <c r="R341" i="5"/>
  <c r="Q341" i="5"/>
  <c r="U341" i="5" s="1"/>
  <c r="L341" i="5"/>
  <c r="G341" i="5"/>
  <c r="Y340" i="5"/>
  <c r="X340" i="5"/>
  <c r="T340" i="5"/>
  <c r="S340" i="5"/>
  <c r="R340" i="5"/>
  <c r="Q340" i="5"/>
  <c r="U340" i="5" s="1"/>
  <c r="L340" i="5"/>
  <c r="G340" i="5"/>
  <c r="Y339" i="5"/>
  <c r="X339" i="5"/>
  <c r="T339" i="5"/>
  <c r="S339" i="5"/>
  <c r="R339" i="5"/>
  <c r="Q339" i="5"/>
  <c r="U339" i="5" s="1"/>
  <c r="L339" i="5"/>
  <c r="G339" i="5"/>
  <c r="Y338" i="5"/>
  <c r="X338" i="5"/>
  <c r="T338" i="5"/>
  <c r="S338" i="5"/>
  <c r="R338" i="5"/>
  <c r="Q338" i="5"/>
  <c r="U338" i="5" s="1"/>
  <c r="L338" i="5"/>
  <c r="G338" i="5"/>
  <c r="Y337" i="5"/>
  <c r="X337" i="5"/>
  <c r="T337" i="5"/>
  <c r="S337" i="5"/>
  <c r="R337" i="5"/>
  <c r="Q337" i="5"/>
  <c r="U337" i="5" s="1"/>
  <c r="L337" i="5"/>
  <c r="G337" i="5"/>
  <c r="Y336" i="5"/>
  <c r="X336" i="5"/>
  <c r="T336" i="5"/>
  <c r="S336" i="5"/>
  <c r="R336" i="5"/>
  <c r="Q336" i="5"/>
  <c r="U336" i="5" s="1"/>
  <c r="L336" i="5"/>
  <c r="G336" i="5"/>
  <c r="Y335" i="5"/>
  <c r="X335" i="5"/>
  <c r="T335" i="5"/>
  <c r="S335" i="5"/>
  <c r="R335" i="5"/>
  <c r="Q335" i="5"/>
  <c r="U335" i="5" s="1"/>
  <c r="L335" i="5"/>
  <c r="G335" i="5"/>
  <c r="Y334" i="5"/>
  <c r="X334" i="5"/>
  <c r="T334" i="5"/>
  <c r="S334" i="5"/>
  <c r="R334" i="5"/>
  <c r="Q334" i="5"/>
  <c r="U334" i="5" s="1"/>
  <c r="L334" i="5"/>
  <c r="G334" i="5"/>
  <c r="Y333" i="5"/>
  <c r="X333" i="5"/>
  <c r="T333" i="5"/>
  <c r="S333" i="5"/>
  <c r="R333" i="5"/>
  <c r="Q333" i="5"/>
  <c r="U333" i="5" s="1"/>
  <c r="L333" i="5"/>
  <c r="G333" i="5"/>
  <c r="Y332" i="5"/>
  <c r="X332" i="5"/>
  <c r="T332" i="5"/>
  <c r="S332" i="5"/>
  <c r="R332" i="5"/>
  <c r="Q332" i="5"/>
  <c r="U332" i="5" s="1"/>
  <c r="L332" i="5"/>
  <c r="G332" i="5"/>
  <c r="Y331" i="5"/>
  <c r="X331" i="5"/>
  <c r="T331" i="5"/>
  <c r="S331" i="5"/>
  <c r="R331" i="5"/>
  <c r="Q331" i="5"/>
  <c r="U331" i="5" s="1"/>
  <c r="L331" i="5"/>
  <c r="G331" i="5"/>
  <c r="Y330" i="5"/>
  <c r="X330" i="5"/>
  <c r="T330" i="5"/>
  <c r="S330" i="5"/>
  <c r="R330" i="5"/>
  <c r="Q330" i="5"/>
  <c r="U330" i="5" s="1"/>
  <c r="L330" i="5"/>
  <c r="G330" i="5"/>
  <c r="Y329" i="5"/>
  <c r="X329" i="5"/>
  <c r="T329" i="5"/>
  <c r="S329" i="5"/>
  <c r="R329" i="5"/>
  <c r="Q329" i="5"/>
  <c r="U329" i="5" s="1"/>
  <c r="L329" i="5"/>
  <c r="G329" i="5"/>
  <c r="Y328" i="5"/>
  <c r="X328" i="5"/>
  <c r="T328" i="5"/>
  <c r="S328" i="5"/>
  <c r="R328" i="5"/>
  <c r="Q328" i="5"/>
  <c r="U328" i="5" s="1"/>
  <c r="L328" i="5"/>
  <c r="G328" i="5"/>
  <c r="Y327" i="5"/>
  <c r="X327" i="5"/>
  <c r="T327" i="5"/>
  <c r="S327" i="5"/>
  <c r="R327" i="5"/>
  <c r="Q327" i="5"/>
  <c r="U327" i="5" s="1"/>
  <c r="L327" i="5"/>
  <c r="G327" i="5"/>
  <c r="Y326" i="5"/>
  <c r="X326" i="5"/>
  <c r="T326" i="5"/>
  <c r="S326" i="5"/>
  <c r="R326" i="5"/>
  <c r="Q326" i="5"/>
  <c r="U326" i="5" s="1"/>
  <c r="L326" i="5"/>
  <c r="G326" i="5"/>
  <c r="Y325" i="5"/>
  <c r="X325" i="5"/>
  <c r="T325" i="5"/>
  <c r="S325" i="5"/>
  <c r="R325" i="5"/>
  <c r="Q325" i="5"/>
  <c r="U325" i="5" s="1"/>
  <c r="L325" i="5"/>
  <c r="G325" i="5"/>
  <c r="Y324" i="5"/>
  <c r="X324" i="5"/>
  <c r="T324" i="5"/>
  <c r="S324" i="5"/>
  <c r="R324" i="5"/>
  <c r="Q324" i="5"/>
  <c r="U324" i="5" s="1"/>
  <c r="L324" i="5"/>
  <c r="G324" i="5"/>
  <c r="Y323" i="5"/>
  <c r="X323" i="5"/>
  <c r="T323" i="5"/>
  <c r="S323" i="5"/>
  <c r="R323" i="5"/>
  <c r="Q323" i="5"/>
  <c r="U323" i="5" s="1"/>
  <c r="L323" i="5"/>
  <c r="G323" i="5"/>
  <c r="Y322" i="5"/>
  <c r="X322" i="5"/>
  <c r="T322" i="5"/>
  <c r="S322" i="5"/>
  <c r="R322" i="5"/>
  <c r="Q322" i="5"/>
  <c r="U322" i="5" s="1"/>
  <c r="L322" i="5"/>
  <c r="G322" i="5"/>
  <c r="Y321" i="5"/>
  <c r="X321" i="5"/>
  <c r="T321" i="5"/>
  <c r="S321" i="5"/>
  <c r="R321" i="5"/>
  <c r="Q321" i="5"/>
  <c r="U321" i="5" s="1"/>
  <c r="L321" i="5"/>
  <c r="G321" i="5"/>
  <c r="Y320" i="5"/>
  <c r="X320" i="5"/>
  <c r="T320" i="5"/>
  <c r="S320" i="5"/>
  <c r="R320" i="5"/>
  <c r="Q320" i="5"/>
  <c r="U320" i="5" s="1"/>
  <c r="L320" i="5"/>
  <c r="G320" i="5"/>
  <c r="Y319" i="5"/>
  <c r="X319" i="5"/>
  <c r="T319" i="5"/>
  <c r="S319" i="5"/>
  <c r="R319" i="5"/>
  <c r="Q319" i="5"/>
  <c r="U319" i="5" s="1"/>
  <c r="L319" i="5"/>
  <c r="G319" i="5"/>
  <c r="Y318" i="5"/>
  <c r="X318" i="5"/>
  <c r="T318" i="5"/>
  <c r="S318" i="5"/>
  <c r="R318" i="5"/>
  <c r="Q318" i="5"/>
  <c r="U318" i="5" s="1"/>
  <c r="L318" i="5"/>
  <c r="G318" i="5"/>
  <c r="Y317" i="5"/>
  <c r="X317" i="5"/>
  <c r="T317" i="5"/>
  <c r="S317" i="5"/>
  <c r="R317" i="5"/>
  <c r="Q317" i="5"/>
  <c r="U317" i="5" s="1"/>
  <c r="L317" i="5"/>
  <c r="G317" i="5"/>
  <c r="Y316" i="5"/>
  <c r="X316" i="5"/>
  <c r="T316" i="5"/>
  <c r="S316" i="5"/>
  <c r="R316" i="5"/>
  <c r="Q316" i="5"/>
  <c r="U316" i="5" s="1"/>
  <c r="L316" i="5"/>
  <c r="G316" i="5"/>
  <c r="Y315" i="5"/>
  <c r="X315" i="5"/>
  <c r="T315" i="5"/>
  <c r="S315" i="5"/>
  <c r="R315" i="5"/>
  <c r="Q315" i="5"/>
  <c r="U315" i="5" s="1"/>
  <c r="L315" i="5"/>
  <c r="G315" i="5"/>
  <c r="Y314" i="5"/>
  <c r="X314" i="5"/>
  <c r="T314" i="5"/>
  <c r="S314" i="5"/>
  <c r="R314" i="5"/>
  <c r="Q314" i="5"/>
  <c r="U314" i="5" s="1"/>
  <c r="L314" i="5"/>
  <c r="G314" i="5"/>
  <c r="Y313" i="5"/>
  <c r="X313" i="5"/>
  <c r="T313" i="5"/>
  <c r="S313" i="5"/>
  <c r="R313" i="5"/>
  <c r="Q313" i="5"/>
  <c r="U313" i="5" s="1"/>
  <c r="L313" i="5"/>
  <c r="G313" i="5"/>
  <c r="Y312" i="5"/>
  <c r="X312" i="5"/>
  <c r="T312" i="5"/>
  <c r="S312" i="5"/>
  <c r="R312" i="5"/>
  <c r="Q312" i="5"/>
  <c r="U312" i="5" s="1"/>
  <c r="L312" i="5"/>
  <c r="G312" i="5"/>
  <c r="Y311" i="5"/>
  <c r="X311" i="5"/>
  <c r="T311" i="5"/>
  <c r="S311" i="5"/>
  <c r="R311" i="5"/>
  <c r="Q311" i="5"/>
  <c r="U311" i="5" s="1"/>
  <c r="L311" i="5"/>
  <c r="G311" i="5"/>
  <c r="Y310" i="5"/>
  <c r="X310" i="5"/>
  <c r="T310" i="5"/>
  <c r="S310" i="5"/>
  <c r="R310" i="5"/>
  <c r="Q310" i="5"/>
  <c r="U310" i="5" s="1"/>
  <c r="L310" i="5"/>
  <c r="G310" i="5"/>
  <c r="Y309" i="5"/>
  <c r="X309" i="5"/>
  <c r="T309" i="5"/>
  <c r="S309" i="5"/>
  <c r="R309" i="5"/>
  <c r="Q309" i="5"/>
  <c r="U309" i="5" s="1"/>
  <c r="L309" i="5"/>
  <c r="G309" i="5"/>
  <c r="Y308" i="5"/>
  <c r="X308" i="5"/>
  <c r="T308" i="5"/>
  <c r="S308" i="5"/>
  <c r="R308" i="5"/>
  <c r="Q308" i="5"/>
  <c r="U308" i="5" s="1"/>
  <c r="L308" i="5"/>
  <c r="G308" i="5"/>
  <c r="Y307" i="5"/>
  <c r="X307" i="5"/>
  <c r="T307" i="5"/>
  <c r="S307" i="5"/>
  <c r="R307" i="5"/>
  <c r="Q307" i="5"/>
  <c r="U307" i="5" s="1"/>
  <c r="L307" i="5"/>
  <c r="G307" i="5"/>
  <c r="Y306" i="5"/>
  <c r="X306" i="5"/>
  <c r="T306" i="5"/>
  <c r="S306" i="5"/>
  <c r="R306" i="5"/>
  <c r="Q306" i="5"/>
  <c r="U306" i="5" s="1"/>
  <c r="L306" i="5"/>
  <c r="G306" i="5"/>
  <c r="Y305" i="5"/>
  <c r="X305" i="5"/>
  <c r="T305" i="5"/>
  <c r="S305" i="5"/>
  <c r="R305" i="5"/>
  <c r="Q305" i="5"/>
  <c r="U305" i="5" s="1"/>
  <c r="L305" i="5"/>
  <c r="G305" i="5"/>
  <c r="Y304" i="5"/>
  <c r="X304" i="5"/>
  <c r="T304" i="5"/>
  <c r="S304" i="5"/>
  <c r="R304" i="5"/>
  <c r="Q304" i="5"/>
  <c r="U304" i="5" s="1"/>
  <c r="L304" i="5"/>
  <c r="G304" i="5"/>
  <c r="Y303" i="5"/>
  <c r="X303" i="5"/>
  <c r="T303" i="5"/>
  <c r="S303" i="5"/>
  <c r="R303" i="5"/>
  <c r="Q303" i="5"/>
  <c r="U303" i="5" s="1"/>
  <c r="L303" i="5"/>
  <c r="G303" i="5"/>
  <c r="Y302" i="5"/>
  <c r="X302" i="5"/>
  <c r="T302" i="5"/>
  <c r="S302" i="5"/>
  <c r="R302" i="5"/>
  <c r="Q302" i="5"/>
  <c r="U302" i="5" s="1"/>
  <c r="L302" i="5"/>
  <c r="G302" i="5"/>
  <c r="Y301" i="5"/>
  <c r="X301" i="5"/>
  <c r="T301" i="5"/>
  <c r="S301" i="5"/>
  <c r="R301" i="5"/>
  <c r="Q301" i="5"/>
  <c r="U301" i="5" s="1"/>
  <c r="L301" i="5"/>
  <c r="G301" i="5"/>
  <c r="Y300" i="5"/>
  <c r="X300" i="5"/>
  <c r="T300" i="5"/>
  <c r="S300" i="5"/>
  <c r="R300" i="5"/>
  <c r="Q300" i="5"/>
  <c r="U300" i="5" s="1"/>
  <c r="L300" i="5"/>
  <c r="G300" i="5"/>
  <c r="Y299" i="5"/>
  <c r="X299" i="5"/>
  <c r="T299" i="5"/>
  <c r="S299" i="5"/>
  <c r="R299" i="5"/>
  <c r="Q299" i="5"/>
  <c r="U299" i="5" s="1"/>
  <c r="L299" i="5"/>
  <c r="G299" i="5"/>
  <c r="Y298" i="5"/>
  <c r="X298" i="5"/>
  <c r="T298" i="5"/>
  <c r="S298" i="5"/>
  <c r="R298" i="5"/>
  <c r="Q298" i="5"/>
  <c r="U298" i="5" s="1"/>
  <c r="L298" i="5"/>
  <c r="G298" i="5"/>
  <c r="Y297" i="5"/>
  <c r="X297" i="5"/>
  <c r="T297" i="5"/>
  <c r="S297" i="5"/>
  <c r="R297" i="5"/>
  <c r="Q297" i="5"/>
  <c r="U297" i="5" s="1"/>
  <c r="L297" i="5"/>
  <c r="G297" i="5"/>
  <c r="Y296" i="5"/>
  <c r="X296" i="5"/>
  <c r="T296" i="5"/>
  <c r="S296" i="5"/>
  <c r="R296" i="5"/>
  <c r="Q296" i="5"/>
  <c r="U296" i="5" s="1"/>
  <c r="L296" i="5"/>
  <c r="G296" i="5"/>
  <c r="Y295" i="5"/>
  <c r="X295" i="5"/>
  <c r="T295" i="5"/>
  <c r="S295" i="5"/>
  <c r="R295" i="5"/>
  <c r="Q295" i="5"/>
  <c r="U295" i="5" s="1"/>
  <c r="L295" i="5"/>
  <c r="G295" i="5"/>
  <c r="Y294" i="5"/>
  <c r="X294" i="5"/>
  <c r="T294" i="5"/>
  <c r="S294" i="5"/>
  <c r="R294" i="5"/>
  <c r="Q294" i="5"/>
  <c r="U294" i="5" s="1"/>
  <c r="L294" i="5"/>
  <c r="G294" i="5"/>
  <c r="Y293" i="5"/>
  <c r="X293" i="5"/>
  <c r="T293" i="5"/>
  <c r="S293" i="5"/>
  <c r="R293" i="5"/>
  <c r="Q293" i="5"/>
  <c r="U293" i="5" s="1"/>
  <c r="L293" i="5"/>
  <c r="G293" i="5"/>
  <c r="Y292" i="5"/>
  <c r="X292" i="5"/>
  <c r="T292" i="5"/>
  <c r="S292" i="5"/>
  <c r="R292" i="5"/>
  <c r="Q292" i="5"/>
  <c r="U292" i="5" s="1"/>
  <c r="L292" i="5"/>
  <c r="G292" i="5"/>
  <c r="Y291" i="5"/>
  <c r="X291" i="5"/>
  <c r="T291" i="5"/>
  <c r="S291" i="5"/>
  <c r="R291" i="5"/>
  <c r="Q291" i="5"/>
  <c r="U291" i="5" s="1"/>
  <c r="L291" i="5"/>
  <c r="G291" i="5"/>
  <c r="Y290" i="5"/>
  <c r="X290" i="5"/>
  <c r="T290" i="5"/>
  <c r="S290" i="5"/>
  <c r="R290" i="5"/>
  <c r="Q290" i="5"/>
  <c r="U290" i="5" s="1"/>
  <c r="L290" i="5"/>
  <c r="G290" i="5"/>
  <c r="Y289" i="5"/>
  <c r="X289" i="5"/>
  <c r="T289" i="5"/>
  <c r="S289" i="5"/>
  <c r="R289" i="5"/>
  <c r="Q289" i="5"/>
  <c r="U289" i="5" s="1"/>
  <c r="L289" i="5"/>
  <c r="G289" i="5"/>
  <c r="Y288" i="5"/>
  <c r="X288" i="5"/>
  <c r="T288" i="5"/>
  <c r="S288" i="5"/>
  <c r="R288" i="5"/>
  <c r="Q288" i="5"/>
  <c r="U288" i="5" s="1"/>
  <c r="L288" i="5"/>
  <c r="G288" i="5"/>
  <c r="Y287" i="5"/>
  <c r="X287" i="5"/>
  <c r="T287" i="5"/>
  <c r="S287" i="5"/>
  <c r="R287" i="5"/>
  <c r="Q287" i="5"/>
  <c r="U287" i="5" s="1"/>
  <c r="L287" i="5"/>
  <c r="G287" i="5"/>
  <c r="Y286" i="5"/>
  <c r="X286" i="5"/>
  <c r="T286" i="5"/>
  <c r="S286" i="5"/>
  <c r="R286" i="5"/>
  <c r="Q286" i="5"/>
  <c r="U286" i="5" s="1"/>
  <c r="L286" i="5"/>
  <c r="G286" i="5"/>
  <c r="Y285" i="5"/>
  <c r="X285" i="5"/>
  <c r="T285" i="5"/>
  <c r="S285" i="5"/>
  <c r="R285" i="5"/>
  <c r="Q285" i="5"/>
  <c r="U285" i="5" s="1"/>
  <c r="L285" i="5"/>
  <c r="G285" i="5"/>
  <c r="Y284" i="5"/>
  <c r="X284" i="5"/>
  <c r="T284" i="5"/>
  <c r="S284" i="5"/>
  <c r="R284" i="5"/>
  <c r="Q284" i="5"/>
  <c r="U284" i="5" s="1"/>
  <c r="L284" i="5"/>
  <c r="G284" i="5"/>
  <c r="Y283" i="5"/>
  <c r="X283" i="5"/>
  <c r="T283" i="5"/>
  <c r="S283" i="5"/>
  <c r="R283" i="5"/>
  <c r="Q283" i="5"/>
  <c r="U283" i="5" s="1"/>
  <c r="L283" i="5"/>
  <c r="G283" i="5"/>
  <c r="Y282" i="5"/>
  <c r="X282" i="5"/>
  <c r="T282" i="5"/>
  <c r="S282" i="5"/>
  <c r="R282" i="5"/>
  <c r="Q282" i="5"/>
  <c r="U282" i="5" s="1"/>
  <c r="L282" i="5"/>
  <c r="G282" i="5"/>
  <c r="Y281" i="5"/>
  <c r="X281" i="5"/>
  <c r="T281" i="5"/>
  <c r="S281" i="5"/>
  <c r="R281" i="5"/>
  <c r="Q281" i="5"/>
  <c r="U281" i="5" s="1"/>
  <c r="L281" i="5"/>
  <c r="G281" i="5"/>
  <c r="Y280" i="5"/>
  <c r="X280" i="5"/>
  <c r="T280" i="5"/>
  <c r="S280" i="5"/>
  <c r="R280" i="5"/>
  <c r="Q280" i="5"/>
  <c r="U280" i="5" s="1"/>
  <c r="L280" i="5"/>
  <c r="G280" i="5"/>
  <c r="Y279" i="5"/>
  <c r="X279" i="5"/>
  <c r="T279" i="5"/>
  <c r="S279" i="5"/>
  <c r="R279" i="5"/>
  <c r="Q279" i="5"/>
  <c r="U279" i="5" s="1"/>
  <c r="L279" i="5"/>
  <c r="G279" i="5"/>
  <c r="Y278" i="5"/>
  <c r="X278" i="5"/>
  <c r="T278" i="5"/>
  <c r="S278" i="5"/>
  <c r="R278" i="5"/>
  <c r="Q278" i="5"/>
  <c r="U278" i="5" s="1"/>
  <c r="L278" i="5"/>
  <c r="G278" i="5"/>
  <c r="Y277" i="5"/>
  <c r="X277" i="5"/>
  <c r="T277" i="5"/>
  <c r="S277" i="5"/>
  <c r="R277" i="5"/>
  <c r="Q277" i="5"/>
  <c r="U277" i="5" s="1"/>
  <c r="L277" i="5"/>
  <c r="G277" i="5"/>
  <c r="Y276" i="5"/>
  <c r="X276" i="5"/>
  <c r="T276" i="5"/>
  <c r="S276" i="5"/>
  <c r="R276" i="5"/>
  <c r="Q276" i="5"/>
  <c r="U276" i="5" s="1"/>
  <c r="L276" i="5"/>
  <c r="G276" i="5"/>
  <c r="Y275" i="5"/>
  <c r="X275" i="5"/>
  <c r="T275" i="5"/>
  <c r="S275" i="5"/>
  <c r="R275" i="5"/>
  <c r="Q275" i="5"/>
  <c r="U275" i="5" s="1"/>
  <c r="L275" i="5"/>
  <c r="G275" i="5"/>
  <c r="Y274" i="5"/>
  <c r="X274" i="5"/>
  <c r="T274" i="5"/>
  <c r="S274" i="5"/>
  <c r="R274" i="5"/>
  <c r="Q274" i="5"/>
  <c r="U274" i="5" s="1"/>
  <c r="L274" i="5"/>
  <c r="G274" i="5"/>
  <c r="Y273" i="5"/>
  <c r="X273" i="5"/>
  <c r="T273" i="5"/>
  <c r="S273" i="5"/>
  <c r="R273" i="5"/>
  <c r="Q273" i="5"/>
  <c r="U273" i="5" s="1"/>
  <c r="L273" i="5"/>
  <c r="G273" i="5"/>
  <c r="Y272" i="5"/>
  <c r="X272" i="5"/>
  <c r="T272" i="5"/>
  <c r="S272" i="5"/>
  <c r="R272" i="5"/>
  <c r="Q272" i="5"/>
  <c r="U272" i="5" s="1"/>
  <c r="L272" i="5"/>
  <c r="G272" i="5"/>
  <c r="Y271" i="5"/>
  <c r="X271" i="5"/>
  <c r="T271" i="5"/>
  <c r="S271" i="5"/>
  <c r="R271" i="5"/>
  <c r="Q271" i="5"/>
  <c r="U271" i="5" s="1"/>
  <c r="L271" i="5"/>
  <c r="G271" i="5"/>
  <c r="Y270" i="5"/>
  <c r="X270" i="5"/>
  <c r="T270" i="5"/>
  <c r="S270" i="5"/>
  <c r="R270" i="5"/>
  <c r="Q270" i="5"/>
  <c r="U270" i="5" s="1"/>
  <c r="L270" i="5"/>
  <c r="G270" i="5"/>
  <c r="Y269" i="5"/>
  <c r="X269" i="5"/>
  <c r="T269" i="5"/>
  <c r="S269" i="5"/>
  <c r="R269" i="5"/>
  <c r="Q269" i="5"/>
  <c r="U269" i="5" s="1"/>
  <c r="L269" i="5"/>
  <c r="G269" i="5"/>
  <c r="Y268" i="5"/>
  <c r="X268" i="5"/>
  <c r="T268" i="5"/>
  <c r="S268" i="5"/>
  <c r="R268" i="5"/>
  <c r="Q268" i="5"/>
  <c r="U268" i="5" s="1"/>
  <c r="L268" i="5"/>
  <c r="G268" i="5"/>
  <c r="Y267" i="5"/>
  <c r="X267" i="5"/>
  <c r="T267" i="5"/>
  <c r="S267" i="5"/>
  <c r="R267" i="5"/>
  <c r="Q267" i="5"/>
  <c r="U267" i="5" s="1"/>
  <c r="L267" i="5"/>
  <c r="G267" i="5"/>
  <c r="Y266" i="5"/>
  <c r="X266" i="5"/>
  <c r="T266" i="5"/>
  <c r="S266" i="5"/>
  <c r="R266" i="5"/>
  <c r="Q266" i="5"/>
  <c r="U266" i="5" s="1"/>
  <c r="L266" i="5"/>
  <c r="G266" i="5"/>
  <c r="Y265" i="5"/>
  <c r="X265" i="5"/>
  <c r="T265" i="5"/>
  <c r="S265" i="5"/>
  <c r="R265" i="5"/>
  <c r="Q265" i="5"/>
  <c r="U265" i="5" s="1"/>
  <c r="L265" i="5"/>
  <c r="G265" i="5"/>
  <c r="Y264" i="5"/>
  <c r="X264" i="5"/>
  <c r="T264" i="5"/>
  <c r="S264" i="5"/>
  <c r="R264" i="5"/>
  <c r="Q264" i="5"/>
  <c r="U264" i="5" s="1"/>
  <c r="L264" i="5"/>
  <c r="G264" i="5"/>
  <c r="Y263" i="5"/>
  <c r="X263" i="5"/>
  <c r="T263" i="5"/>
  <c r="S263" i="5"/>
  <c r="R263" i="5"/>
  <c r="Q263" i="5"/>
  <c r="U263" i="5" s="1"/>
  <c r="L263" i="5"/>
  <c r="G263" i="5"/>
  <c r="Y262" i="5"/>
  <c r="X262" i="5"/>
  <c r="T262" i="5"/>
  <c r="S262" i="5"/>
  <c r="R262" i="5"/>
  <c r="Q262" i="5"/>
  <c r="U262" i="5" s="1"/>
  <c r="L262" i="5"/>
  <c r="G262" i="5"/>
  <c r="Y261" i="5"/>
  <c r="X261" i="5"/>
  <c r="T261" i="5"/>
  <c r="S261" i="5"/>
  <c r="R261" i="5"/>
  <c r="Q261" i="5"/>
  <c r="U261" i="5" s="1"/>
  <c r="L261" i="5"/>
  <c r="G261" i="5"/>
  <c r="Y260" i="5"/>
  <c r="X260" i="5"/>
  <c r="T260" i="5"/>
  <c r="S260" i="5"/>
  <c r="R260" i="5"/>
  <c r="Q260" i="5"/>
  <c r="U260" i="5" s="1"/>
  <c r="L260" i="5"/>
  <c r="G260" i="5"/>
  <c r="Y259" i="5"/>
  <c r="X259" i="5"/>
  <c r="T259" i="5"/>
  <c r="S259" i="5"/>
  <c r="R259" i="5"/>
  <c r="Q259" i="5"/>
  <c r="U259" i="5" s="1"/>
  <c r="L259" i="5"/>
  <c r="G259" i="5"/>
  <c r="Y258" i="5"/>
  <c r="X258" i="5"/>
  <c r="T258" i="5"/>
  <c r="S258" i="5"/>
  <c r="R258" i="5"/>
  <c r="Q258" i="5"/>
  <c r="U258" i="5" s="1"/>
  <c r="L258" i="5"/>
  <c r="G258" i="5"/>
  <c r="Y257" i="5"/>
  <c r="X257" i="5"/>
  <c r="T257" i="5"/>
  <c r="S257" i="5"/>
  <c r="R257" i="5"/>
  <c r="Q257" i="5"/>
  <c r="U257" i="5" s="1"/>
  <c r="L257" i="5"/>
  <c r="G257" i="5"/>
  <c r="Y256" i="5"/>
  <c r="X256" i="5"/>
  <c r="T256" i="5"/>
  <c r="S256" i="5"/>
  <c r="R256" i="5"/>
  <c r="Q256" i="5"/>
  <c r="U256" i="5" s="1"/>
  <c r="L256" i="5"/>
  <c r="G256" i="5"/>
  <c r="Y255" i="5"/>
  <c r="X255" i="5"/>
  <c r="T255" i="5"/>
  <c r="S255" i="5"/>
  <c r="R255" i="5"/>
  <c r="Q255" i="5"/>
  <c r="U255" i="5" s="1"/>
  <c r="L255" i="5"/>
  <c r="G255" i="5"/>
  <c r="Y254" i="5"/>
  <c r="X254" i="5"/>
  <c r="T254" i="5"/>
  <c r="S254" i="5"/>
  <c r="R254" i="5"/>
  <c r="Q254" i="5"/>
  <c r="U254" i="5" s="1"/>
  <c r="L254" i="5"/>
  <c r="G254" i="5"/>
  <c r="Y253" i="5"/>
  <c r="X253" i="5"/>
  <c r="T253" i="5"/>
  <c r="S253" i="5"/>
  <c r="R253" i="5"/>
  <c r="Q253" i="5"/>
  <c r="U253" i="5" s="1"/>
  <c r="L253" i="5"/>
  <c r="G253" i="5"/>
  <c r="Y252" i="5"/>
  <c r="X252" i="5"/>
  <c r="T252" i="5"/>
  <c r="S252" i="5"/>
  <c r="R252" i="5"/>
  <c r="Q252" i="5"/>
  <c r="U252" i="5" s="1"/>
  <c r="L252" i="5"/>
  <c r="G252" i="5"/>
  <c r="Y251" i="5"/>
  <c r="X251" i="5"/>
  <c r="T251" i="5"/>
  <c r="S251" i="5"/>
  <c r="R251" i="5"/>
  <c r="Q251" i="5"/>
  <c r="U251" i="5" s="1"/>
  <c r="L251" i="5"/>
  <c r="G251" i="5"/>
  <c r="Y250" i="5"/>
  <c r="X250" i="5"/>
  <c r="T250" i="5"/>
  <c r="S250" i="5"/>
  <c r="R250" i="5"/>
  <c r="Q250" i="5"/>
  <c r="U250" i="5" s="1"/>
  <c r="L250" i="5"/>
  <c r="G250" i="5"/>
  <c r="Y249" i="5"/>
  <c r="X249" i="5"/>
  <c r="T249" i="5"/>
  <c r="S249" i="5"/>
  <c r="R249" i="5"/>
  <c r="Q249" i="5"/>
  <c r="U249" i="5" s="1"/>
  <c r="L249" i="5"/>
  <c r="G249" i="5"/>
  <c r="Y248" i="5"/>
  <c r="X248" i="5"/>
  <c r="T248" i="5"/>
  <c r="S248" i="5"/>
  <c r="R248" i="5"/>
  <c r="Q248" i="5"/>
  <c r="U248" i="5" s="1"/>
  <c r="L248" i="5"/>
  <c r="G248" i="5"/>
  <c r="Y247" i="5"/>
  <c r="X247" i="5"/>
  <c r="T247" i="5"/>
  <c r="S247" i="5"/>
  <c r="R247" i="5"/>
  <c r="Q247" i="5"/>
  <c r="U247" i="5" s="1"/>
  <c r="L247" i="5"/>
  <c r="G247" i="5"/>
  <c r="Y246" i="5"/>
  <c r="X246" i="5"/>
  <c r="T246" i="5"/>
  <c r="S246" i="5"/>
  <c r="R246" i="5"/>
  <c r="Q246" i="5"/>
  <c r="U246" i="5" s="1"/>
  <c r="L246" i="5"/>
  <c r="G246" i="5"/>
  <c r="Y245" i="5"/>
  <c r="X245" i="5"/>
  <c r="T245" i="5"/>
  <c r="S245" i="5"/>
  <c r="R245" i="5"/>
  <c r="Q245" i="5"/>
  <c r="U245" i="5" s="1"/>
  <c r="L245" i="5"/>
  <c r="G245" i="5"/>
  <c r="Y244" i="5"/>
  <c r="X244" i="5"/>
  <c r="T244" i="5"/>
  <c r="S244" i="5"/>
  <c r="R244" i="5"/>
  <c r="Q244" i="5"/>
  <c r="U244" i="5" s="1"/>
  <c r="L244" i="5"/>
  <c r="G244" i="5"/>
  <c r="Y243" i="5"/>
  <c r="X243" i="5"/>
  <c r="T243" i="5"/>
  <c r="S243" i="5"/>
  <c r="R243" i="5"/>
  <c r="Q243" i="5"/>
  <c r="U243" i="5" s="1"/>
  <c r="L243" i="5"/>
  <c r="G243" i="5"/>
  <c r="Y242" i="5"/>
  <c r="X242" i="5"/>
  <c r="T242" i="5"/>
  <c r="S242" i="5"/>
  <c r="R242" i="5"/>
  <c r="Q242" i="5"/>
  <c r="U242" i="5" s="1"/>
  <c r="L242" i="5"/>
  <c r="G242" i="5"/>
  <c r="Y241" i="5"/>
  <c r="X241" i="5"/>
  <c r="T241" i="5"/>
  <c r="S241" i="5"/>
  <c r="R241" i="5"/>
  <c r="Q241" i="5"/>
  <c r="U241" i="5" s="1"/>
  <c r="L241" i="5"/>
  <c r="G241" i="5"/>
  <c r="Y240" i="5"/>
  <c r="X240" i="5"/>
  <c r="T240" i="5"/>
  <c r="S240" i="5"/>
  <c r="R240" i="5"/>
  <c r="Q240" i="5"/>
  <c r="U240" i="5" s="1"/>
  <c r="L240" i="5"/>
  <c r="G240" i="5"/>
  <c r="Y239" i="5"/>
  <c r="X239" i="5"/>
  <c r="T239" i="5"/>
  <c r="S239" i="5"/>
  <c r="R239" i="5"/>
  <c r="Q239" i="5"/>
  <c r="U239" i="5" s="1"/>
  <c r="L239" i="5"/>
  <c r="G239" i="5"/>
  <c r="Y238" i="5"/>
  <c r="X238" i="5"/>
  <c r="T238" i="5"/>
  <c r="S238" i="5"/>
  <c r="R238" i="5"/>
  <c r="Q238" i="5"/>
  <c r="U238" i="5" s="1"/>
  <c r="L238" i="5"/>
  <c r="G238" i="5"/>
  <c r="Y237" i="5"/>
  <c r="X237" i="5"/>
  <c r="T237" i="5"/>
  <c r="S237" i="5"/>
  <c r="R237" i="5"/>
  <c r="Q237" i="5"/>
  <c r="U237" i="5" s="1"/>
  <c r="L237" i="5"/>
  <c r="G237" i="5"/>
  <c r="Y236" i="5"/>
  <c r="X236" i="5"/>
  <c r="T236" i="5"/>
  <c r="S236" i="5"/>
  <c r="R236" i="5"/>
  <c r="Q236" i="5"/>
  <c r="U236" i="5" s="1"/>
  <c r="L236" i="5"/>
  <c r="G236" i="5"/>
  <c r="Y235" i="5"/>
  <c r="X235" i="5"/>
  <c r="T235" i="5"/>
  <c r="S235" i="5"/>
  <c r="R235" i="5"/>
  <c r="Q235" i="5"/>
  <c r="U235" i="5" s="1"/>
  <c r="L235" i="5"/>
  <c r="G235" i="5"/>
  <c r="Y234" i="5"/>
  <c r="X234" i="5"/>
  <c r="T234" i="5"/>
  <c r="S234" i="5"/>
  <c r="R234" i="5"/>
  <c r="Q234" i="5"/>
  <c r="U234" i="5" s="1"/>
  <c r="L234" i="5"/>
  <c r="G234" i="5"/>
  <c r="Y233" i="5"/>
  <c r="X233" i="5"/>
  <c r="T233" i="5"/>
  <c r="S233" i="5"/>
  <c r="R233" i="5"/>
  <c r="Q233" i="5"/>
  <c r="U233" i="5" s="1"/>
  <c r="L233" i="5"/>
  <c r="G233" i="5"/>
  <c r="Y232" i="5"/>
  <c r="X232" i="5"/>
  <c r="T232" i="5"/>
  <c r="S232" i="5"/>
  <c r="R232" i="5"/>
  <c r="Q232" i="5"/>
  <c r="U232" i="5" s="1"/>
  <c r="L232" i="5"/>
  <c r="G232" i="5"/>
  <c r="Y231" i="5"/>
  <c r="X231" i="5"/>
  <c r="T231" i="5"/>
  <c r="S231" i="5"/>
  <c r="R231" i="5"/>
  <c r="Q231" i="5"/>
  <c r="U231" i="5" s="1"/>
  <c r="L231" i="5"/>
  <c r="G231" i="5"/>
  <c r="Y230" i="5"/>
  <c r="X230" i="5"/>
  <c r="T230" i="5"/>
  <c r="S230" i="5"/>
  <c r="R230" i="5"/>
  <c r="Q230" i="5"/>
  <c r="U230" i="5" s="1"/>
  <c r="L230" i="5"/>
  <c r="G230" i="5"/>
  <c r="Y229" i="5"/>
  <c r="X229" i="5"/>
  <c r="T229" i="5"/>
  <c r="S229" i="5"/>
  <c r="R229" i="5"/>
  <c r="Q229" i="5"/>
  <c r="U229" i="5" s="1"/>
  <c r="L229" i="5"/>
  <c r="G229" i="5"/>
  <c r="Y228" i="5"/>
  <c r="X228" i="5"/>
  <c r="T228" i="5"/>
  <c r="S228" i="5"/>
  <c r="R228" i="5"/>
  <c r="Q228" i="5"/>
  <c r="U228" i="5" s="1"/>
  <c r="L228" i="5"/>
  <c r="G228" i="5"/>
  <c r="Y227" i="5"/>
  <c r="X227" i="5"/>
  <c r="T227" i="5"/>
  <c r="S227" i="5"/>
  <c r="R227" i="5"/>
  <c r="Q227" i="5"/>
  <c r="U227" i="5" s="1"/>
  <c r="L227" i="5"/>
  <c r="G227" i="5"/>
  <c r="Y226" i="5"/>
  <c r="X226" i="5"/>
  <c r="T226" i="5"/>
  <c r="S226" i="5"/>
  <c r="R226" i="5"/>
  <c r="Q226" i="5"/>
  <c r="U226" i="5" s="1"/>
  <c r="L226" i="5"/>
  <c r="G226" i="5"/>
  <c r="Y225" i="5"/>
  <c r="X225" i="5"/>
  <c r="T225" i="5"/>
  <c r="S225" i="5"/>
  <c r="R225" i="5"/>
  <c r="Q225" i="5"/>
  <c r="U225" i="5" s="1"/>
  <c r="L225" i="5"/>
  <c r="G225" i="5"/>
  <c r="Y224" i="5"/>
  <c r="X224" i="5"/>
  <c r="T224" i="5"/>
  <c r="S224" i="5"/>
  <c r="R224" i="5"/>
  <c r="Q224" i="5"/>
  <c r="U224" i="5" s="1"/>
  <c r="L224" i="5"/>
  <c r="G224" i="5"/>
  <c r="Y223" i="5"/>
  <c r="X223" i="5"/>
  <c r="T223" i="5"/>
  <c r="S223" i="5"/>
  <c r="R223" i="5"/>
  <c r="Q223" i="5"/>
  <c r="U223" i="5" s="1"/>
  <c r="L223" i="5"/>
  <c r="G223" i="5"/>
  <c r="Y222" i="5"/>
  <c r="X222" i="5"/>
  <c r="T222" i="5"/>
  <c r="S222" i="5"/>
  <c r="R222" i="5"/>
  <c r="Q222" i="5"/>
  <c r="U222" i="5" s="1"/>
  <c r="L222" i="5"/>
  <c r="G222" i="5"/>
  <c r="Y221" i="5"/>
  <c r="X221" i="5"/>
  <c r="T221" i="5"/>
  <c r="S221" i="5"/>
  <c r="R221" i="5"/>
  <c r="Q221" i="5"/>
  <c r="U221" i="5" s="1"/>
  <c r="L221" i="5"/>
  <c r="G221" i="5"/>
  <c r="Y220" i="5"/>
  <c r="X220" i="5"/>
  <c r="T220" i="5"/>
  <c r="S220" i="5"/>
  <c r="R220" i="5"/>
  <c r="Q220" i="5"/>
  <c r="U220" i="5" s="1"/>
  <c r="L220" i="5"/>
  <c r="G220" i="5"/>
  <c r="Y219" i="5"/>
  <c r="X219" i="5"/>
  <c r="T219" i="5"/>
  <c r="S219" i="5"/>
  <c r="R219" i="5"/>
  <c r="Q219" i="5"/>
  <c r="U219" i="5" s="1"/>
  <c r="L219" i="5"/>
  <c r="G219" i="5"/>
  <c r="Y218" i="5"/>
  <c r="X218" i="5"/>
  <c r="T218" i="5"/>
  <c r="S218" i="5"/>
  <c r="R218" i="5"/>
  <c r="Q218" i="5"/>
  <c r="U218" i="5" s="1"/>
  <c r="L218" i="5"/>
  <c r="G218" i="5"/>
  <c r="Y217" i="5"/>
  <c r="X217" i="5"/>
  <c r="T217" i="5"/>
  <c r="S217" i="5"/>
  <c r="R217" i="5"/>
  <c r="Q217" i="5"/>
  <c r="U217" i="5" s="1"/>
  <c r="L217" i="5"/>
  <c r="G217" i="5"/>
  <c r="Y216" i="5"/>
  <c r="X216" i="5"/>
  <c r="T216" i="5"/>
  <c r="S216" i="5"/>
  <c r="R216" i="5"/>
  <c r="Q216" i="5"/>
  <c r="U216" i="5" s="1"/>
  <c r="L216" i="5"/>
  <c r="G216" i="5"/>
  <c r="Y215" i="5"/>
  <c r="X215" i="5"/>
  <c r="T215" i="5"/>
  <c r="S215" i="5"/>
  <c r="R215" i="5"/>
  <c r="Q215" i="5"/>
  <c r="U215" i="5" s="1"/>
  <c r="L215" i="5"/>
  <c r="G215" i="5"/>
  <c r="Y214" i="5"/>
  <c r="X214" i="5"/>
  <c r="T214" i="5"/>
  <c r="S214" i="5"/>
  <c r="R214" i="5"/>
  <c r="Q214" i="5"/>
  <c r="U214" i="5" s="1"/>
  <c r="L214" i="5"/>
  <c r="G214" i="5"/>
  <c r="Y213" i="5"/>
  <c r="X213" i="5"/>
  <c r="T213" i="5"/>
  <c r="S213" i="5"/>
  <c r="R213" i="5"/>
  <c r="Q213" i="5"/>
  <c r="U213" i="5" s="1"/>
  <c r="L213" i="5"/>
  <c r="G213" i="5"/>
  <c r="Y212" i="5"/>
  <c r="X212" i="5"/>
  <c r="T212" i="5"/>
  <c r="S212" i="5"/>
  <c r="R212" i="5"/>
  <c r="Q212" i="5"/>
  <c r="U212" i="5" s="1"/>
  <c r="L212" i="5"/>
  <c r="G212" i="5"/>
  <c r="Y211" i="5"/>
  <c r="X211" i="5"/>
  <c r="T211" i="5"/>
  <c r="S211" i="5"/>
  <c r="R211" i="5"/>
  <c r="Q211" i="5"/>
  <c r="U211" i="5" s="1"/>
  <c r="L211" i="5"/>
  <c r="G211" i="5"/>
  <c r="Y210" i="5"/>
  <c r="X210" i="5"/>
  <c r="T210" i="5"/>
  <c r="S210" i="5"/>
  <c r="R210" i="5"/>
  <c r="Q210" i="5"/>
  <c r="U210" i="5" s="1"/>
  <c r="L210" i="5"/>
  <c r="G210" i="5"/>
  <c r="Y209" i="5"/>
  <c r="X209" i="5"/>
  <c r="T209" i="5"/>
  <c r="S209" i="5"/>
  <c r="R209" i="5"/>
  <c r="Q209" i="5"/>
  <c r="U209" i="5" s="1"/>
  <c r="L209" i="5"/>
  <c r="G209" i="5"/>
  <c r="Y208" i="5"/>
  <c r="X208" i="5"/>
  <c r="T208" i="5"/>
  <c r="S208" i="5"/>
  <c r="R208" i="5"/>
  <c r="Q208" i="5"/>
  <c r="U208" i="5" s="1"/>
  <c r="L208" i="5"/>
  <c r="G208" i="5"/>
  <c r="Y207" i="5"/>
  <c r="X207" i="5"/>
  <c r="T207" i="5"/>
  <c r="S207" i="5"/>
  <c r="R207" i="5"/>
  <c r="Q207" i="5"/>
  <c r="U207" i="5" s="1"/>
  <c r="L207" i="5"/>
  <c r="G207" i="5"/>
  <c r="Y206" i="5"/>
  <c r="X206" i="5"/>
  <c r="T206" i="5"/>
  <c r="S206" i="5"/>
  <c r="R206" i="5"/>
  <c r="Q206" i="5"/>
  <c r="U206" i="5" s="1"/>
  <c r="L206" i="5"/>
  <c r="G206" i="5"/>
  <c r="Y205" i="5"/>
  <c r="X205" i="5"/>
  <c r="T205" i="5"/>
  <c r="S205" i="5"/>
  <c r="R205" i="5"/>
  <c r="Q205" i="5"/>
  <c r="U205" i="5" s="1"/>
  <c r="L205" i="5"/>
  <c r="G205" i="5"/>
  <c r="Y204" i="5"/>
  <c r="X204" i="5"/>
  <c r="T204" i="5"/>
  <c r="S204" i="5"/>
  <c r="R204" i="5"/>
  <c r="Q204" i="5"/>
  <c r="U204" i="5" s="1"/>
  <c r="L204" i="5"/>
  <c r="G204" i="5"/>
  <c r="Y203" i="5"/>
  <c r="X203" i="5"/>
  <c r="T203" i="5"/>
  <c r="S203" i="5"/>
  <c r="R203" i="5"/>
  <c r="Q203" i="5"/>
  <c r="U203" i="5" s="1"/>
  <c r="L203" i="5"/>
  <c r="G203" i="5"/>
  <c r="Y202" i="5"/>
  <c r="X202" i="5"/>
  <c r="T202" i="5"/>
  <c r="S202" i="5"/>
  <c r="R202" i="5"/>
  <c r="Q202" i="5"/>
  <c r="U202" i="5" s="1"/>
  <c r="L202" i="5"/>
  <c r="G202" i="5"/>
  <c r="Y201" i="5"/>
  <c r="X201" i="5"/>
  <c r="T201" i="5"/>
  <c r="S201" i="5"/>
  <c r="R201" i="5"/>
  <c r="Q201" i="5"/>
  <c r="U201" i="5" s="1"/>
  <c r="L201" i="5"/>
  <c r="G201" i="5"/>
  <c r="Y200" i="5"/>
  <c r="X200" i="5"/>
  <c r="T200" i="5"/>
  <c r="S200" i="5"/>
  <c r="R200" i="5"/>
  <c r="Q200" i="5"/>
  <c r="U200" i="5" s="1"/>
  <c r="L200" i="5"/>
  <c r="G200" i="5"/>
  <c r="Y199" i="5"/>
  <c r="X199" i="5"/>
  <c r="T199" i="5"/>
  <c r="S199" i="5"/>
  <c r="R199" i="5"/>
  <c r="Q199" i="5"/>
  <c r="U199" i="5" s="1"/>
  <c r="L199" i="5"/>
  <c r="G199" i="5"/>
  <c r="Y198" i="5"/>
  <c r="X198" i="5"/>
  <c r="T198" i="5"/>
  <c r="S198" i="5"/>
  <c r="R198" i="5"/>
  <c r="Q198" i="5"/>
  <c r="U198" i="5" s="1"/>
  <c r="L198" i="5"/>
  <c r="G198" i="5"/>
  <c r="Y197" i="5"/>
  <c r="X197" i="5"/>
  <c r="T197" i="5"/>
  <c r="S197" i="5"/>
  <c r="R197" i="5"/>
  <c r="Q197" i="5"/>
  <c r="U197" i="5" s="1"/>
  <c r="L197" i="5"/>
  <c r="G197" i="5"/>
  <c r="Y196" i="5"/>
  <c r="X196" i="5"/>
  <c r="T196" i="5"/>
  <c r="S196" i="5"/>
  <c r="R196" i="5"/>
  <c r="Q196" i="5"/>
  <c r="U196" i="5" s="1"/>
  <c r="L196" i="5"/>
  <c r="G196" i="5"/>
  <c r="Y195" i="5"/>
  <c r="X195" i="5"/>
  <c r="T195" i="5"/>
  <c r="S195" i="5"/>
  <c r="R195" i="5"/>
  <c r="Q195" i="5"/>
  <c r="U195" i="5" s="1"/>
  <c r="L195" i="5"/>
  <c r="G195" i="5"/>
  <c r="Y194" i="5"/>
  <c r="X194" i="5"/>
  <c r="T194" i="5"/>
  <c r="S194" i="5"/>
  <c r="R194" i="5"/>
  <c r="Q194" i="5"/>
  <c r="U194" i="5" s="1"/>
  <c r="L194" i="5"/>
  <c r="G194" i="5"/>
  <c r="Y193" i="5"/>
  <c r="X193" i="5"/>
  <c r="T193" i="5"/>
  <c r="S193" i="5"/>
  <c r="R193" i="5"/>
  <c r="Q193" i="5"/>
  <c r="U193" i="5" s="1"/>
  <c r="L193" i="5"/>
  <c r="G193" i="5"/>
  <c r="Y192" i="5"/>
  <c r="X192" i="5"/>
  <c r="T192" i="5"/>
  <c r="S192" i="5"/>
  <c r="R192" i="5"/>
  <c r="Q192" i="5"/>
  <c r="U192" i="5" s="1"/>
  <c r="L192" i="5"/>
  <c r="G192" i="5"/>
  <c r="Y191" i="5"/>
  <c r="X191" i="5"/>
  <c r="T191" i="5"/>
  <c r="S191" i="5"/>
  <c r="R191" i="5"/>
  <c r="Q191" i="5"/>
  <c r="U191" i="5" s="1"/>
  <c r="L191" i="5"/>
  <c r="G191" i="5"/>
  <c r="Y190" i="5"/>
  <c r="X190" i="5"/>
  <c r="T190" i="5"/>
  <c r="S190" i="5"/>
  <c r="R190" i="5"/>
  <c r="Q190" i="5"/>
  <c r="U190" i="5" s="1"/>
  <c r="L190" i="5"/>
  <c r="G190" i="5"/>
  <c r="Y189" i="5"/>
  <c r="X189" i="5"/>
  <c r="T189" i="5"/>
  <c r="S189" i="5"/>
  <c r="R189" i="5"/>
  <c r="Q189" i="5"/>
  <c r="U189" i="5" s="1"/>
  <c r="L189" i="5"/>
  <c r="G189" i="5"/>
  <c r="Y188" i="5"/>
  <c r="X188" i="5"/>
  <c r="T188" i="5"/>
  <c r="S188" i="5"/>
  <c r="R188" i="5"/>
  <c r="Q188" i="5"/>
  <c r="U188" i="5" s="1"/>
  <c r="L188" i="5"/>
  <c r="G188" i="5"/>
  <c r="Y187" i="5"/>
  <c r="X187" i="5"/>
  <c r="T187" i="5"/>
  <c r="S187" i="5"/>
  <c r="R187" i="5"/>
  <c r="Q187" i="5"/>
  <c r="U187" i="5" s="1"/>
  <c r="L187" i="5"/>
  <c r="G187" i="5"/>
  <c r="Y186" i="5"/>
  <c r="X186" i="5"/>
  <c r="T186" i="5"/>
  <c r="S186" i="5"/>
  <c r="R186" i="5"/>
  <c r="Q186" i="5"/>
  <c r="U186" i="5" s="1"/>
  <c r="L186" i="5"/>
  <c r="G186" i="5"/>
  <c r="Y185" i="5"/>
  <c r="X185" i="5"/>
  <c r="T185" i="5"/>
  <c r="S185" i="5"/>
  <c r="R185" i="5"/>
  <c r="Q185" i="5"/>
  <c r="U185" i="5" s="1"/>
  <c r="L185" i="5"/>
  <c r="G185" i="5"/>
  <c r="Y184" i="5"/>
  <c r="X184" i="5"/>
  <c r="T184" i="5"/>
  <c r="S184" i="5"/>
  <c r="R184" i="5"/>
  <c r="Q184" i="5"/>
  <c r="U184" i="5" s="1"/>
  <c r="L184" i="5"/>
  <c r="G184" i="5"/>
  <c r="Y183" i="5"/>
  <c r="X183" i="5"/>
  <c r="T183" i="5"/>
  <c r="S183" i="5"/>
  <c r="R183" i="5"/>
  <c r="Q183" i="5"/>
  <c r="U183" i="5" s="1"/>
  <c r="L183" i="5"/>
  <c r="G183" i="5"/>
  <c r="Y182" i="5"/>
  <c r="X182" i="5"/>
  <c r="T182" i="5"/>
  <c r="S182" i="5"/>
  <c r="R182" i="5"/>
  <c r="Q182" i="5"/>
  <c r="U182" i="5" s="1"/>
  <c r="L182" i="5"/>
  <c r="G182" i="5"/>
  <c r="Y181" i="5"/>
  <c r="X181" i="5"/>
  <c r="T181" i="5"/>
  <c r="S181" i="5"/>
  <c r="R181" i="5"/>
  <c r="Q181" i="5"/>
  <c r="U181" i="5" s="1"/>
  <c r="L181" i="5"/>
  <c r="G181" i="5"/>
  <c r="Y180" i="5"/>
  <c r="X180" i="5"/>
  <c r="T180" i="5"/>
  <c r="S180" i="5"/>
  <c r="R180" i="5"/>
  <c r="Q180" i="5"/>
  <c r="U180" i="5" s="1"/>
  <c r="L180" i="5"/>
  <c r="G180" i="5"/>
  <c r="Y179" i="5"/>
  <c r="X179" i="5"/>
  <c r="T179" i="5"/>
  <c r="S179" i="5"/>
  <c r="R179" i="5"/>
  <c r="Q179" i="5"/>
  <c r="U179" i="5" s="1"/>
  <c r="L179" i="5"/>
  <c r="G179" i="5"/>
  <c r="Y178" i="5"/>
  <c r="X178" i="5"/>
  <c r="T178" i="5"/>
  <c r="S178" i="5"/>
  <c r="R178" i="5"/>
  <c r="Q178" i="5"/>
  <c r="U178" i="5" s="1"/>
  <c r="L178" i="5"/>
  <c r="G178" i="5"/>
  <c r="Y177" i="5"/>
  <c r="X177" i="5"/>
  <c r="T177" i="5"/>
  <c r="S177" i="5"/>
  <c r="R177" i="5"/>
  <c r="Q177" i="5"/>
  <c r="U177" i="5" s="1"/>
  <c r="L177" i="5"/>
  <c r="G177" i="5"/>
  <c r="Y176" i="5"/>
  <c r="X176" i="5"/>
  <c r="T176" i="5"/>
  <c r="S176" i="5"/>
  <c r="R176" i="5"/>
  <c r="Q176" i="5"/>
  <c r="U176" i="5" s="1"/>
  <c r="L176" i="5"/>
  <c r="G176" i="5"/>
  <c r="Y175" i="5"/>
  <c r="X175" i="5"/>
  <c r="T175" i="5"/>
  <c r="S175" i="5"/>
  <c r="R175" i="5"/>
  <c r="Q175" i="5"/>
  <c r="U175" i="5" s="1"/>
  <c r="L175" i="5"/>
  <c r="G175" i="5"/>
  <c r="Y174" i="5"/>
  <c r="X174" i="5"/>
  <c r="T174" i="5"/>
  <c r="S174" i="5"/>
  <c r="R174" i="5"/>
  <c r="Q174" i="5"/>
  <c r="U174" i="5" s="1"/>
  <c r="L174" i="5"/>
  <c r="G174" i="5"/>
  <c r="Y173" i="5"/>
  <c r="X173" i="5"/>
  <c r="T173" i="5"/>
  <c r="S173" i="5"/>
  <c r="R173" i="5"/>
  <c r="Q173" i="5"/>
  <c r="U173" i="5" s="1"/>
  <c r="L173" i="5"/>
  <c r="G173" i="5"/>
  <c r="Y172" i="5"/>
  <c r="X172" i="5"/>
  <c r="T172" i="5"/>
  <c r="S172" i="5"/>
  <c r="R172" i="5"/>
  <c r="Q172" i="5"/>
  <c r="U172" i="5" s="1"/>
  <c r="L172" i="5"/>
  <c r="G172" i="5"/>
  <c r="Y171" i="5"/>
  <c r="X171" i="5"/>
  <c r="T171" i="5"/>
  <c r="S171" i="5"/>
  <c r="R171" i="5"/>
  <c r="Q171" i="5"/>
  <c r="U171" i="5" s="1"/>
  <c r="L171" i="5"/>
  <c r="G171" i="5"/>
  <c r="Y170" i="5"/>
  <c r="X170" i="5"/>
  <c r="T170" i="5"/>
  <c r="S170" i="5"/>
  <c r="R170" i="5"/>
  <c r="Q170" i="5"/>
  <c r="U170" i="5" s="1"/>
  <c r="L170" i="5"/>
  <c r="G170" i="5"/>
  <c r="Y169" i="5"/>
  <c r="X169" i="5"/>
  <c r="T169" i="5"/>
  <c r="S169" i="5"/>
  <c r="R169" i="5"/>
  <c r="Q169" i="5"/>
  <c r="U169" i="5" s="1"/>
  <c r="L169" i="5"/>
  <c r="G169" i="5"/>
  <c r="Y168" i="5"/>
  <c r="X168" i="5"/>
  <c r="T168" i="5"/>
  <c r="S168" i="5"/>
  <c r="R168" i="5"/>
  <c r="Q168" i="5"/>
  <c r="U168" i="5" s="1"/>
  <c r="L168" i="5"/>
  <c r="G168" i="5"/>
  <c r="Y167" i="5"/>
  <c r="X167" i="5"/>
  <c r="T167" i="5"/>
  <c r="S167" i="5"/>
  <c r="R167" i="5"/>
  <c r="Q167" i="5"/>
  <c r="U167" i="5" s="1"/>
  <c r="L167" i="5"/>
  <c r="G167" i="5"/>
  <c r="Y166" i="5"/>
  <c r="X166" i="5"/>
  <c r="T166" i="5"/>
  <c r="S166" i="5"/>
  <c r="R166" i="5"/>
  <c r="Q166" i="5"/>
  <c r="U166" i="5" s="1"/>
  <c r="L166" i="5"/>
  <c r="G166" i="5"/>
  <c r="Y165" i="5"/>
  <c r="X165" i="5"/>
  <c r="T165" i="5"/>
  <c r="S165" i="5"/>
  <c r="R165" i="5"/>
  <c r="Q165" i="5"/>
  <c r="U165" i="5" s="1"/>
  <c r="L165" i="5"/>
  <c r="G165" i="5"/>
  <c r="Y164" i="5"/>
  <c r="X164" i="5"/>
  <c r="T164" i="5"/>
  <c r="S164" i="5"/>
  <c r="R164" i="5"/>
  <c r="Q164" i="5"/>
  <c r="U164" i="5" s="1"/>
  <c r="L164" i="5"/>
  <c r="G164" i="5"/>
  <c r="Y163" i="5"/>
  <c r="X163" i="5"/>
  <c r="T163" i="5"/>
  <c r="S163" i="5"/>
  <c r="R163" i="5"/>
  <c r="Q163" i="5"/>
  <c r="U163" i="5" s="1"/>
  <c r="L163" i="5"/>
  <c r="G163" i="5"/>
  <c r="Y162" i="5"/>
  <c r="X162" i="5"/>
  <c r="T162" i="5"/>
  <c r="S162" i="5"/>
  <c r="R162" i="5"/>
  <c r="Q162" i="5"/>
  <c r="U162" i="5" s="1"/>
  <c r="L162" i="5"/>
  <c r="G162" i="5"/>
  <c r="Y161" i="5"/>
  <c r="X161" i="5"/>
  <c r="T161" i="5"/>
  <c r="S161" i="5"/>
  <c r="R161" i="5"/>
  <c r="Q161" i="5"/>
  <c r="U161" i="5" s="1"/>
  <c r="L161" i="5"/>
  <c r="G161" i="5"/>
  <c r="Y160" i="5"/>
  <c r="X160" i="5"/>
  <c r="T160" i="5"/>
  <c r="S160" i="5"/>
  <c r="R160" i="5"/>
  <c r="Q160" i="5"/>
  <c r="U160" i="5" s="1"/>
  <c r="L160" i="5"/>
  <c r="G160" i="5"/>
  <c r="Y159" i="5"/>
  <c r="X159" i="5"/>
  <c r="T159" i="5"/>
  <c r="S159" i="5"/>
  <c r="R159" i="5"/>
  <c r="Q159" i="5"/>
  <c r="U159" i="5" s="1"/>
  <c r="L159" i="5"/>
  <c r="G159" i="5"/>
  <c r="Y158" i="5"/>
  <c r="X158" i="5"/>
  <c r="T158" i="5"/>
  <c r="S158" i="5"/>
  <c r="R158" i="5"/>
  <c r="Q158" i="5"/>
  <c r="U158" i="5" s="1"/>
  <c r="L158" i="5"/>
  <c r="G158" i="5"/>
  <c r="Y157" i="5"/>
  <c r="X157" i="5"/>
  <c r="T157" i="5"/>
  <c r="S157" i="5"/>
  <c r="R157" i="5"/>
  <c r="Q157" i="5"/>
  <c r="U157" i="5" s="1"/>
  <c r="L157" i="5"/>
  <c r="G157" i="5"/>
  <c r="Y156" i="5"/>
  <c r="X156" i="5"/>
  <c r="T156" i="5"/>
  <c r="S156" i="5"/>
  <c r="R156" i="5"/>
  <c r="Q156" i="5"/>
  <c r="U156" i="5" s="1"/>
  <c r="L156" i="5"/>
  <c r="G156" i="5"/>
  <c r="Y155" i="5"/>
  <c r="X155" i="5"/>
  <c r="T155" i="5"/>
  <c r="S155" i="5"/>
  <c r="R155" i="5"/>
  <c r="Q155" i="5"/>
  <c r="U155" i="5" s="1"/>
  <c r="L155" i="5"/>
  <c r="G155" i="5"/>
  <c r="Y154" i="5"/>
  <c r="X154" i="5"/>
  <c r="T154" i="5"/>
  <c r="S154" i="5"/>
  <c r="R154" i="5"/>
  <c r="Q154" i="5"/>
  <c r="U154" i="5" s="1"/>
  <c r="L154" i="5"/>
  <c r="G154" i="5"/>
  <c r="Y153" i="5"/>
  <c r="X153" i="5"/>
  <c r="T153" i="5"/>
  <c r="S153" i="5"/>
  <c r="R153" i="5"/>
  <c r="Q153" i="5"/>
  <c r="U153" i="5" s="1"/>
  <c r="L153" i="5"/>
  <c r="G153" i="5"/>
  <c r="Y152" i="5"/>
  <c r="X152" i="5"/>
  <c r="T152" i="5"/>
  <c r="S152" i="5"/>
  <c r="R152" i="5"/>
  <c r="Q152" i="5"/>
  <c r="U152" i="5" s="1"/>
  <c r="L152" i="5"/>
  <c r="G152" i="5"/>
  <c r="Y151" i="5"/>
  <c r="X151" i="5"/>
  <c r="T151" i="5"/>
  <c r="S151" i="5"/>
  <c r="R151" i="5"/>
  <c r="Q151" i="5"/>
  <c r="U151" i="5" s="1"/>
  <c r="L151" i="5"/>
  <c r="G151" i="5"/>
  <c r="Y150" i="5"/>
  <c r="X150" i="5"/>
  <c r="T150" i="5"/>
  <c r="S150" i="5"/>
  <c r="R150" i="5"/>
  <c r="Q150" i="5"/>
  <c r="U150" i="5" s="1"/>
  <c r="L150" i="5"/>
  <c r="G150" i="5"/>
  <c r="Y149" i="5"/>
  <c r="X149" i="5"/>
  <c r="T149" i="5"/>
  <c r="S149" i="5"/>
  <c r="R149" i="5"/>
  <c r="Q149" i="5"/>
  <c r="U149" i="5" s="1"/>
  <c r="L149" i="5"/>
  <c r="G149" i="5"/>
  <c r="Y148" i="5"/>
  <c r="X148" i="5"/>
  <c r="T148" i="5"/>
  <c r="S148" i="5"/>
  <c r="R148" i="5"/>
  <c r="Q148" i="5"/>
  <c r="U148" i="5" s="1"/>
  <c r="L148" i="5"/>
  <c r="G148" i="5"/>
  <c r="Y147" i="5"/>
  <c r="X147" i="5"/>
  <c r="T147" i="5"/>
  <c r="S147" i="5"/>
  <c r="R147" i="5"/>
  <c r="Q147" i="5"/>
  <c r="U147" i="5" s="1"/>
  <c r="L147" i="5"/>
  <c r="G147" i="5"/>
  <c r="Y146" i="5"/>
  <c r="X146" i="5"/>
  <c r="T146" i="5"/>
  <c r="S146" i="5"/>
  <c r="R146" i="5"/>
  <c r="Q146" i="5"/>
  <c r="U146" i="5" s="1"/>
  <c r="L146" i="5"/>
  <c r="G146" i="5"/>
  <c r="Y145" i="5"/>
  <c r="X145" i="5"/>
  <c r="T145" i="5"/>
  <c r="S145" i="5"/>
  <c r="R145" i="5"/>
  <c r="Q145" i="5"/>
  <c r="U145" i="5" s="1"/>
  <c r="L145" i="5"/>
  <c r="G145" i="5"/>
  <c r="Y144" i="5"/>
  <c r="X144" i="5"/>
  <c r="T144" i="5"/>
  <c r="S144" i="5"/>
  <c r="R144" i="5"/>
  <c r="Q144" i="5"/>
  <c r="U144" i="5" s="1"/>
  <c r="L144" i="5"/>
  <c r="G144" i="5"/>
  <c r="Y143" i="5"/>
  <c r="X143" i="5"/>
  <c r="T143" i="5"/>
  <c r="S143" i="5"/>
  <c r="R143" i="5"/>
  <c r="Q143" i="5"/>
  <c r="U143" i="5" s="1"/>
  <c r="L143" i="5"/>
  <c r="G143" i="5"/>
  <c r="Y142" i="5"/>
  <c r="X142" i="5"/>
  <c r="T142" i="5"/>
  <c r="S142" i="5"/>
  <c r="R142" i="5"/>
  <c r="Q142" i="5"/>
  <c r="U142" i="5" s="1"/>
  <c r="L142" i="5"/>
  <c r="G142" i="5"/>
  <c r="Y141" i="5"/>
  <c r="X141" i="5"/>
  <c r="T141" i="5"/>
  <c r="S141" i="5"/>
  <c r="R141" i="5"/>
  <c r="Q141" i="5"/>
  <c r="U141" i="5" s="1"/>
  <c r="L141" i="5"/>
  <c r="G141" i="5"/>
  <c r="Y140" i="5"/>
  <c r="X140" i="5"/>
  <c r="T140" i="5"/>
  <c r="S140" i="5"/>
  <c r="R140" i="5"/>
  <c r="Q140" i="5"/>
  <c r="U140" i="5" s="1"/>
  <c r="L140" i="5"/>
  <c r="G140" i="5"/>
  <c r="Y139" i="5"/>
  <c r="X139" i="5"/>
  <c r="T139" i="5"/>
  <c r="S139" i="5"/>
  <c r="R139" i="5"/>
  <c r="Q139" i="5"/>
  <c r="U139" i="5" s="1"/>
  <c r="L139" i="5"/>
  <c r="G139" i="5"/>
  <c r="Y138" i="5"/>
  <c r="X138" i="5"/>
  <c r="T138" i="5"/>
  <c r="S138" i="5"/>
  <c r="R138" i="5"/>
  <c r="Q138" i="5"/>
  <c r="U138" i="5" s="1"/>
  <c r="L138" i="5"/>
  <c r="G138" i="5"/>
  <c r="Y137" i="5"/>
  <c r="X137" i="5"/>
  <c r="T137" i="5"/>
  <c r="S137" i="5"/>
  <c r="R137" i="5"/>
  <c r="Q137" i="5"/>
  <c r="U137" i="5" s="1"/>
  <c r="L137" i="5"/>
  <c r="G137" i="5"/>
  <c r="Y136" i="5"/>
  <c r="X136" i="5"/>
  <c r="T136" i="5"/>
  <c r="S136" i="5"/>
  <c r="R136" i="5"/>
  <c r="Q136" i="5"/>
  <c r="U136" i="5" s="1"/>
  <c r="L136" i="5"/>
  <c r="G136" i="5"/>
  <c r="Y135" i="5"/>
  <c r="X135" i="5"/>
  <c r="T135" i="5"/>
  <c r="S135" i="5"/>
  <c r="R135" i="5"/>
  <c r="Q135" i="5"/>
  <c r="U135" i="5" s="1"/>
  <c r="L135" i="5"/>
  <c r="G135" i="5"/>
  <c r="Y134" i="5"/>
  <c r="X134" i="5"/>
  <c r="T134" i="5"/>
  <c r="S134" i="5"/>
  <c r="R134" i="5"/>
  <c r="Q134" i="5"/>
  <c r="U134" i="5" s="1"/>
  <c r="L134" i="5"/>
  <c r="G134" i="5"/>
  <c r="Y133" i="5"/>
  <c r="X133" i="5"/>
  <c r="T133" i="5"/>
  <c r="S133" i="5"/>
  <c r="R133" i="5"/>
  <c r="Q133" i="5"/>
  <c r="U133" i="5" s="1"/>
  <c r="L133" i="5"/>
  <c r="G133" i="5"/>
  <c r="Y132" i="5"/>
  <c r="X132" i="5"/>
  <c r="T132" i="5"/>
  <c r="S132" i="5"/>
  <c r="R132" i="5"/>
  <c r="Q132" i="5"/>
  <c r="U132" i="5" s="1"/>
  <c r="L132" i="5"/>
  <c r="G132" i="5"/>
  <c r="Y131" i="5"/>
  <c r="X131" i="5"/>
  <c r="T131" i="5"/>
  <c r="S131" i="5"/>
  <c r="R131" i="5"/>
  <c r="Q131" i="5"/>
  <c r="U131" i="5" s="1"/>
  <c r="L131" i="5"/>
  <c r="G131" i="5"/>
  <c r="Y130" i="5"/>
  <c r="X130" i="5"/>
  <c r="T130" i="5"/>
  <c r="S130" i="5"/>
  <c r="R130" i="5"/>
  <c r="Q130" i="5"/>
  <c r="U130" i="5" s="1"/>
  <c r="L130" i="5"/>
  <c r="G130" i="5"/>
  <c r="Y129" i="5"/>
  <c r="X129" i="5"/>
  <c r="T129" i="5"/>
  <c r="S129" i="5"/>
  <c r="R129" i="5"/>
  <c r="Q129" i="5"/>
  <c r="U129" i="5" s="1"/>
  <c r="L129" i="5"/>
  <c r="G129" i="5"/>
  <c r="Y128" i="5"/>
  <c r="X128" i="5"/>
  <c r="T128" i="5"/>
  <c r="S128" i="5"/>
  <c r="R128" i="5"/>
  <c r="Q128" i="5"/>
  <c r="U128" i="5" s="1"/>
  <c r="L128" i="5"/>
  <c r="G128" i="5"/>
  <c r="Y127" i="5"/>
  <c r="X127" i="5"/>
  <c r="T127" i="5"/>
  <c r="S127" i="5"/>
  <c r="R127" i="5"/>
  <c r="Q127" i="5"/>
  <c r="U127" i="5" s="1"/>
  <c r="L127" i="5"/>
  <c r="G127" i="5"/>
  <c r="Y126" i="5"/>
  <c r="X126" i="5"/>
  <c r="T126" i="5"/>
  <c r="S126" i="5"/>
  <c r="R126" i="5"/>
  <c r="Q126" i="5"/>
  <c r="U126" i="5" s="1"/>
  <c r="L126" i="5"/>
  <c r="G126" i="5"/>
  <c r="Y125" i="5"/>
  <c r="X125" i="5"/>
  <c r="T125" i="5"/>
  <c r="S125" i="5"/>
  <c r="R125" i="5"/>
  <c r="Q125" i="5"/>
  <c r="U125" i="5" s="1"/>
  <c r="L125" i="5"/>
  <c r="G125" i="5"/>
  <c r="Y124" i="5"/>
  <c r="X124" i="5"/>
  <c r="T124" i="5"/>
  <c r="S124" i="5"/>
  <c r="R124" i="5"/>
  <c r="Q124" i="5"/>
  <c r="U124" i="5" s="1"/>
  <c r="L124" i="5"/>
  <c r="G124" i="5"/>
  <c r="Y123" i="5"/>
  <c r="X123" i="5"/>
  <c r="T123" i="5"/>
  <c r="S123" i="5"/>
  <c r="R123" i="5"/>
  <c r="Q123" i="5"/>
  <c r="U123" i="5" s="1"/>
  <c r="L123" i="5"/>
  <c r="G123" i="5"/>
  <c r="Y122" i="5"/>
  <c r="X122" i="5"/>
  <c r="T122" i="5"/>
  <c r="S122" i="5"/>
  <c r="R122" i="5"/>
  <c r="Q122" i="5"/>
  <c r="U122" i="5" s="1"/>
  <c r="L122" i="5"/>
  <c r="G122" i="5"/>
  <c r="Y121" i="5"/>
  <c r="X121" i="5"/>
  <c r="T121" i="5"/>
  <c r="S121" i="5"/>
  <c r="R121" i="5"/>
  <c r="Q121" i="5"/>
  <c r="U121" i="5" s="1"/>
  <c r="L121" i="5"/>
  <c r="G121" i="5"/>
  <c r="Y120" i="5"/>
  <c r="X120" i="5"/>
  <c r="T120" i="5"/>
  <c r="S120" i="5"/>
  <c r="R120" i="5"/>
  <c r="Q120" i="5"/>
  <c r="U120" i="5" s="1"/>
  <c r="L120" i="5"/>
  <c r="G120" i="5"/>
  <c r="Y119" i="5"/>
  <c r="X119" i="5"/>
  <c r="T119" i="5"/>
  <c r="S119" i="5"/>
  <c r="R119" i="5"/>
  <c r="Q119" i="5"/>
  <c r="U119" i="5" s="1"/>
  <c r="L119" i="5"/>
  <c r="G119" i="5"/>
  <c r="Y118" i="5"/>
  <c r="X118" i="5"/>
  <c r="T118" i="5"/>
  <c r="S118" i="5"/>
  <c r="R118" i="5"/>
  <c r="Q118" i="5"/>
  <c r="U118" i="5" s="1"/>
  <c r="L118" i="5"/>
  <c r="G118" i="5"/>
  <c r="Y117" i="5"/>
  <c r="X117" i="5"/>
  <c r="T117" i="5"/>
  <c r="S117" i="5"/>
  <c r="R117" i="5"/>
  <c r="Q117" i="5"/>
  <c r="U117" i="5" s="1"/>
  <c r="L117" i="5"/>
  <c r="G117" i="5"/>
  <c r="Y116" i="5"/>
  <c r="X116" i="5"/>
  <c r="T116" i="5"/>
  <c r="S116" i="5"/>
  <c r="R116" i="5"/>
  <c r="Q116" i="5"/>
  <c r="U116" i="5" s="1"/>
  <c r="L116" i="5"/>
  <c r="G116" i="5"/>
  <c r="Y115" i="5"/>
  <c r="X115" i="5"/>
  <c r="T115" i="5"/>
  <c r="S115" i="5"/>
  <c r="R115" i="5"/>
  <c r="Q115" i="5"/>
  <c r="U115" i="5" s="1"/>
  <c r="L115" i="5"/>
  <c r="G115" i="5"/>
  <c r="Y114" i="5"/>
  <c r="X114" i="5"/>
  <c r="T114" i="5"/>
  <c r="S114" i="5"/>
  <c r="R114" i="5"/>
  <c r="Q114" i="5"/>
  <c r="U114" i="5" s="1"/>
  <c r="L114" i="5"/>
  <c r="G114" i="5"/>
  <c r="Y113" i="5"/>
  <c r="X113" i="5"/>
  <c r="T113" i="5"/>
  <c r="S113" i="5"/>
  <c r="R113" i="5"/>
  <c r="Q113" i="5"/>
  <c r="U113" i="5" s="1"/>
  <c r="L113" i="5"/>
  <c r="G113" i="5"/>
  <c r="Y112" i="5"/>
  <c r="X112" i="5"/>
  <c r="T112" i="5"/>
  <c r="S112" i="5"/>
  <c r="R112" i="5"/>
  <c r="Q112" i="5"/>
  <c r="U112" i="5" s="1"/>
  <c r="L112" i="5"/>
  <c r="G112" i="5"/>
  <c r="Y111" i="5"/>
  <c r="X111" i="5"/>
  <c r="T111" i="5"/>
  <c r="S111" i="5"/>
  <c r="R111" i="5"/>
  <c r="Q111" i="5"/>
  <c r="U111" i="5" s="1"/>
  <c r="L111" i="5"/>
  <c r="G111" i="5"/>
  <c r="Y110" i="5"/>
  <c r="X110" i="5"/>
  <c r="T110" i="5"/>
  <c r="S110" i="5"/>
  <c r="R110" i="5"/>
  <c r="Q110" i="5"/>
  <c r="U110" i="5" s="1"/>
  <c r="L110" i="5"/>
  <c r="G110" i="5"/>
  <c r="Y109" i="5"/>
  <c r="X109" i="5"/>
  <c r="T109" i="5"/>
  <c r="S109" i="5"/>
  <c r="R109" i="5"/>
  <c r="Q109" i="5"/>
  <c r="U109" i="5" s="1"/>
  <c r="L109" i="5"/>
  <c r="G109" i="5"/>
  <c r="Y108" i="5"/>
  <c r="X108" i="5"/>
  <c r="T108" i="5"/>
  <c r="S108" i="5"/>
  <c r="R108" i="5"/>
  <c r="Q108" i="5"/>
  <c r="U108" i="5" s="1"/>
  <c r="L108" i="5"/>
  <c r="G108" i="5"/>
  <c r="Y107" i="5"/>
  <c r="X107" i="5"/>
  <c r="T107" i="5"/>
  <c r="S107" i="5"/>
  <c r="R107" i="5"/>
  <c r="Q107" i="5"/>
  <c r="U107" i="5" s="1"/>
  <c r="L107" i="5"/>
  <c r="G107" i="5"/>
  <c r="Y106" i="5"/>
  <c r="X106" i="5"/>
  <c r="T106" i="5"/>
  <c r="S106" i="5"/>
  <c r="R106" i="5"/>
  <c r="Q106" i="5"/>
  <c r="U106" i="5" s="1"/>
  <c r="L106" i="5"/>
  <c r="G106" i="5"/>
  <c r="Y105" i="5"/>
  <c r="X105" i="5"/>
  <c r="T105" i="5"/>
  <c r="S105" i="5"/>
  <c r="R105" i="5"/>
  <c r="Q105" i="5"/>
  <c r="U105" i="5" s="1"/>
  <c r="L105" i="5"/>
  <c r="G105" i="5"/>
  <c r="Y104" i="5"/>
  <c r="X104" i="5"/>
  <c r="T104" i="5"/>
  <c r="S104" i="5"/>
  <c r="R104" i="5"/>
  <c r="Q104" i="5"/>
  <c r="U104" i="5" s="1"/>
  <c r="L104" i="5"/>
  <c r="G104" i="5"/>
  <c r="Y103" i="5"/>
  <c r="X103" i="5"/>
  <c r="T103" i="5"/>
  <c r="S103" i="5"/>
  <c r="R103" i="5"/>
  <c r="Q103" i="5"/>
  <c r="U103" i="5" s="1"/>
  <c r="L103" i="5"/>
  <c r="G103" i="5"/>
  <c r="Y102" i="5"/>
  <c r="X102" i="5"/>
  <c r="T102" i="5"/>
  <c r="S102" i="5"/>
  <c r="R102" i="5"/>
  <c r="Q102" i="5"/>
  <c r="U102" i="5" s="1"/>
  <c r="L102" i="5"/>
  <c r="G102" i="5"/>
  <c r="Y101" i="5"/>
  <c r="X101" i="5"/>
  <c r="T101" i="5"/>
  <c r="S101" i="5"/>
  <c r="R101" i="5"/>
  <c r="Q101" i="5"/>
  <c r="U101" i="5" s="1"/>
  <c r="L101" i="5"/>
  <c r="G101" i="5"/>
  <c r="Y100" i="5"/>
  <c r="X100" i="5"/>
  <c r="T100" i="5"/>
  <c r="S100" i="5"/>
  <c r="R100" i="5"/>
  <c r="Q100" i="5"/>
  <c r="U100" i="5" s="1"/>
  <c r="L100" i="5"/>
  <c r="G100" i="5"/>
  <c r="Y99" i="5"/>
  <c r="X99" i="5"/>
  <c r="T99" i="5"/>
  <c r="S99" i="5"/>
  <c r="R99" i="5"/>
  <c r="Q99" i="5"/>
  <c r="U99" i="5" s="1"/>
  <c r="L99" i="5"/>
  <c r="G99" i="5"/>
  <c r="Y98" i="5"/>
  <c r="X98" i="5"/>
  <c r="T98" i="5"/>
  <c r="S98" i="5"/>
  <c r="R98" i="5"/>
  <c r="Q98" i="5"/>
  <c r="U98" i="5" s="1"/>
  <c r="L98" i="5"/>
  <c r="G98" i="5"/>
  <c r="Y97" i="5"/>
  <c r="X97" i="5"/>
  <c r="T97" i="5"/>
  <c r="S97" i="5"/>
  <c r="R97" i="5"/>
  <c r="Q97" i="5"/>
  <c r="U97" i="5" s="1"/>
  <c r="L97" i="5"/>
  <c r="G97" i="5"/>
  <c r="Y96" i="5"/>
  <c r="X96" i="5"/>
  <c r="T96" i="5"/>
  <c r="S96" i="5"/>
  <c r="R96" i="5"/>
  <c r="Q96" i="5"/>
  <c r="U96" i="5" s="1"/>
  <c r="L96" i="5"/>
  <c r="G96" i="5"/>
  <c r="Y95" i="5"/>
  <c r="X95" i="5"/>
  <c r="T95" i="5"/>
  <c r="S95" i="5"/>
  <c r="R95" i="5"/>
  <c r="Q95" i="5"/>
  <c r="U95" i="5" s="1"/>
  <c r="L95" i="5"/>
  <c r="G95" i="5"/>
  <c r="Y94" i="5"/>
  <c r="X94" i="5"/>
  <c r="T94" i="5"/>
  <c r="S94" i="5"/>
  <c r="R94" i="5"/>
  <c r="Q94" i="5"/>
  <c r="U94" i="5" s="1"/>
  <c r="L94" i="5"/>
  <c r="G94" i="5"/>
  <c r="Y93" i="5"/>
  <c r="X93" i="5"/>
  <c r="T93" i="5"/>
  <c r="S93" i="5"/>
  <c r="R93" i="5"/>
  <c r="Q93" i="5"/>
  <c r="U93" i="5" s="1"/>
  <c r="L93" i="5"/>
  <c r="G93" i="5"/>
  <c r="Y92" i="5"/>
  <c r="X92" i="5"/>
  <c r="T92" i="5"/>
  <c r="S92" i="5"/>
  <c r="R92" i="5"/>
  <c r="Q92" i="5"/>
  <c r="U92" i="5" s="1"/>
  <c r="L92" i="5"/>
  <c r="G92" i="5"/>
  <c r="Y91" i="5"/>
  <c r="X91" i="5"/>
  <c r="T91" i="5"/>
  <c r="S91" i="5"/>
  <c r="R91" i="5"/>
  <c r="Q91" i="5"/>
  <c r="U91" i="5" s="1"/>
  <c r="L91" i="5"/>
  <c r="G91" i="5"/>
  <c r="Y90" i="5"/>
  <c r="X90" i="5"/>
  <c r="T90" i="5"/>
  <c r="S90" i="5"/>
  <c r="R90" i="5"/>
  <c r="Q90" i="5"/>
  <c r="U90" i="5" s="1"/>
  <c r="L90" i="5"/>
  <c r="G90" i="5"/>
  <c r="Y89" i="5"/>
  <c r="X89" i="5"/>
  <c r="T89" i="5"/>
  <c r="S89" i="5"/>
  <c r="R89" i="5"/>
  <c r="Q89" i="5"/>
  <c r="U89" i="5" s="1"/>
  <c r="L89" i="5"/>
  <c r="G89" i="5"/>
  <c r="Y88" i="5"/>
  <c r="X88" i="5"/>
  <c r="T88" i="5"/>
  <c r="S88" i="5"/>
  <c r="R88" i="5"/>
  <c r="Q88" i="5"/>
  <c r="U88" i="5" s="1"/>
  <c r="L88" i="5"/>
  <c r="G88" i="5"/>
  <c r="Y87" i="5"/>
  <c r="X87" i="5"/>
  <c r="T87" i="5"/>
  <c r="S87" i="5"/>
  <c r="R87" i="5"/>
  <c r="Q87" i="5"/>
  <c r="U87" i="5" s="1"/>
  <c r="L87" i="5"/>
  <c r="G87" i="5"/>
  <c r="Y86" i="5"/>
  <c r="X86" i="5"/>
  <c r="T86" i="5"/>
  <c r="S86" i="5"/>
  <c r="R86" i="5"/>
  <c r="Q86" i="5"/>
  <c r="U86" i="5" s="1"/>
  <c r="L86" i="5"/>
  <c r="G86" i="5"/>
  <c r="Y85" i="5"/>
  <c r="X85" i="5"/>
  <c r="T85" i="5"/>
  <c r="S85" i="5"/>
  <c r="R85" i="5"/>
  <c r="Q85" i="5"/>
  <c r="U85" i="5" s="1"/>
  <c r="L85" i="5"/>
  <c r="G85" i="5"/>
  <c r="Y84" i="5"/>
  <c r="X84" i="5"/>
  <c r="T84" i="5"/>
  <c r="S84" i="5"/>
  <c r="R84" i="5"/>
  <c r="Q84" i="5"/>
  <c r="U84" i="5" s="1"/>
  <c r="L84" i="5"/>
  <c r="G84" i="5"/>
  <c r="Y83" i="5"/>
  <c r="X83" i="5"/>
  <c r="T83" i="5"/>
  <c r="S83" i="5"/>
  <c r="R83" i="5"/>
  <c r="Q83" i="5"/>
  <c r="U83" i="5" s="1"/>
  <c r="L83" i="5"/>
  <c r="G83" i="5"/>
  <c r="Y82" i="5"/>
  <c r="X82" i="5"/>
  <c r="T82" i="5"/>
  <c r="S82" i="5"/>
  <c r="R82" i="5"/>
  <c r="Q82" i="5"/>
  <c r="U82" i="5" s="1"/>
  <c r="L82" i="5"/>
  <c r="G82" i="5"/>
  <c r="Y81" i="5"/>
  <c r="X81" i="5"/>
  <c r="T81" i="5"/>
  <c r="S81" i="5"/>
  <c r="R81" i="5"/>
  <c r="Q81" i="5"/>
  <c r="U81" i="5" s="1"/>
  <c r="L81" i="5"/>
  <c r="G81" i="5"/>
  <c r="Y80" i="5"/>
  <c r="X80" i="5"/>
  <c r="T80" i="5"/>
  <c r="S80" i="5"/>
  <c r="R80" i="5"/>
  <c r="Q80" i="5"/>
  <c r="U80" i="5" s="1"/>
  <c r="L80" i="5"/>
  <c r="G80" i="5"/>
  <c r="Y79" i="5"/>
  <c r="X79" i="5"/>
  <c r="T79" i="5"/>
  <c r="S79" i="5"/>
  <c r="R79" i="5"/>
  <c r="Q79" i="5"/>
  <c r="U79" i="5" s="1"/>
  <c r="L79" i="5"/>
  <c r="G79" i="5"/>
  <c r="Y78" i="5"/>
  <c r="X78" i="5"/>
  <c r="T78" i="5"/>
  <c r="S78" i="5"/>
  <c r="R78" i="5"/>
  <c r="Q78" i="5"/>
  <c r="U78" i="5" s="1"/>
  <c r="L78" i="5"/>
  <c r="G78" i="5"/>
  <c r="Y77" i="5"/>
  <c r="X77" i="5"/>
  <c r="T77" i="5"/>
  <c r="S77" i="5"/>
  <c r="R77" i="5"/>
  <c r="Q77" i="5"/>
  <c r="U77" i="5" s="1"/>
  <c r="L77" i="5"/>
  <c r="G77" i="5"/>
  <c r="Y76" i="5"/>
  <c r="X76" i="5"/>
  <c r="T76" i="5"/>
  <c r="S76" i="5"/>
  <c r="R76" i="5"/>
  <c r="Q76" i="5"/>
  <c r="U76" i="5" s="1"/>
  <c r="L76" i="5"/>
  <c r="G76" i="5"/>
  <c r="Y75" i="5"/>
  <c r="X75" i="5"/>
  <c r="T75" i="5"/>
  <c r="S75" i="5"/>
  <c r="R75" i="5"/>
  <c r="Q75" i="5"/>
  <c r="U75" i="5" s="1"/>
  <c r="L75" i="5"/>
  <c r="G75" i="5"/>
  <c r="Y74" i="5"/>
  <c r="X74" i="5"/>
  <c r="T74" i="5"/>
  <c r="S74" i="5"/>
  <c r="R74" i="5"/>
  <c r="Q74" i="5"/>
  <c r="U74" i="5" s="1"/>
  <c r="L74" i="5"/>
  <c r="G74" i="5"/>
  <c r="Y73" i="5"/>
  <c r="X73" i="5"/>
  <c r="T73" i="5"/>
  <c r="S73" i="5"/>
  <c r="R73" i="5"/>
  <c r="Q73" i="5"/>
  <c r="U73" i="5" s="1"/>
  <c r="L73" i="5"/>
  <c r="G73" i="5"/>
  <c r="Y72" i="5"/>
  <c r="X72" i="5"/>
  <c r="T72" i="5"/>
  <c r="S72" i="5"/>
  <c r="R72" i="5"/>
  <c r="Q72" i="5"/>
  <c r="U72" i="5" s="1"/>
  <c r="L72" i="5"/>
  <c r="G72" i="5"/>
  <c r="Y71" i="5"/>
  <c r="X71" i="5"/>
  <c r="T71" i="5"/>
  <c r="S71" i="5"/>
  <c r="R71" i="5"/>
  <c r="Q71" i="5"/>
  <c r="U71" i="5" s="1"/>
  <c r="L71" i="5"/>
  <c r="G71" i="5"/>
  <c r="Y70" i="5"/>
  <c r="X70" i="5"/>
  <c r="T70" i="5"/>
  <c r="S70" i="5"/>
  <c r="R70" i="5"/>
  <c r="Q70" i="5"/>
  <c r="U70" i="5" s="1"/>
  <c r="L70" i="5"/>
  <c r="G70" i="5"/>
  <c r="Y69" i="5"/>
  <c r="X69" i="5"/>
  <c r="T69" i="5"/>
  <c r="S69" i="5"/>
  <c r="R69" i="5"/>
  <c r="Q69" i="5"/>
  <c r="U69" i="5" s="1"/>
  <c r="L69" i="5"/>
  <c r="G69" i="5"/>
  <c r="Y68" i="5"/>
  <c r="X68" i="5"/>
  <c r="T68" i="5"/>
  <c r="S68" i="5"/>
  <c r="R68" i="5"/>
  <c r="Q68" i="5"/>
  <c r="U68" i="5" s="1"/>
  <c r="L68" i="5"/>
  <c r="G68" i="5"/>
  <c r="Y67" i="5"/>
  <c r="X67" i="5"/>
  <c r="T67" i="5"/>
  <c r="S67" i="5"/>
  <c r="R67" i="5"/>
  <c r="Q67" i="5"/>
  <c r="U67" i="5" s="1"/>
  <c r="L67" i="5"/>
  <c r="G67" i="5"/>
  <c r="Y66" i="5"/>
  <c r="X66" i="5"/>
  <c r="T66" i="5"/>
  <c r="S66" i="5"/>
  <c r="R66" i="5"/>
  <c r="Q66" i="5"/>
  <c r="U66" i="5" s="1"/>
  <c r="L66" i="5"/>
  <c r="G66" i="5"/>
  <c r="Y65" i="5"/>
  <c r="X65" i="5"/>
  <c r="T65" i="5"/>
  <c r="S65" i="5"/>
  <c r="R65" i="5"/>
  <c r="Q65" i="5"/>
  <c r="U65" i="5" s="1"/>
  <c r="L65" i="5"/>
  <c r="G65" i="5"/>
  <c r="Y64" i="5"/>
  <c r="X64" i="5"/>
  <c r="T64" i="5"/>
  <c r="S64" i="5"/>
  <c r="R64" i="5"/>
  <c r="Q64" i="5"/>
  <c r="U64" i="5" s="1"/>
  <c r="L64" i="5"/>
  <c r="G64" i="5"/>
  <c r="Y63" i="5"/>
  <c r="X63" i="5"/>
  <c r="T63" i="5"/>
  <c r="S63" i="5"/>
  <c r="R63" i="5"/>
  <c r="Q63" i="5"/>
  <c r="U63" i="5" s="1"/>
  <c r="L63" i="5"/>
  <c r="G63" i="5"/>
  <c r="Y62" i="5"/>
  <c r="X62" i="5"/>
  <c r="T62" i="5"/>
  <c r="S62" i="5"/>
  <c r="R62" i="5"/>
  <c r="Q62" i="5"/>
  <c r="U62" i="5" s="1"/>
  <c r="L62" i="5"/>
  <c r="G62" i="5"/>
  <c r="Y61" i="5"/>
  <c r="X61" i="5"/>
  <c r="T61" i="5"/>
  <c r="S61" i="5"/>
  <c r="R61" i="5"/>
  <c r="Q61" i="5"/>
  <c r="U61" i="5" s="1"/>
  <c r="L61" i="5"/>
  <c r="G61" i="5"/>
  <c r="Y60" i="5"/>
  <c r="X60" i="5"/>
  <c r="T60" i="5"/>
  <c r="S60" i="5"/>
  <c r="R60" i="5"/>
  <c r="Q60" i="5"/>
  <c r="U60" i="5" s="1"/>
  <c r="L60" i="5"/>
  <c r="G60" i="5"/>
  <c r="Y59" i="5"/>
  <c r="X59" i="5"/>
  <c r="T59" i="5"/>
  <c r="S59" i="5"/>
  <c r="R59" i="5"/>
  <c r="Q59" i="5"/>
  <c r="U59" i="5" s="1"/>
  <c r="L59" i="5"/>
  <c r="G59" i="5"/>
  <c r="Y58" i="5"/>
  <c r="X58" i="5"/>
  <c r="T58" i="5"/>
  <c r="S58" i="5"/>
  <c r="R58" i="5"/>
  <c r="Q58" i="5"/>
  <c r="U58" i="5" s="1"/>
  <c r="L58" i="5"/>
  <c r="G58" i="5"/>
  <c r="Y57" i="5"/>
  <c r="X57" i="5"/>
  <c r="T57" i="5"/>
  <c r="S57" i="5"/>
  <c r="R57" i="5"/>
  <c r="Q57" i="5"/>
  <c r="U57" i="5" s="1"/>
  <c r="L57" i="5"/>
  <c r="G57" i="5"/>
  <c r="Y56" i="5"/>
  <c r="X56" i="5"/>
  <c r="T56" i="5"/>
  <c r="S56" i="5"/>
  <c r="R56" i="5"/>
  <c r="Q56" i="5"/>
  <c r="U56" i="5" s="1"/>
  <c r="L56" i="5"/>
  <c r="G56" i="5"/>
  <c r="Y55" i="5"/>
  <c r="X55" i="5"/>
  <c r="T55" i="5"/>
  <c r="S55" i="5"/>
  <c r="R55" i="5"/>
  <c r="Q55" i="5"/>
  <c r="U55" i="5" s="1"/>
  <c r="L55" i="5"/>
  <c r="G55" i="5"/>
  <c r="Y54" i="5"/>
  <c r="X54" i="5"/>
  <c r="T54" i="5"/>
  <c r="S54" i="5"/>
  <c r="R54" i="5"/>
  <c r="Q54" i="5"/>
  <c r="U54" i="5" s="1"/>
  <c r="L54" i="5"/>
  <c r="G54" i="5"/>
  <c r="Y53" i="5"/>
  <c r="X53" i="5"/>
  <c r="T53" i="5"/>
  <c r="S53" i="5"/>
  <c r="R53" i="5"/>
  <c r="Q53" i="5"/>
  <c r="U53" i="5" s="1"/>
  <c r="L53" i="5"/>
  <c r="G53" i="5"/>
  <c r="Y52" i="5"/>
  <c r="X52" i="5"/>
  <c r="T52" i="5"/>
  <c r="S52" i="5"/>
  <c r="R52" i="5"/>
  <c r="Q52" i="5"/>
  <c r="U52" i="5" s="1"/>
  <c r="L52" i="5"/>
  <c r="G52" i="5"/>
  <c r="Y51" i="5"/>
  <c r="X51" i="5"/>
  <c r="T51" i="5"/>
  <c r="S51" i="5"/>
  <c r="R51" i="5"/>
  <c r="Q51" i="5"/>
  <c r="U51" i="5" s="1"/>
  <c r="L51" i="5"/>
  <c r="G51" i="5"/>
  <c r="Y50" i="5"/>
  <c r="X50" i="5"/>
  <c r="T50" i="5"/>
  <c r="S50" i="5"/>
  <c r="R50" i="5"/>
  <c r="Q50" i="5"/>
  <c r="U50" i="5" s="1"/>
  <c r="L50" i="5"/>
  <c r="G50" i="5"/>
  <c r="Y49" i="5"/>
  <c r="X49" i="5"/>
  <c r="T49" i="5"/>
  <c r="S49" i="5"/>
  <c r="R49" i="5"/>
  <c r="Q49" i="5"/>
  <c r="U49" i="5" s="1"/>
  <c r="L49" i="5"/>
  <c r="G49" i="5"/>
  <c r="Y48" i="5"/>
  <c r="X48" i="5"/>
  <c r="T48" i="5"/>
  <c r="S48" i="5"/>
  <c r="R48" i="5"/>
  <c r="Q48" i="5"/>
  <c r="U48" i="5" s="1"/>
  <c r="L48" i="5"/>
  <c r="G48" i="5"/>
  <c r="Y47" i="5"/>
  <c r="X47" i="5"/>
  <c r="T47" i="5"/>
  <c r="S47" i="5"/>
  <c r="R47" i="5"/>
  <c r="Q47" i="5"/>
  <c r="U47" i="5" s="1"/>
  <c r="L47" i="5"/>
  <c r="G47" i="5"/>
  <c r="Y46" i="5"/>
  <c r="X46" i="5"/>
  <c r="T46" i="5"/>
  <c r="S46" i="5"/>
  <c r="R46" i="5"/>
  <c r="Q46" i="5"/>
  <c r="U46" i="5" s="1"/>
  <c r="L46" i="5"/>
  <c r="G46" i="5"/>
  <c r="Y45" i="5"/>
  <c r="X45" i="5"/>
  <c r="T45" i="5"/>
  <c r="S45" i="5"/>
  <c r="R45" i="5"/>
  <c r="Q45" i="5"/>
  <c r="U45" i="5" s="1"/>
  <c r="L45" i="5"/>
  <c r="G45" i="5"/>
  <c r="Y44" i="5"/>
  <c r="X44" i="5"/>
  <c r="T44" i="5"/>
  <c r="S44" i="5"/>
  <c r="R44" i="5"/>
  <c r="Q44" i="5"/>
  <c r="U44" i="5" s="1"/>
  <c r="L44" i="5"/>
  <c r="G44" i="5"/>
  <c r="Y43" i="5"/>
  <c r="X43" i="5"/>
  <c r="T43" i="5"/>
  <c r="S43" i="5"/>
  <c r="R43" i="5"/>
  <c r="Q43" i="5"/>
  <c r="U43" i="5" s="1"/>
  <c r="L43" i="5"/>
  <c r="G43" i="5"/>
  <c r="Y42" i="5"/>
  <c r="X42" i="5"/>
  <c r="T42" i="5"/>
  <c r="S42" i="5"/>
  <c r="R42" i="5"/>
  <c r="Q42" i="5"/>
  <c r="U42" i="5" s="1"/>
  <c r="L42" i="5"/>
  <c r="G42" i="5"/>
  <c r="Y41" i="5"/>
  <c r="X41" i="5"/>
  <c r="T41" i="5"/>
  <c r="S41" i="5"/>
  <c r="R41" i="5"/>
  <c r="Q41" i="5"/>
  <c r="U41" i="5" s="1"/>
  <c r="L41" i="5"/>
  <c r="G41" i="5"/>
  <c r="Y40" i="5"/>
  <c r="X40" i="5"/>
  <c r="T40" i="5"/>
  <c r="S40" i="5"/>
  <c r="R40" i="5"/>
  <c r="Q40" i="5"/>
  <c r="U40" i="5" s="1"/>
  <c r="L40" i="5"/>
  <c r="G40" i="5"/>
  <c r="Y39" i="5"/>
  <c r="X39" i="5"/>
  <c r="T39" i="5"/>
  <c r="S39" i="5"/>
  <c r="R39" i="5"/>
  <c r="Q39" i="5"/>
  <c r="U39" i="5" s="1"/>
  <c r="L39" i="5"/>
  <c r="G39" i="5"/>
  <c r="Y38" i="5"/>
  <c r="X38" i="5"/>
  <c r="T38" i="5"/>
  <c r="S38" i="5"/>
  <c r="R38" i="5"/>
  <c r="Q38" i="5"/>
  <c r="U38" i="5" s="1"/>
  <c r="L38" i="5"/>
  <c r="G38" i="5"/>
  <c r="Y37" i="5"/>
  <c r="X37" i="5"/>
  <c r="T37" i="5"/>
  <c r="S37" i="5"/>
  <c r="R37" i="5"/>
  <c r="Q37" i="5"/>
  <c r="U37" i="5" s="1"/>
  <c r="L37" i="5"/>
  <c r="G37" i="5"/>
  <c r="Y36" i="5"/>
  <c r="X36" i="5"/>
  <c r="T36" i="5"/>
  <c r="S36" i="5"/>
  <c r="R36" i="5"/>
  <c r="Q36" i="5"/>
  <c r="U36" i="5" s="1"/>
  <c r="L36" i="5"/>
  <c r="G36" i="5"/>
  <c r="Y35" i="5"/>
  <c r="X35" i="5"/>
  <c r="T35" i="5"/>
  <c r="S35" i="5"/>
  <c r="R35" i="5"/>
  <c r="Q35" i="5"/>
  <c r="U35" i="5" s="1"/>
  <c r="L35" i="5"/>
  <c r="G35" i="5"/>
  <c r="Y34" i="5"/>
  <c r="X34" i="5"/>
  <c r="T34" i="5"/>
  <c r="S34" i="5"/>
  <c r="R34" i="5"/>
  <c r="Q34" i="5"/>
  <c r="U34" i="5" s="1"/>
  <c r="L34" i="5"/>
  <c r="G34" i="5"/>
  <c r="Y33" i="5"/>
  <c r="X33" i="5"/>
  <c r="T33" i="5"/>
  <c r="S33" i="5"/>
  <c r="R33" i="5"/>
  <c r="Q33" i="5"/>
  <c r="U33" i="5" s="1"/>
  <c r="L33" i="5"/>
  <c r="G33" i="5"/>
  <c r="Y32" i="5"/>
  <c r="X32" i="5"/>
  <c r="T32" i="5"/>
  <c r="S32" i="5"/>
  <c r="R32" i="5"/>
  <c r="Q32" i="5"/>
  <c r="U32" i="5" s="1"/>
  <c r="L32" i="5"/>
  <c r="G32" i="5"/>
  <c r="Y31" i="5"/>
  <c r="X31" i="5"/>
  <c r="T31" i="5"/>
  <c r="S31" i="5"/>
  <c r="R31" i="5"/>
  <c r="Q31" i="5"/>
  <c r="U31" i="5" s="1"/>
  <c r="L31" i="5"/>
  <c r="G31" i="5"/>
  <c r="Y30" i="5"/>
  <c r="X30" i="5"/>
  <c r="T30" i="5"/>
  <c r="S30" i="5"/>
  <c r="R30" i="5"/>
  <c r="Q30" i="5"/>
  <c r="U30" i="5" s="1"/>
  <c r="L30" i="5"/>
  <c r="G30" i="5"/>
  <c r="Y29" i="5"/>
  <c r="X29" i="5"/>
  <c r="T29" i="5"/>
  <c r="S29" i="5"/>
  <c r="R29" i="5"/>
  <c r="Q29" i="5"/>
  <c r="U29" i="5" s="1"/>
  <c r="L29" i="5"/>
  <c r="G29" i="5"/>
  <c r="Y28" i="5"/>
  <c r="X28" i="5"/>
  <c r="T28" i="5"/>
  <c r="S28" i="5"/>
  <c r="R28" i="5"/>
  <c r="Q28" i="5"/>
  <c r="U28" i="5" s="1"/>
  <c r="L28" i="5"/>
  <c r="G28" i="5"/>
  <c r="Y27" i="5"/>
  <c r="X27" i="5"/>
  <c r="T27" i="5"/>
  <c r="S27" i="5"/>
  <c r="R27" i="5"/>
  <c r="Q27" i="5"/>
  <c r="U27" i="5" s="1"/>
  <c r="L27" i="5"/>
  <c r="G27" i="5"/>
  <c r="Y26" i="5"/>
  <c r="X26" i="5"/>
  <c r="T26" i="5"/>
  <c r="S26" i="5"/>
  <c r="R26" i="5"/>
  <c r="Q26" i="5"/>
  <c r="U26" i="5" s="1"/>
  <c r="L26" i="5"/>
  <c r="G26" i="5"/>
  <c r="Y25" i="5"/>
  <c r="X25" i="5"/>
  <c r="T25" i="5"/>
  <c r="S25" i="5"/>
  <c r="R25" i="5"/>
  <c r="Q25" i="5"/>
  <c r="U25" i="5" s="1"/>
  <c r="L25" i="5"/>
  <c r="G25" i="5"/>
  <c r="Y24" i="5"/>
  <c r="X24" i="5"/>
  <c r="T24" i="5"/>
  <c r="S24" i="5"/>
  <c r="R24" i="5"/>
  <c r="Q24" i="5"/>
  <c r="U24" i="5" s="1"/>
  <c r="L24" i="5"/>
  <c r="G24" i="5"/>
  <c r="Y23" i="5"/>
  <c r="X23" i="5"/>
  <c r="T23" i="5"/>
  <c r="S23" i="5"/>
  <c r="R23" i="5"/>
  <c r="Q23" i="5"/>
  <c r="U23" i="5" s="1"/>
  <c r="L23" i="5"/>
  <c r="G23" i="5"/>
  <c r="Y22" i="5"/>
  <c r="X22" i="5"/>
  <c r="T22" i="5"/>
  <c r="S22" i="5"/>
  <c r="R22" i="5"/>
  <c r="Q22" i="5"/>
  <c r="U22" i="5" s="1"/>
  <c r="L22" i="5"/>
  <c r="G22" i="5"/>
  <c r="Y21" i="5"/>
  <c r="X21" i="5"/>
  <c r="T21" i="5"/>
  <c r="S21" i="5"/>
  <c r="R21" i="5"/>
  <c r="Q21" i="5"/>
  <c r="U21" i="5" s="1"/>
  <c r="L21" i="5"/>
  <c r="G21" i="5"/>
  <c r="Y20" i="5"/>
  <c r="X20" i="5"/>
  <c r="T20" i="5"/>
  <c r="S20" i="5"/>
  <c r="R20" i="5"/>
  <c r="Q20" i="5"/>
  <c r="U20" i="5" s="1"/>
  <c r="L20" i="5"/>
  <c r="G20" i="5"/>
  <c r="Y19" i="5"/>
  <c r="X19" i="5"/>
  <c r="T19" i="5"/>
  <c r="S19" i="5"/>
  <c r="R19" i="5"/>
  <c r="Q19" i="5"/>
  <c r="U19" i="5" s="1"/>
  <c r="L19" i="5"/>
  <c r="G19" i="5"/>
  <c r="Y18" i="5"/>
  <c r="X18" i="5"/>
  <c r="T18" i="5"/>
  <c r="S18" i="5"/>
  <c r="R18" i="5"/>
  <c r="Q18" i="5"/>
  <c r="U18" i="5" s="1"/>
  <c r="L18" i="5"/>
  <c r="G18" i="5"/>
  <c r="Y17" i="5"/>
  <c r="X17" i="5"/>
  <c r="T17" i="5"/>
  <c r="S17" i="5"/>
  <c r="R17" i="5"/>
  <c r="Q17" i="5"/>
  <c r="U17" i="5" s="1"/>
  <c r="L17" i="5"/>
  <c r="G17" i="5"/>
  <c r="Y16" i="5"/>
  <c r="X16" i="5"/>
  <c r="T16" i="5"/>
  <c r="S16" i="5"/>
  <c r="R16" i="5"/>
  <c r="Q16" i="5"/>
  <c r="U16" i="5" s="1"/>
  <c r="L16" i="5"/>
  <c r="G16" i="5"/>
  <c r="Y15" i="5"/>
  <c r="X15" i="5"/>
  <c r="T15" i="5"/>
  <c r="S15" i="5"/>
  <c r="R15" i="5"/>
  <c r="Q15" i="5"/>
  <c r="U15" i="5" s="1"/>
  <c r="L15" i="5"/>
  <c r="G15" i="5"/>
  <c r="Y14" i="5"/>
  <c r="X14" i="5"/>
  <c r="T14" i="5"/>
  <c r="S14" i="5"/>
  <c r="R14" i="5"/>
  <c r="Q14" i="5"/>
  <c r="U14" i="5" s="1"/>
  <c r="L14" i="5"/>
  <c r="G14" i="5"/>
  <c r="Y13" i="5"/>
  <c r="X13" i="5"/>
  <c r="T13" i="5"/>
  <c r="S13" i="5"/>
  <c r="R13" i="5"/>
  <c r="Q13" i="5"/>
  <c r="U13" i="5" s="1"/>
  <c r="L13" i="5"/>
  <c r="G13" i="5"/>
</calcChain>
</file>

<file path=xl/sharedStrings.xml><?xml version="1.0" encoding="utf-8"?>
<sst xmlns="http://schemas.openxmlformats.org/spreadsheetml/2006/main" count="17745" uniqueCount="1455">
  <si>
    <t>69.06.00 3.mērķa "Eiropas teritoriālā sadarbība" pārrobežu sadarbības programmu finansētie projekti (2007-2013)</t>
  </si>
  <si>
    <t>69.07.00 Pārrobežu sadarbības programmu darbības nodrošināšana, projekti un pasākumi (2007-2013)</t>
  </si>
  <si>
    <t>70.02.00 Atmaksas valsts pamatbudžetā par citu Eiropas Savienības politiku instrumentu projektu un pasākumu finansējumu (2007–2013)</t>
  </si>
  <si>
    <t>70.06.00 LIFE programmas projekti</t>
  </si>
  <si>
    <t>70.07.00 Eiropas Savienības Rīcības programmas mūžizglītības jomā 2007.-2013.gadam finansējums</t>
  </si>
  <si>
    <t>71.06.00 Eiropas Ekonomikas zonas un Norvēģijas finanšu instrumentu finansēto programmu, projektu un pasākumu īstenošana</t>
  </si>
  <si>
    <t>72.06.00 Latvijas un Šveices sadarbības programmas projekti</t>
  </si>
  <si>
    <t>22 Kultūras ministrija</t>
  </si>
  <si>
    <t>65.06.00 Maksājumu iestādes izdevumi Eiropas Lauksaimniecības fonda lauku attīstībai(ELFLA) projektu un pasākumu īstenošanai (2007-2013)</t>
  </si>
  <si>
    <t>67.06.00 Eiropas Kopienas iniciatīvas projektu un pasākumu īstenošana</t>
  </si>
  <si>
    <t>70.02.00 Atmaksas Eiropas Komisijas programmas "Solidaritātes un migrācijas plūsmu pārvaldīšanas pamatprogramma 2007.-2013.gadam" īstenošanai</t>
  </si>
  <si>
    <t>70.07.00 Eiropas Savienības Rīcības programma mūžizglītības jomā 2007.-2013.gadam un Eiropas Savienības augstākās izglītības sadarbības programmas Tempus un Erasmus Mundus</t>
  </si>
  <si>
    <t>70.08.00 Eiropas Komisijas programmas "Solidaritātes un migrācijas plūsmu pārvaldīšanas pamatprogramma 2007.-2013.gadam" īstenošana</t>
  </si>
  <si>
    <t>70.10.00 Tehniskā palīdzība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</si>
  <si>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</si>
  <si>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</si>
  <si>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29 Veselības ministrija</t>
  </si>
  <si>
    <t>62.06.00 Eiropas Reģionālās attīstības fonda (ERAF) projektu īstenošana (2007-2013)</t>
  </si>
  <si>
    <t>70.06.00 Narkotiku uzraudzības monitoringa fokālā punkta darbības nodrošināšana</t>
  </si>
  <si>
    <t>70.07.00 Citu Eiropas Kopienas projektu īstenošana</t>
  </si>
  <si>
    <t>74 Gadskārtējā valsts budžeta izpildes procesā pārdalāmais finansējums</t>
  </si>
  <si>
    <t>80.00.00 Nesadalītais finansējums Eiropas Savienības politiku instrumentu un pārējās ārvalstu finanšu palīdzības līdzfinansēto projektu un pasākumu īstenošanai</t>
  </si>
  <si>
    <t>Smilšu ielā 1, Rīgā, LV-1919, tālrunis (+371) 67094222, fakss (+371) 67094220, e-pasts: kase@kase.gov.lv, www.kase.gov.lv</t>
  </si>
  <si>
    <t>PĀRSKATS</t>
  </si>
  <si>
    <t>Rīgā</t>
  </si>
  <si>
    <t>Operatīvais mēneša pārskats</t>
  </si>
  <si>
    <t>Programma,
apakšprogramma</t>
  </si>
  <si>
    <t>Budžeta likums</t>
  </si>
  <si>
    <t>Finansēšanas plāns</t>
  </si>
  <si>
    <t>Pārvaldnieks</t>
  </si>
  <si>
    <t>K. Āboliņš</t>
  </si>
  <si>
    <t>Valsts pamatbudžets</t>
  </si>
  <si>
    <t>62.00.00</t>
  </si>
  <si>
    <t>62.06.00</t>
  </si>
  <si>
    <t>73.00.00</t>
  </si>
  <si>
    <t>Pārējās ārvalstu finanšu palīdzības līdzfinansētie projekti</t>
  </si>
  <si>
    <t>63.00.00</t>
  </si>
  <si>
    <t>Eiropas Sociālā fonda (ESF) projektu un pasākumu īstenošana</t>
  </si>
  <si>
    <t>63.06.00</t>
  </si>
  <si>
    <t>70.00.00</t>
  </si>
  <si>
    <t>70.05.00</t>
  </si>
  <si>
    <t>Tehniskā palīdzība ERAF, ESF, KF apgūšanai (2007-2013)</t>
  </si>
  <si>
    <t>63.02.00</t>
  </si>
  <si>
    <t>73.06.00</t>
  </si>
  <si>
    <t>18</t>
  </si>
  <si>
    <t>Labklājības ministrija</t>
  </si>
  <si>
    <t>18 Labklājības ministrija</t>
  </si>
  <si>
    <t>Atlikums uz gada sākumu</t>
  </si>
  <si>
    <t>Gada beigās slēgtie asignējumi</t>
  </si>
  <si>
    <t>Valsts pamatbudžeta izpilde</t>
  </si>
  <si>
    <t>(latos un santīmos)</t>
  </si>
  <si>
    <t>Resursu izdevumu segšanai izpilde pārskata periodā</t>
  </si>
  <si>
    <t>Starpība starp finansēšanas plānu un izpildi</t>
  </si>
  <si>
    <t>Atlikums uz gada sākumu un izpilde pārskata periodā
(2+17)</t>
  </si>
  <si>
    <t>Izdevumu izpilde pārskata periodā</t>
  </si>
  <si>
    <t>Aizņēmumi</t>
  </si>
  <si>
    <t>Aizdevumi</t>
  </si>
  <si>
    <t>Ieņēmumi no maksas pakalpojumiem un citi pašu ieņēmumi</t>
  </si>
  <si>
    <t>Ārvalstu finanšu palīdzība iestādes ieņēmumos</t>
  </si>
  <si>
    <t>Transferti</t>
  </si>
  <si>
    <t>Dotācija no vispārējiem ieņēmumiem</t>
  </si>
  <si>
    <t>Kopā
(3+4+5+6)</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</si>
  <si>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</si>
  <si>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</si>
  <si>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</si>
  <si>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</si>
  <si>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</si>
  <si>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</si>
  <si>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</si>
  <si>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speciālā budžeta izpilde</t>
  </si>
  <si>
    <t>Atlikums uz
gada sākumu</t>
  </si>
  <si>
    <t>Saņemtie aizņēmumi</t>
  </si>
  <si>
    <t>Saņemto aizņēmumu atmaksa</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</si>
  <si>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</si>
  <si>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</si>
  <si>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</si>
  <si>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</si>
  <si>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</si>
  <si>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</si>
  <si>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</si>
  <si>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</si>
  <si>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Kopā
(8+9+10+11)</t>
  </si>
  <si>
    <t>Izpilde % pret finansēšanas plānu
(19/18*100)</t>
  </si>
  <si>
    <t>63.00.00 Eiropas Sociālā fonda (ESF) projektu un pasākumu īstenošana</t>
  </si>
  <si>
    <t>70.00.00 Citu Eiropas Savienības politiku instrumentu projektu un pasākumu īstenošana</t>
  </si>
  <si>
    <t>70.05.00 Tehniskā palīdzība ERAF, ESF, KF apgūšanai (2007-2013)</t>
  </si>
  <si>
    <t>63.02.00 Atmaksas valsts pamatbudžetā par Eiropas Sociālā fonda (ESF) finansējumu (2007-2013)</t>
  </si>
  <si>
    <t>62.00.00 Eiropas Reģionālās attīstības fonda (ERAF) projektu un pasākumu īstenošana</t>
  </si>
  <si>
    <t>73.00.00 Pārējās ārvalstu finanšu palīdzības līdzfinansētie projekti</t>
  </si>
  <si>
    <t>62.06.00 Eiropas Reģionālās attīstības fonda (ERAF) īstenotie projekti labklājības nozarē (2007-2013)</t>
  </si>
  <si>
    <t>63.06.00 Eiropas Sociālā fonda (ESF) īstenotie projekti labklājības nozarē (2007-2013)</t>
  </si>
  <si>
    <t>73.06.00 Ārvalstu finanšu palīdzības finansēto projektu īstenošana labklājības nozarē</t>
  </si>
  <si>
    <t>64.00.00</t>
  </si>
  <si>
    <t>64.06.00</t>
  </si>
  <si>
    <t>65.00.00</t>
  </si>
  <si>
    <t>65.06.00</t>
  </si>
  <si>
    <t>64.00.00 Eiropas Lauksaimniecības garantiju fonda (ELGF) projektu un pasākumu īstenošana</t>
  </si>
  <si>
    <t>64.06.00 Eiropas Lauksaimniecības garantiju fonda (ELGF) projektu un pasākumu īstenošana labklājības nozarē (2007-2013)</t>
  </si>
  <si>
    <t>65.00.00 Eiropas Lauksaimniecības fonda lauku attīstībai (ELFLA) projektu un pasākumu īstenošana</t>
  </si>
  <si>
    <t>65.06.00 Eiropas Lauksaimniecības fonda lauku attīstībai (ELFLA) projektu un pasākumu īstenošana labklājības nozarē (2007-2013)</t>
  </si>
  <si>
    <t>03</t>
  </si>
  <si>
    <t>Ministru kabinets</t>
  </si>
  <si>
    <t>Eiropas Sociālā fonda (ESF) projektu īstenošana (2007-2013)</t>
  </si>
  <si>
    <t>63.07.00</t>
  </si>
  <si>
    <t>Strukturālo reformu ieviešana valsts pārvaldē (2007-2013)</t>
  </si>
  <si>
    <t>08</t>
  </si>
  <si>
    <t>Sabiedrības integrācijas fonds</t>
  </si>
  <si>
    <t>70.06.00</t>
  </si>
  <si>
    <t>71.00.00</t>
  </si>
  <si>
    <t>71.06.00</t>
  </si>
  <si>
    <t>72.00.00</t>
  </si>
  <si>
    <t>72.06.00</t>
  </si>
  <si>
    <t>10</t>
  </si>
  <si>
    <t>Aizsardzības ministrija</t>
  </si>
  <si>
    <t>73.07.00</t>
  </si>
  <si>
    <t>NATO investīciju projekti</t>
  </si>
  <si>
    <t>11</t>
  </si>
  <si>
    <t>Ārlietu ministrija</t>
  </si>
  <si>
    <t>70.07.00</t>
  </si>
  <si>
    <t>70.08.00</t>
  </si>
  <si>
    <t>12</t>
  </si>
  <si>
    <t>Ekonomikas ministrija</t>
  </si>
  <si>
    <t>61.00.00</t>
  </si>
  <si>
    <t>Kohēzijas fonda (KF) projektu un pasākumu īstenošana</t>
  </si>
  <si>
    <t>61.06.00</t>
  </si>
  <si>
    <t>Kohēzijas fonda (KF) projekti (2007–2013)</t>
  </si>
  <si>
    <t>62.02.00</t>
  </si>
  <si>
    <t>Eiropas Sociālā fonda (ESF) projekti (2007-2013)</t>
  </si>
  <si>
    <t>67.00.00</t>
  </si>
  <si>
    <t>Eiropas Kopienas iniciatīvas projektu un pasākumu īstenošana</t>
  </si>
  <si>
    <t>67.02.00</t>
  </si>
  <si>
    <t>67.06.00</t>
  </si>
  <si>
    <t>Eiropas Kopienas iniciatīvas projekti</t>
  </si>
  <si>
    <t>69.00.00</t>
  </si>
  <si>
    <t>69.02.00</t>
  </si>
  <si>
    <t>69.06.00</t>
  </si>
  <si>
    <t>13</t>
  </si>
  <si>
    <t>Finanšu ministrija</t>
  </si>
  <si>
    <t>62.07.00</t>
  </si>
  <si>
    <t>70.02.00</t>
  </si>
  <si>
    <t>71.02.00</t>
  </si>
  <si>
    <t>71.05.00</t>
  </si>
  <si>
    <t>72.02.00</t>
  </si>
  <si>
    <t>72.05.00</t>
  </si>
  <si>
    <t>72.07.00</t>
  </si>
  <si>
    <t>73.05.00</t>
  </si>
  <si>
    <t>73.08.00</t>
  </si>
  <si>
    <t>14</t>
  </si>
  <si>
    <t>Iekšlietu ministrija</t>
  </si>
  <si>
    <t>67.07.00</t>
  </si>
  <si>
    <t>67.08.00</t>
  </si>
  <si>
    <t>67.09.00</t>
  </si>
  <si>
    <t>67.11.00</t>
  </si>
  <si>
    <t>70.09.00</t>
  </si>
  <si>
    <t>70.10.00</t>
  </si>
  <si>
    <t>70.11.00</t>
  </si>
  <si>
    <t>70.12.00</t>
  </si>
  <si>
    <t>70.14.00</t>
  </si>
  <si>
    <t>73.02.00</t>
  </si>
  <si>
    <t>15</t>
  </si>
  <si>
    <t>Izglītības un zinātnes ministrija</t>
  </si>
  <si>
    <t>65.07.00</t>
  </si>
  <si>
    <t>3.mērķa "Eiropas teritoriālā sadarbība" projektu īstenošana</t>
  </si>
  <si>
    <t>Valsts izglītības attīstības aģentūra</t>
  </si>
  <si>
    <t>Jaunatnes starptautisko programmu aģentūra</t>
  </si>
  <si>
    <t>Dalība Eiropas Savienības izglītības sadarbības projektos</t>
  </si>
  <si>
    <t>Eiropas Kopienas programmu projektu īstenošana</t>
  </si>
  <si>
    <t>Atbalsts jaunatnes politikas attīstībai</t>
  </si>
  <si>
    <t>Pārējās ārvalstu finanšu palīdzības finansētie projekti</t>
  </si>
  <si>
    <t>Dalība Ziemeļu Ministru Padomes Nordplus ietvarprogrammā</t>
  </si>
  <si>
    <t>16</t>
  </si>
  <si>
    <t>Zemkopības ministrija</t>
  </si>
  <si>
    <t>65.02.00</t>
  </si>
  <si>
    <t>65.05.00</t>
  </si>
  <si>
    <t>66.00.00</t>
  </si>
  <si>
    <t>66.02.00</t>
  </si>
  <si>
    <t>66.05.00</t>
  </si>
  <si>
    <t>66.06.00</t>
  </si>
  <si>
    <t>17</t>
  </si>
  <si>
    <t>Satiksmes ministrija</t>
  </si>
  <si>
    <t>60.00.00</t>
  </si>
  <si>
    <t>Eiropas komunikāciju tīklu projektu un pasākumu īstenošana</t>
  </si>
  <si>
    <t>60.06.00</t>
  </si>
  <si>
    <t>Transeiropas tīklu kopējās intereses projekti</t>
  </si>
  <si>
    <t>61.01.00</t>
  </si>
  <si>
    <t>61.02.00</t>
  </si>
  <si>
    <t>61.07.00</t>
  </si>
  <si>
    <t>Kohēzijas fonda (KF) finansētie projekti (2004 - 2006)</t>
  </si>
  <si>
    <t>61.08.00</t>
  </si>
  <si>
    <t>61.09.00</t>
  </si>
  <si>
    <t>62.08.00</t>
  </si>
  <si>
    <t>62.09.00</t>
  </si>
  <si>
    <t>62.10.00</t>
  </si>
  <si>
    <t>Tehniskā palīdzība ERAF, ESF, KF apgūšanai (2007 - 2013)</t>
  </si>
  <si>
    <t>19</t>
  </si>
  <si>
    <t>Tieslietu ministrija</t>
  </si>
  <si>
    <t>21</t>
  </si>
  <si>
    <t>Vides aizsardzības un reģionālās attīstības ministrija</t>
  </si>
  <si>
    <t>Kohēzijas fonda (KF) projekti (2007-2013)</t>
  </si>
  <si>
    <t>69.07.00</t>
  </si>
  <si>
    <t>LIFE programmas projekti</t>
  </si>
  <si>
    <t>Latvijas un Šveices sadarbības programmas projekti</t>
  </si>
  <si>
    <t>22</t>
  </si>
  <si>
    <t>Kultūras ministrija</t>
  </si>
  <si>
    <t>29</t>
  </si>
  <si>
    <t>Veselības ministrija</t>
  </si>
  <si>
    <t>Citu Eiropas Kopienas projektu īstenošana</t>
  </si>
  <si>
    <t>74</t>
  </si>
  <si>
    <t>80.00.00</t>
  </si>
  <si>
    <t>03 Ministru kabinets</t>
  </si>
  <si>
    <t>63.06.00 Eiropas Sociālā fonda (ESF) projektu īstenošana (2007-2013)</t>
  </si>
  <si>
    <t>63.07.00 Strukturālo reformu ieviešana valsts pārvaldē (2007-2013)</t>
  </si>
  <si>
    <t>08 Sabiedrības integrācijas fonds</t>
  </si>
  <si>
    <t>63.06.00 Eiropas Sociālā fonda (ESF) projektu un pasākumu īstenošana (2007-2013)</t>
  </si>
  <si>
    <t>70.06.00 Eiropas Komisijas programma „Solidaritātes un migrācijas plūsmu pārvaldīšanas programmas 2007.-2013.gadam” īstenošana</t>
  </si>
  <si>
    <t>71.00.00 Eiropas Ekonomikas zonas un Norvēģijas finanšu instrumentu finansēto programmu, projektu un pasākumu īstenošana</t>
  </si>
  <si>
    <t>71.06.00 Eiropas Ekonomikas zonas un Norvēģijas finanšu instrumentu finansētās programmas īstenošana</t>
  </si>
  <si>
    <t>72.00.00 Latvijas un Šveices sadarbības programmas finansēto projektu un pasākumu īstenošana</t>
  </si>
  <si>
    <t>72.06.00 Latvijas un Šveices sadarbības programmas finansēto projektu un pasākumu īstenošana (2007-2013)</t>
  </si>
  <si>
    <t>10 Aizsardzības ministrija</t>
  </si>
  <si>
    <t>73.07.00 NATO investīciju projekti</t>
  </si>
  <si>
    <t>11 Ārlietu ministrija</t>
  </si>
  <si>
    <t>62.06.00 Eiropas Reģionālās attīstības fonda (ERAF) projekta īstenošana (2007-2013)</t>
  </si>
  <si>
    <t>70.06.00 Latvijas pārstāvju ceļa izdevumu kompensācija, dodoties uz Eiropas Savienības Padomes darba grupu sanāksmēm un Padomes sanāksmēm</t>
  </si>
  <si>
    <t>70.07.00 Latvijas valdības un Eiropas Komisijas vadības partnerība par Eiropas Savienības komunikāciju darbībām</t>
  </si>
  <si>
    <t>70.08.00 Solidaritātes un migrācijas plūsmu pārvaldības vispārīgās programmas ietvaros izveidotā Eiropas Ārējo robežu fonda projektu un pasākumu īstenošana (2007-2013)</t>
  </si>
  <si>
    <t>12 Ekonomikas ministrija</t>
  </si>
  <si>
    <t>61.00.00 Kohēzijas fonda (KF) projektu un pasākumu īstenošana</t>
  </si>
  <si>
    <t>61.06.00 Kohēzijas fonda (KF) projekti (2007–2013)</t>
  </si>
  <si>
    <t>62.02.00 Atmaksas valsts pamatbudžetā par Eiropas Reģionālās attīstības fonda (ERAF) finansējumu (2007-2013)</t>
  </si>
  <si>
    <t>62.06.00 Eiropas Reģionālās attīstības fonda (ERAF) projekti (2007-2013)</t>
  </si>
  <si>
    <t>63.06.00 Eiropas Sociālā fonda (ESF) projekti (2007-2013)</t>
  </si>
  <si>
    <t>67.00.00 Eiropas Kopienas iniciatīvas projektu un pasākumu īstenošana</t>
  </si>
  <si>
    <t>67.02.00 Atmaksas valsts pamatbudžetā par Eiropas Kopienas iniciatīvu finansējumu (2007-2013)</t>
  </si>
  <si>
    <t>67.06.00 Eiropas Kopienas iniciatīvas projekti</t>
  </si>
  <si>
    <t>69.00.00 3.mērķa "Eiropas teritoriālā sadarbība" pārrobežu sadarbības programmu, projektu un pasākumu īstenošana</t>
  </si>
  <si>
    <t>69.02.00 Atmaksas valsts pamatbudžetā par 3.mērķa "Eiropas teritoriālā sadarbība" pārrobežu sadarbības programmu, projektu un pasākumu īstenošanu</t>
  </si>
  <si>
    <t>69.06.00 3.mērķa "Eiropas teritoriālā sadarbība" pārrobežu sadarbības projekti</t>
  </si>
  <si>
    <t>71.06.00 Eiropas Ekonomikas zonas un Norvēģijas finanšu instrumentu finansētie projekti</t>
  </si>
  <si>
    <t>13 Finanšu ministrija</t>
  </si>
  <si>
    <t>61.06.00 Kohēzijas fonda (KF) finansētie pašvaldību un atklāto konkursu projekti (2007-2013)</t>
  </si>
  <si>
    <t>62.02.00 Atmaksa valsts pamatbudžetā par Eiropas Reģionālās attīstības fonda (ERAF) finansējumu (2007-2013)</t>
  </si>
  <si>
    <t>62.06.00 Eiropas Reģionālās attīstības fonda (ERAF) avansa maksājumi un atmaksas finansējuma saņēmējiem (2007-2013)</t>
  </si>
  <si>
    <t>62.07.00 Eiropas Reģionālās attīstības fonda (ERAF) finansētie ierobežoto konkursu projekti (2007-2013)</t>
  </si>
  <si>
    <t>70.02.00 Atmaksas valsts pamatbudžetā par ERAF, ESF, KF finansējumu (2007-2013)</t>
  </si>
  <si>
    <t>70.06.00 Citi Eiropas Savienības politiku instrumentu finansētie projekti un pasākumi</t>
  </si>
  <si>
    <t>71.02.00 Atmaksas valsts pamatbudžetā par Eiropas Ekonomikas zonas un Norvēģijas finanšu instrumentu finansējumu</t>
  </si>
  <si>
    <t>71.05.00 Tehniskā palīdzība Eiropas Ekonomikas zonas un Norvēģijas finanšu instrumentu apgūšanai</t>
  </si>
  <si>
    <t>72.02.00 Atmaksas valsts pamatbudžetā par Latvijas un Šveices sadarbības programmas finansējumu (2007-2013)</t>
  </si>
  <si>
    <t>72.05.00 Tehniskā palīdzība Latvijas un Šveices sadarbības programmas apgūšanai</t>
  </si>
  <si>
    <t>72.06.00 Latvijas un Šveices sadarbības programmas finansējums (2007-2013) projekta partneriem</t>
  </si>
  <si>
    <t>72.07.00 Latvijas un Šveices sadarbības programmas finansējums projektu īstenošanai</t>
  </si>
  <si>
    <t>73.05.00 Tehniskā palīdzība Solidaritātes un migrācijas plūsmu pārvaldīšanas pamatprogrammas apgūšanai (2007-2013)</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</si>
  <si>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</si>
  <si>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</si>
  <si>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</si>
  <si>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</si>
  <si>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67.02.00 Atmaksas valsts pamatbudžetā par Eiropas Kopienas iniciatīvu fondu finansējumu</t>
  </si>
  <si>
    <t>67.06.00 Pamatprogrammas "Drošība un brīvību garantēšana" projektu un pasākumu īstenošana (2007-2013)</t>
  </si>
  <si>
    <t>67.07.00 Vispārējās programmas "Pamattiesības un tiesiskums" projektu un pasākumu īstenošana (2007-2013)</t>
  </si>
  <si>
    <t>67.08.00 Programmas "Eiropas civilā aizsardzība" projektu un pasākumu īstenošana (2007-2013)</t>
  </si>
  <si>
    <t>67.09.00 Solidaritātes un migrācijas plūsmu pārvaldīšanas pamatprogrammas Eiropas Ārējo robežu fonda - Kopienas darbības projektu un pasākumu īstenošana (2007-2013)</t>
  </si>
  <si>
    <t>67.11.00 Eiropas Biroja krāpšanas apkarošanai programmas projektu un pasākumu īstenošana (2007-2013)</t>
  </si>
  <si>
    <t>69.02.00 Atmaksas valsts pamatbudžetā par 3.mērķa "Eiropas teritoriālā sadarbība" pārrobežu sadarbības programmas fondu finansējumu (2007–2013)</t>
  </si>
  <si>
    <t>69.06.00 3.mērķa "Eiropas teritoriālā sadarbība" pārrobežu sadarbības programmu, projektu un pasākumu īstenošana (2007-2013)</t>
  </si>
  <si>
    <t>70.02.00 Atmaksas valsts pamatbudžetā par Solidaritātes un migrācijas plūsmu pārvaldīšanas pamatprogrammas fondu finansējumu (2007-2013)</t>
  </si>
  <si>
    <t>70.06.00 Eiropas migrācijas tīkla projektu un pasākumu īstenošana (2007-2013)</t>
  </si>
  <si>
    <t>70.08.00 Tehniskā palīdzība Solidaritātes un migrācijas plūsmu pārvaldīšanas pamatprogrammas fondu apgūšanai (2007-2013)</t>
  </si>
  <si>
    <t>70.09.00 Solidaritātes un migrācijas plūsmu pārvaldīšanas pamatprogrammas Eiropas Atgriešanās fonda projektu un pasākumu īstenošana (2007-2013)</t>
  </si>
  <si>
    <t>70.10.00 Solidaritātes un migrācijas plūsmu pārvaldīšanas pamatprogrammas Eiropas Bēgļu fonda III projektu un pasākumu īstenošana (2007-2013)</t>
  </si>
  <si>
    <t>70.11.00 Solidaritātes un migrācijas plūsmu pārvaldīšanas pamatprogrammas Ārējo robežu fonda projektu un pasākumu īstenošana (2007-2013)</t>
  </si>
  <si>
    <t>70.12.00 Eiropas Savienības 7.ietvarprogrammas projektu un pasākumu īstenošana (2007-2013)</t>
  </si>
  <si>
    <t>70.14.00 Eiropas Savienības Rīcības programmas mūžizglītības jomā projektu un pasākumu īstenošana (2007-2013)</t>
  </si>
  <si>
    <t>73.02.00 Atmaksas valsts pamatbudžetā par Pārējās ārvalstu finanšu palīdzības līdzfinansētajiem projektiem</t>
  </si>
  <si>
    <t>15 Izglītības un zinātnes ministrija</t>
  </si>
  <si>
    <t>62.07.00 Atmaksas un avansi pašvaldībām vai citiem struktūrfondu finansējuma saņēmējiem par Eiropas Reģionālās attīstības fonda (ERAF) projektu īstenošanu (2007-2013)</t>
  </si>
  <si>
    <t>63.07.00 Atmaksas un avansi pašvaldībām vai citiem struktūrfondu finansējuma saņēmējiem par Eiropas Sociālā fonda (ESF) projektu īstenošanu (2007-2013)</t>
  </si>
  <si>
    <t>64.06.00 Eiropas Lauksaimniecības garantiju fonda (ELGF) maksājumi (2007-2013)</t>
  </si>
  <si>
    <t>65.07.00 Eiropas Lauksaimniecības fonda lauku attīstībai (ELFLA) maksājumi (2007-2013)</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</si>
  <si>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</si>
  <si>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</si>
  <si>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</si>
  <si>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</si>
  <si>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</si>
  <si>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</si>
  <si>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</si>
  <si>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</si>
  <si>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72.06.00 Atbalsts jaunatnes politikas attīstībai</t>
  </si>
  <si>
    <t>72.07.00 Grantu shēmas "Šveices zinātnieku aktivitātes Latvijā" īstenošana</t>
  </si>
  <si>
    <t>73.00.00 Pārējās ārvalstu finanšu palīdzības finansētie projekti</t>
  </si>
  <si>
    <t>73.06.00 Dalība Ziemeļu Ministru Padomes Nordplus ietvarprogrammā</t>
  </si>
  <si>
    <t>16 Zemkopības ministrija</t>
  </si>
  <si>
    <t>62.06.00 Izdevumi Eiropas Reģionālās attīstības fonda (ERAF) projektu un pasākumu īstenošanai (2007-2013)</t>
  </si>
  <si>
    <t>64.06.00 Izdevumi Eiropas Lauksaimniecības garantiju fonda (ELGF) projektu un pasākumu īstenošanai (2007-2013)</t>
  </si>
  <si>
    <t>65.02.00 Atmaksas valsts pamatbudžetā par Eiropas Lauksaimniecības fonda lauku attīstībai (ELFLA) finansējumu (2007-2013)</t>
  </si>
  <si>
    <t>65.05.00 Tehniskā palīdzība Eiropas Lauksaimniecības fonda lauku attīstībai (ELFLA) apgūšanai (2007-2013)</t>
  </si>
  <si>
    <t>65.06.00 Maksājumu iestādes izdevumi Eiropas Lauksaimniecības fonda lauku attīstībai (ELFLA) projektu un pasākumu īstenošanai (2007-2013)</t>
  </si>
  <si>
    <t>65.07.00 Citu institūciju izdevumi Eiropas Lauksaimniecības fonda lauku attīstībai (ELFLA) projektu un pasākumu īstenošanai (2007-2013)</t>
  </si>
  <si>
    <t>66.00.00 Eiropas Zivsaimniecības fonda (EZF) projektu un pasākumu īstenošana</t>
  </si>
  <si>
    <t>66.02.00 Atmaksas valsts pamatbudžetā par Eiropas Zivsaimniecības fonda (EZF) finansējumu (2007-2013)</t>
  </si>
  <si>
    <t>66.05.00 Tehniskā palīdzība Eiropas Zivsaimniecības fonda (EZF) apgūšanai (2007-2013)</t>
  </si>
  <si>
    <t>66.06.00 Maksājumu iestādes izdevumi Eiropas Zivsaimniecības fonda (EZF) projektu un pasākumu īstenošanai (2007-2013)</t>
  </si>
  <si>
    <t>69.06.00 Izdevumi 3.mērķa "Eiropas teritoriālā sadarbība" pārrobežu sadarbības programmu, projektu un pasākumu īstenošanai</t>
  </si>
  <si>
    <t>70.06.00 Izdevumi citu Eiropas Savienības politiku instrumentu projektu un pasākumu īstenošanai</t>
  </si>
  <si>
    <t>17 Satiksmes ministrija</t>
  </si>
  <si>
    <t>60.00.00 Eiropas komunikāciju tīklu projektu un pasākumu īstenošana</t>
  </si>
  <si>
    <t>60.06.00 Transeiropas tīklu kopējās intereses projekti</t>
  </si>
  <si>
    <t>61.01.00 Atmaksas valsts pamatbudžetā par Kohēzijas fonda (KF) finansējumu (2004-2006)</t>
  </si>
  <si>
    <t>61.02.00 Atmaksas valsts pamatbudžetā par Kohēzijas fonda (KF) finansējumu (2007-2013)</t>
  </si>
  <si>
    <t>61.07.00 Kohēzijas fonda (KF) finansētie projekti (2004 - 2006)</t>
  </si>
  <si>
    <t>61.08.00 Kohēzijas fonda (KF) finansētie ierobežotās atlases VAS "Latvijas valsts ceļi" realizētie projekti (2007 - 2013)</t>
  </si>
  <si>
    <t>61.09.00 Kohēzijas fonda (KF) finansētie ierobežotās atlases projekti (2007 - 2013)</t>
  </si>
  <si>
    <t>62.06.00 Eiropas Reģionālās attīstības fonda (ERAF) finansētie ierobežotās atlases VAS "Latvijas valsts ceļi" realizētie projekti (2007 - 2013)</t>
  </si>
  <si>
    <t>62.07.00 Eiropas Reģionālās attīstības fonda (ERAF) finansētie atklātās atlases pašvaldību tranzītielu sakārtošanas projekti (2007 - 2013)</t>
  </si>
  <si>
    <t>62.08.00 Eiropas Reģionālās attīstības fonda (ERAF) finansētie ierobežotās atlases publiskā transporta attīstības projekti (2007-2013)</t>
  </si>
  <si>
    <t>62.09.00 Eiropas Reģionālās attīstības fonda (ERAF) finansētie ierobežotās atlases sakaru projekti (2007 - 2013)</t>
  </si>
  <si>
    <t>62.10.00 Eiropas Reģionālās attīstības fonda (ERAF) finansētie ierobežotās atlases publiskās pārvaldes projekti (2007-2013)</t>
  </si>
  <si>
    <t>70.05.00 Tehniskā palīdzība ERAF, ESF, KF apgūšanai (2007 - 2013)</t>
  </si>
  <si>
    <t>19 Tieslietu ministrija</t>
  </si>
  <si>
    <t>62.06.00 Eiropas Reģionālās attīstības fonda (ERAF) projektu un pasākumu īstenošana (2007-2013)</t>
  </si>
  <si>
    <t>65.06.00 Izdevumi Eiropas Lauksaimniecības fonda lauku attīstībai (ELFLA) projektu un pasākumu īstenošanai (2007-2013)</t>
  </si>
  <si>
    <t>70.02.00 Atmaksas valsts pamatbudžetā par Eiropas Savienības politiku instrumentu un pārējās ārvalstu finanšu palīdzības finansējumu (2007-2013)</t>
  </si>
  <si>
    <t>70.06.00 Citu Eiropas Savienības politiku instrumentu projektu un pasākumu īstenošana (2007-2013)</t>
  </si>
  <si>
    <t>73.06.00 Pārējās ārvalstu finanšu palīdzības līdzfinansētie projekti (2007-2013)</t>
  </si>
  <si>
    <t>21 Vides aizsardzības un reģionālās attīstības ministrija</t>
  </si>
  <si>
    <t>61.07.00 Kohēzijas fonda (KF) projekti (2007-2013)</t>
  </si>
  <si>
    <t>63.02.00 Atmaksas valsts pamatbudžetā par Eiropas Sociālā fonda (ESF) finansējumu (2007–2013)</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</si>
  <si>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</si>
  <si>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</si>
  <si>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01</t>
  </si>
  <si>
    <t>Valsts prezidenta kanceleja</t>
  </si>
  <si>
    <t>04.00.00</t>
  </si>
  <si>
    <t>Valsts prezidenta darbības nodrošināšana</t>
  </si>
  <si>
    <t>02</t>
  </si>
  <si>
    <t>Saeima</t>
  </si>
  <si>
    <t>01.00.00</t>
  </si>
  <si>
    <t>Saeimas darbības nodrošināšana</t>
  </si>
  <si>
    <t>02.00.00</t>
  </si>
  <si>
    <t>Iemaksas starptautiskajās organizācijās</t>
  </si>
  <si>
    <t>96.00.00</t>
  </si>
  <si>
    <t>19.00.00</t>
  </si>
  <si>
    <t>Valsts administrācijas skola</t>
  </si>
  <si>
    <t>99.00.00</t>
  </si>
  <si>
    <t>Līdzekļu neparedzētiem gadījumiem izlietojums</t>
  </si>
  <si>
    <t>04</t>
  </si>
  <si>
    <t>Korupcijas novēršanas un apkarošanas birojs</t>
  </si>
  <si>
    <t>Operatīvās darbības pasākumu nodrošināšana</t>
  </si>
  <si>
    <t>05</t>
  </si>
  <si>
    <t>Tiesībsarga birojs</t>
  </si>
  <si>
    <t>Sabiedrības integrācijas fonda vadība</t>
  </si>
  <si>
    <t>Latvijas NVO fonda un latviešu valodas apguves programmas</t>
  </si>
  <si>
    <t>09</t>
  </si>
  <si>
    <t>Sabiedrisko pakalpojumu regulēšanas komisija</t>
  </si>
  <si>
    <t>Sabiedrisko pakalpojumu regulēšana</t>
  </si>
  <si>
    <t>06.00.00</t>
  </si>
  <si>
    <t>Valsts drošības aizsardzība</t>
  </si>
  <si>
    <t>12.00.00</t>
  </si>
  <si>
    <t>Kara muzejs</t>
  </si>
  <si>
    <t>22.00.00</t>
  </si>
  <si>
    <t>Nacionālie bruņotie spēki</t>
  </si>
  <si>
    <t>22.10.00</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</si>
  <si>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</si>
  <si>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</si>
  <si>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</si>
  <si>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</si>
  <si>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</si>
  <si>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</si>
  <si>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</si>
  <si>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</si>
  <si>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</si>
  <si>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</si>
  <si>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</si>
  <si>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</si>
  <si>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35.00.00</t>
  </si>
  <si>
    <t>Militārie un aizsardzības pārstāvji ārvalstīs</t>
  </si>
  <si>
    <t>36.00.00</t>
  </si>
  <si>
    <t>Ārlietu pārvalde</t>
  </si>
  <si>
    <t>01.01.00</t>
  </si>
  <si>
    <t>Centrālais aparāts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</si>
  <si>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</si>
  <si>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</si>
  <si>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</si>
  <si>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</si>
  <si>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</si>
  <si>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</si>
  <si>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</si>
  <si>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</si>
  <si>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</si>
  <si>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96.01.00</t>
  </si>
  <si>
    <t>96.02.00</t>
  </si>
  <si>
    <t>96.03.00</t>
  </si>
  <si>
    <t>24.00.00</t>
  </si>
  <si>
    <t>Statistiskās informācijas nodrošināšana</t>
  </si>
  <si>
    <t>25.00.00</t>
  </si>
  <si>
    <t>26.00.00</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</si>
  <si>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</si>
  <si>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</si>
  <si>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</si>
  <si>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</si>
  <si>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</si>
  <si>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</si>
  <si>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</si>
  <si>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</si>
  <si>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27.01.00</t>
  </si>
  <si>
    <t>Eiropas Savienības struktūrfondu ieviešana</t>
  </si>
  <si>
    <t>Ārējās ekonomiskās politikas ieviešana</t>
  </si>
  <si>
    <t>29.00.00</t>
  </si>
  <si>
    <t>Enerģētikas politika</t>
  </si>
  <si>
    <t>Tūrisma politikas ieviešana</t>
  </si>
  <si>
    <t>Nozares politiku veidošana un vadība</t>
  </si>
  <si>
    <t>Budžeta izpilde un valsts parāda vadība</t>
  </si>
  <si>
    <t>31.01.00</t>
  </si>
  <si>
    <t>Budžeta izpilde</t>
  </si>
  <si>
    <t>31.02.00</t>
  </si>
  <si>
    <t>Valsts parāda vadība</t>
  </si>
  <si>
    <t>32.00.00</t>
  </si>
  <si>
    <t>Iepirkumu uzraudzības birojs</t>
  </si>
  <si>
    <t>Valsts ieņēmumu un muitas politikas nodrošināšana</t>
  </si>
  <si>
    <t>38.00.00</t>
  </si>
  <si>
    <t>Eiropas Savienības finansēto programmu ieviešana</t>
  </si>
  <si>
    <t>38.01.00</t>
  </si>
  <si>
    <t>39.00.00</t>
  </si>
  <si>
    <t>Uzraudzība un kontrole</t>
  </si>
  <si>
    <t>39.02.00</t>
  </si>
  <si>
    <t>Izložu un azartspēļu organizēšanas un norises uzraudzība</t>
  </si>
  <si>
    <t>41.00.00</t>
  </si>
  <si>
    <t>Maksājumu nodrošināšana citām valsts iestādēm un personām</t>
  </si>
  <si>
    <t>41.01.00</t>
  </si>
  <si>
    <t>Iemaksas Eiropas Kopienas budžetā</t>
  </si>
  <si>
    <t>41.03.00</t>
  </si>
  <si>
    <t>41.05.00</t>
  </si>
  <si>
    <t>Kompensācijas reabilitētajiem pilsoņiem</t>
  </si>
  <si>
    <t>41.09.00</t>
  </si>
  <si>
    <t>41.13.00</t>
  </si>
  <si>
    <t>Iekšlietu politikas plānošana</t>
  </si>
  <si>
    <t>Iekšlietu ministrijas vienotā sakaru un informācijas sistēma</t>
  </si>
  <si>
    <t>02.03.00</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</si>
  <si>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</si>
  <si>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</si>
  <si>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</si>
  <si>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</si>
  <si>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</si>
  <si>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</si>
  <si>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</si>
  <si>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</si>
  <si>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</si>
  <si>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</si>
  <si>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</si>
  <si>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</si>
  <si>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</si>
  <si>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</si>
  <si>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</si>
  <si>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</si>
  <si>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</si>
  <si>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40.01.00</t>
  </si>
  <si>
    <t>Administrēšana</t>
  </si>
  <si>
    <t>40.02.00</t>
  </si>
  <si>
    <t>Nekustamais īpašums un centralizētais iepirkums</t>
  </si>
  <si>
    <t>40.03.00</t>
  </si>
  <si>
    <t>Lietiskie pierādījumi un izņemtā manta</t>
  </si>
  <si>
    <t>40.04.00</t>
  </si>
  <si>
    <t>Valsts materiālās rezerves</t>
  </si>
  <si>
    <t>Vispārējā izglītība</t>
  </si>
  <si>
    <t>01.03.00</t>
  </si>
  <si>
    <t>Sociālās korekcijas izglītības iestāde</t>
  </si>
  <si>
    <t>01.05.00</t>
  </si>
  <si>
    <t>Dotācija privātajām mācību iestādēm</t>
  </si>
  <si>
    <t>01.07.00</t>
  </si>
  <si>
    <t>01.14.00</t>
  </si>
  <si>
    <t>Mācību literatūras iegāde</t>
  </si>
  <si>
    <t>Profesionālās izglītības mācību iestādes</t>
  </si>
  <si>
    <t>02.01.00</t>
  </si>
  <si>
    <t>Profesionālās izglītības programmu īstenošana</t>
  </si>
  <si>
    <t>02.02.00</t>
  </si>
  <si>
    <t>03.00.00</t>
  </si>
  <si>
    <t>Augstākā izglītība</t>
  </si>
  <si>
    <t>03.01.00</t>
  </si>
  <si>
    <t>Augstskolas</t>
  </si>
  <si>
    <t>03.04.00</t>
  </si>
  <si>
    <t>Studējošo un studiju kreditēšana</t>
  </si>
  <si>
    <t>03.11.00</t>
  </si>
  <si>
    <t>Koledžas</t>
  </si>
  <si>
    <t>03.12.00</t>
  </si>
  <si>
    <t>03.13.00</t>
  </si>
  <si>
    <t>Studiju virzienu akreditācija</t>
  </si>
  <si>
    <t>Valsts valodas politika un pārvalde</t>
  </si>
  <si>
    <t>05.00.00</t>
  </si>
  <si>
    <t>Zinātne</t>
  </si>
  <si>
    <t>05.01.00</t>
  </si>
  <si>
    <t>Zinātniskās darbības nodrošināšana</t>
  </si>
  <si>
    <t>05.02.00</t>
  </si>
  <si>
    <t>Zinātnes bāzes finansējums</t>
  </si>
  <si>
    <t>05.05.00</t>
  </si>
  <si>
    <t>Tirgus orientētie pētījumi</t>
  </si>
  <si>
    <t>05.12.00</t>
  </si>
  <si>
    <t>Valsts pētījumu programmas</t>
  </si>
  <si>
    <t>05.15.00</t>
  </si>
  <si>
    <t>Latvijas Zinātnes padomes darbības nodrošināšana</t>
  </si>
  <si>
    <t>Nozares vadība</t>
  </si>
  <si>
    <t>06.03.00</t>
  </si>
  <si>
    <t>Eiropas Savienības lietas un starptautiskā sadarbība</t>
  </si>
  <si>
    <t>06.05.00</t>
  </si>
  <si>
    <t>Jaunatnes politikas valsts programma</t>
  </si>
  <si>
    <t>06.08.00</t>
  </si>
  <si>
    <t>Nozares politikas veidošana un uzraudzība</t>
  </si>
  <si>
    <t>06.16.00</t>
  </si>
  <si>
    <t>Izglītības sistēmas vadības nodrošināšana</t>
  </si>
  <si>
    <t>Sports</t>
  </si>
  <si>
    <t>09.04.00</t>
  </si>
  <si>
    <t>Sporta būves</t>
  </si>
  <si>
    <t>09.08.00</t>
  </si>
  <si>
    <t>Balvas par izciliem sasniegumiem sportā</t>
  </si>
  <si>
    <t>09.09.00</t>
  </si>
  <si>
    <t>Sporta federācijas un sporta pasākumi</t>
  </si>
  <si>
    <t>09.10.00</t>
  </si>
  <si>
    <t>Murjāņu sporta ģimnāzija</t>
  </si>
  <si>
    <t>09.12.00</t>
  </si>
  <si>
    <t>Valsts aģentūra "Latvijas Sporta muzejs"</t>
  </si>
  <si>
    <t>09.16.00</t>
  </si>
  <si>
    <t>09.17.00</t>
  </si>
  <si>
    <t>Dotācija komandu sporta spēļu izlašu nodrošināšanai</t>
  </si>
  <si>
    <t>09.19.00</t>
  </si>
  <si>
    <t>09.21.00</t>
  </si>
  <si>
    <t>Augstas klases sasniegumu sports</t>
  </si>
  <si>
    <t>09.23.00</t>
  </si>
  <si>
    <t>Augstākās izglītības padome</t>
  </si>
  <si>
    <t>42.00.00</t>
  </si>
  <si>
    <t>Padotības iestādes un to pasākumi</t>
  </si>
  <si>
    <t>42.01.00</t>
  </si>
  <si>
    <t>Iestāžu darbības nodrošināšana</t>
  </si>
  <si>
    <t>42.02.00</t>
  </si>
  <si>
    <t>Izglītības satura un vērtēšanas nodrošināšana</t>
  </si>
  <si>
    <t>42.03.00</t>
  </si>
  <si>
    <t>Skolu jaunatnes Dziesmu un deju svētki</t>
  </si>
  <si>
    <t>20.00.00</t>
  </si>
  <si>
    <t>Pārtikas drošība un kvalitāte, dzīvnieku veselība</t>
  </si>
  <si>
    <t>20.01.00</t>
  </si>
  <si>
    <t>20.02.00</t>
  </si>
  <si>
    <t>21.00.00</t>
  </si>
  <si>
    <t>21.01.00</t>
  </si>
  <si>
    <t>21.02.00</t>
  </si>
  <si>
    <t>21.07.00</t>
  </si>
  <si>
    <t>Lauksaimniecības risku fonds</t>
  </si>
  <si>
    <t>21.09.00</t>
  </si>
  <si>
    <t>Cilvēkresursu attīstība</t>
  </si>
  <si>
    <t>22.02.00</t>
  </si>
  <si>
    <t>22.05.00</t>
  </si>
  <si>
    <t>Meža resursu ilgtspējības saglabāšana</t>
  </si>
  <si>
    <t>24.01.00</t>
  </si>
  <si>
    <t>Meža resursu valsts uzraudzība</t>
  </si>
  <si>
    <t>24.02.00</t>
  </si>
  <si>
    <t>Valsts atbalsta pasākumi meža nozarē</t>
  </si>
  <si>
    <t>Zivju resursu ilgtspējības saglabāšana</t>
  </si>
  <si>
    <t>25.01.00</t>
  </si>
  <si>
    <t>Zivju izmantošanas regulēšana, atražošana un izpēte</t>
  </si>
  <si>
    <t>25.02.00</t>
  </si>
  <si>
    <t>Zivju fonds</t>
  </si>
  <si>
    <t>Zemes resursu ilgtspējības saglabāšana</t>
  </si>
  <si>
    <t>Augu veselība un augu aprites uzraudzība</t>
  </si>
  <si>
    <t>Politikas plānošana, īstenošana un uzraudzība</t>
  </si>
  <si>
    <t>23.00.00</t>
  </si>
  <si>
    <t>Valsts autoceļu fonds</t>
  </si>
  <si>
    <t>23.04.00</t>
  </si>
  <si>
    <t>Mērķdotācijas pašvaldību autoceļiem (ielām)</t>
  </si>
  <si>
    <t>23.06.00</t>
  </si>
  <si>
    <t>Valsts autoceļu pārvaldīšana, uzturēšana un atjaunošana</t>
  </si>
  <si>
    <t>Sabiedriskais transports</t>
  </si>
  <si>
    <t>31.05.00</t>
  </si>
  <si>
    <t>31.06.00</t>
  </si>
  <si>
    <t>31.07.00</t>
  </si>
  <si>
    <t>44.00.00</t>
  </si>
  <si>
    <t>Līdzekļi aviācijas drošības pasākumu nodrošināšanai</t>
  </si>
  <si>
    <t>Politikas plānošana un ieviešanas uzraudzība</t>
  </si>
  <si>
    <t>Valsts atbalsts sociālajai apdrošināšanai</t>
  </si>
  <si>
    <t>Valsts sociālie pakalpojumi</t>
  </si>
  <si>
    <t>Sociālās rehabilitācijas valsts programmas</t>
  </si>
  <si>
    <t>05.03.00</t>
  </si>
  <si>
    <t>Aprūpe valsts sociālās aprūpes institūcijās</t>
  </si>
  <si>
    <t>05.37.00</t>
  </si>
  <si>
    <t>05.62.00</t>
  </si>
  <si>
    <t>Invaliditātes ekspertīžu nodrošināšana</t>
  </si>
  <si>
    <t>05.65.00</t>
  </si>
  <si>
    <t>Sociālās drošības tīkla stratēģijas pasākumu īstenošana</t>
  </si>
  <si>
    <t>05.67.00</t>
  </si>
  <si>
    <t>Darba tirgus attīstība</t>
  </si>
  <si>
    <t>07.01.00</t>
  </si>
  <si>
    <t>Nodarbinātības valsts aģentūras darbības nodrošināšana</t>
  </si>
  <si>
    <t>Valsts sociālie pabalsti un izdienas pensijas</t>
  </si>
  <si>
    <t>Valsts sociālie pabalsti</t>
  </si>
  <si>
    <t>Izdienas pensijas</t>
  </si>
  <si>
    <t>Darba apstākļu uzlabošana</t>
  </si>
  <si>
    <t>Bērnu tiesību aizsardzības nodrošināšana</t>
  </si>
  <si>
    <t>22.01.00</t>
  </si>
  <si>
    <t>Valsts programma bērnu un ģimenes stāvokļa uzlabošanai</t>
  </si>
  <si>
    <t>Ministrijas vadība un administrācija</t>
  </si>
  <si>
    <t>01.02.00</t>
  </si>
  <si>
    <t>Atlīdzība tiesu izpildītājiem par izpildu darbībām</t>
  </si>
  <si>
    <t>Tiesiskās un starpvalstu sadarbības pasākumu īstenošana</t>
  </si>
  <si>
    <t>Uzņēmumu reģistrs</t>
  </si>
  <si>
    <t>08.00.00</t>
  </si>
  <si>
    <t>Valsts valodas centrs</t>
  </si>
  <si>
    <t>Tiesu ekspertīžu zinātniskā pētniecība</t>
  </si>
  <si>
    <t>16.00.00</t>
  </si>
  <si>
    <t>Patentu valde</t>
  </si>
  <si>
    <t>18.00.00</t>
  </si>
  <si>
    <t>Ieslodzījuma vietas</t>
  </si>
  <si>
    <t>Datu aizsardzība</t>
  </si>
  <si>
    <t>Probācijas dienests</t>
  </si>
  <si>
    <t>35.01.00</t>
  </si>
  <si>
    <t>Maksātnespējas administrācija</t>
  </si>
  <si>
    <t>35.02.00</t>
  </si>
  <si>
    <t>Darbinieku prasījumu garantiju fonds</t>
  </si>
  <si>
    <t>35.03.00</t>
  </si>
  <si>
    <t>Maksātnespējas procesa izmaksas</t>
  </si>
  <si>
    <t>Tiesas</t>
  </si>
  <si>
    <t>36.01.00</t>
  </si>
  <si>
    <t>Tiesu administrācija</t>
  </si>
  <si>
    <t>36.02.00</t>
  </si>
  <si>
    <t>Apgabaltiesas un rajona (pilsētas) tiesas</t>
  </si>
  <si>
    <t>Dotācija Latvijas Politiski represēto biedrībai</t>
  </si>
  <si>
    <t>43.00.00</t>
  </si>
  <si>
    <t>Satversmes aizsardzība</t>
  </si>
  <si>
    <t>45.00.00</t>
  </si>
  <si>
    <t>Juridiskās palīdzības nodrošināšana</t>
  </si>
  <si>
    <t>46.00.00</t>
  </si>
  <si>
    <t>54.00.00</t>
  </si>
  <si>
    <t>Uzturlīdzekļu garantiju fonds</t>
  </si>
  <si>
    <t>54.01.00</t>
  </si>
  <si>
    <t>Uzturlīdzekļu garantiju fonda administrācija</t>
  </si>
  <si>
    <t>54.02.00</t>
  </si>
  <si>
    <t>Uzturlīdzekļu fonds</t>
  </si>
  <si>
    <t>57.00.00</t>
  </si>
  <si>
    <t>Valsts zemes dienests</t>
  </si>
  <si>
    <t>Nozaru vadība</t>
  </si>
  <si>
    <t>Vides aizsardzības fonds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</si>
  <si>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</si>
  <si>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</si>
  <si>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</si>
  <si>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</si>
  <si>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</si>
  <si>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</si>
  <si>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</si>
  <si>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</si>
  <si>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</si>
  <si>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</si>
  <si>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</si>
  <si>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</si>
  <si>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24.06.00</t>
  </si>
  <si>
    <t>24.08.00</t>
  </si>
  <si>
    <t>Nacionālo parku darbības nodrošināšana</t>
  </si>
  <si>
    <t>Klimata pārmaiņu finanšu instruments</t>
  </si>
  <si>
    <t>Klimata pārmaiņu finanšu instrumenta administrācija</t>
  </si>
  <si>
    <t>27.02.00</t>
  </si>
  <si>
    <t>Klimata pārmaiņu finanšu instrumenta projekti</t>
  </si>
  <si>
    <t>Meteoroloģija un bīstamo atkritumu pārvaldība</t>
  </si>
  <si>
    <t>Pašvaldību 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</si>
  <si>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</si>
  <si>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</si>
  <si>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</si>
  <si>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</si>
  <si>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</si>
  <si>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</si>
  <si>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</si>
  <si>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Kultūrpārvaldība</t>
  </si>
  <si>
    <t>18.01.00</t>
  </si>
  <si>
    <t>Nozares politikas plānošana un īstenošana</t>
  </si>
  <si>
    <t>18.04.00</t>
  </si>
  <si>
    <t>Profesionālā māksla</t>
  </si>
  <si>
    <t>19.03.00</t>
  </si>
  <si>
    <t>Filmu nozare</t>
  </si>
  <si>
    <t>19.07.00</t>
  </si>
  <si>
    <t>Mākslas un literatūra</t>
  </si>
  <si>
    <t>Kultūrizglītība</t>
  </si>
  <si>
    <t>Kultūras mantojums</t>
  </si>
  <si>
    <t>Kultūras projekti un investīcijas</t>
  </si>
  <si>
    <t>Valsts kultūrkapitāla fonds</t>
  </si>
  <si>
    <t>Kultūras pasākumi, sadarbības līgumi un programmas</t>
  </si>
  <si>
    <t>22.04.00</t>
  </si>
  <si>
    <t>Latvijas Nacionālās bibliotēkas projekta īstenošana</t>
  </si>
  <si>
    <t>Valsts vienotā bibliotēku informācijas sistēma</t>
  </si>
  <si>
    <t>22.06.00</t>
  </si>
  <si>
    <t>22.07.00</t>
  </si>
  <si>
    <t>Nomas maksas VAS "VNĪ" programmas "Mantojums-2018" ietvaros</t>
  </si>
  <si>
    <t>22.08.00</t>
  </si>
  <si>
    <t>UNESCO Latvijas Nacionālā komisija</t>
  </si>
  <si>
    <t>22.11.00</t>
  </si>
  <si>
    <t>Rīga – Eiropas kultūras galvaspilsēta 2014.gadā</t>
  </si>
  <si>
    <t>24</t>
  </si>
  <si>
    <t>Valsts kontrole</t>
  </si>
  <si>
    <t>25</t>
  </si>
  <si>
    <t>Pārresoru koordinācijas centrs</t>
  </si>
  <si>
    <t>Pārresoru koordinācijas centra darbības nodrošināšana</t>
  </si>
  <si>
    <t>28</t>
  </si>
  <si>
    <t>Augstākā tiesa</t>
  </si>
  <si>
    <t>Tiesa</t>
  </si>
  <si>
    <t>Veselības aprūpes centrālā vadība</t>
  </si>
  <si>
    <t>Medicīnas izglītība</t>
  </si>
  <si>
    <t>Augstākā medicīnas izglītība</t>
  </si>
  <si>
    <t>02.04.00</t>
  </si>
  <si>
    <t>Rezidentu apmācība</t>
  </si>
  <si>
    <t>Kultūra</t>
  </si>
  <si>
    <t>Medicīnas vēstures muzejs</t>
  </si>
  <si>
    <t>Veselības aprūpes nodrošināšana</t>
  </si>
  <si>
    <t>Ārstniecība</t>
  </si>
  <si>
    <t>33.03.00</t>
  </si>
  <si>
    <t>Kompensējamo medikamentu un materiālu apmaksāšana</t>
  </si>
  <si>
    <t>33.04.00</t>
  </si>
  <si>
    <t>Centralizēta medikamentu un materiālu iegāde</t>
  </si>
  <si>
    <t>33.08.00</t>
  </si>
  <si>
    <t>Iedzīvotāju genoma datubāzes projekta īstenošana</t>
  </si>
  <si>
    <t>33.09.00</t>
  </si>
  <si>
    <t>33.12.00</t>
  </si>
  <si>
    <t>Reto slimību medikamentozā ārstēšana bērniem</t>
  </si>
  <si>
    <t>37.00.00</t>
  </si>
  <si>
    <t>Starptautisko saistību un līgumu izpildes nodrošināšana</t>
  </si>
  <si>
    <t>37.03.00</t>
  </si>
  <si>
    <t>37.04.00</t>
  </si>
  <si>
    <t>Maksājumi starptautiskajās organizācijās</t>
  </si>
  <si>
    <t>Specializētās veselības aprūpes nodrošināšana</t>
  </si>
  <si>
    <t>Sporta medicīnas nodrošināšana</t>
  </si>
  <si>
    <t>39.03.00</t>
  </si>
  <si>
    <t>Asins un asins komponentu nodrošināšana</t>
  </si>
  <si>
    <t>39.04.00</t>
  </si>
  <si>
    <t>Neatliekamā medicīniskā palīdzība</t>
  </si>
  <si>
    <t>39.06.00</t>
  </si>
  <si>
    <t>Tiesu medicīniskā ekspertīze</t>
  </si>
  <si>
    <t>Veselības aprūpes finansējuma administrēšana</t>
  </si>
  <si>
    <t>45.01.00</t>
  </si>
  <si>
    <t>45.02.00</t>
  </si>
  <si>
    <t>Ārstniecības riska fonda darbības nodrošināšana</t>
  </si>
  <si>
    <t>Veselības nozares uzraudzība</t>
  </si>
  <si>
    <t>46.01.00</t>
  </si>
  <si>
    <t>46.03.00</t>
  </si>
  <si>
    <t>Slimību profilakses nodrošināšana</t>
  </si>
  <si>
    <t>46.04.00</t>
  </si>
  <si>
    <t>Veselības veicināšana</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</si>
  <si>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</si>
  <si>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</si>
  <si>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</si>
  <si>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</si>
  <si>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</si>
  <si>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</si>
  <si>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</si>
  <si>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</si>
  <si>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</si>
  <si>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</si>
  <si>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</si>
  <si>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</si>
  <si>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</si>
  <si>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</si>
  <si>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</si>
  <si>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Radioprogrammu veidošana un izplatīšana</t>
  </si>
  <si>
    <t>Televīzija</t>
  </si>
  <si>
    <t>Programmu sagatavošana un realizācija</t>
  </si>
  <si>
    <t>03.03.00</t>
  </si>
  <si>
    <t>Reģionālās televīzijas</t>
  </si>
  <si>
    <t>62</t>
  </si>
  <si>
    <t>Mērķdotācijas pašvaldībām</t>
  </si>
  <si>
    <t>Mērķdotācijas izglītības pasākumiem</t>
  </si>
  <si>
    <t>Mērķdotācijas pašvaldību pasākumiem</t>
  </si>
  <si>
    <t>64</t>
  </si>
  <si>
    <t>Dotācija pašvaldībām</t>
  </si>
  <si>
    <t>Dotācija pašvaldību finanšu izlīdzināšanas fondam</t>
  </si>
  <si>
    <t>Apropriācijas rezerve</t>
  </si>
  <si>
    <t>Līdzekļi neparedzētiem gadījumiem</t>
  </si>
  <si>
    <t>Latvijas Nacionālā euro ieviešanas plāna pasākumi</t>
  </si>
  <si>
    <t>Sociālā apdrošināšana</t>
  </si>
  <si>
    <t>04.01.00</t>
  </si>
  <si>
    <t>Valsts pensiju speciālais budžets</t>
  </si>
  <si>
    <t>04.02.00</t>
  </si>
  <si>
    <t>Nodarbinātības speciālais budžets</t>
  </si>
  <si>
    <t>04.03.00</t>
  </si>
  <si>
    <t>Darba negadījumu speciālais budžets</t>
  </si>
  <si>
    <t>04.04.00</t>
  </si>
  <si>
    <t>Invaliditātes, maternitātes un slimības speciālais budžets</t>
  </si>
  <si>
    <t>04.05.00</t>
  </si>
  <si>
    <t>Valsts sociālās apdrošināšanas aģentūras speciālais budžets</t>
  </si>
  <si>
    <t>01 Valsts prezidenta kanceleja</t>
  </si>
  <si>
    <t>04.00.00 Valsts prezidenta darbības nodrošināšana</t>
  </si>
  <si>
    <t>02 Saeima</t>
  </si>
  <si>
    <t>01.00.00 Saeimas darbības nodrošināšana</t>
  </si>
  <si>
    <t>02.00.00 Iemaksas starptautiskajās organizācijās</t>
  </si>
  <si>
    <t>96.00.00 Latvijas prezidentūras Eiropas Savienības Padomē nodrošināšana 2015.gadā</t>
  </si>
  <si>
    <t>01.00.00 Ministru kabineta darbības nodrošināšana, valsts pārvaldes politika</t>
  </si>
  <si>
    <t>19.00.00 Valsts administrācijas skola</t>
  </si>
  <si>
    <t>99.00.00 Līdzekļu neparedzētiem gadījumiem izlietojums</t>
  </si>
  <si>
    <t>04 Korupcijas novēršanas un apkarošanas birojs</t>
  </si>
  <si>
    <t>01.00.00 Korupcijas novēršanas un apkarošanas birojs</t>
  </si>
  <si>
    <t>02.00.00 Operatīvās darbības pasākumu nodrošināšana</t>
  </si>
  <si>
    <t>05 Tiesībsarga birojs</t>
  </si>
  <si>
    <t>01.00.00 Tiesībsarga birojs</t>
  </si>
  <si>
    <t>01.00.00 Sabiedrības integrācijas fonda vadība</t>
  </si>
  <si>
    <t>02.00.00 Latvijas NVO fonda un latviešu valodas apguves programmas</t>
  </si>
  <si>
    <t>09 Sabiedrisko pakalpojumu regulēšanas komisija</t>
  </si>
  <si>
    <t>01.00.00 Sabiedrisko pakalpojumu regulēšana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</si>
  <si>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</si>
  <si>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</si>
  <si>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</si>
  <si>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</si>
  <si>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</si>
  <si>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</si>
  <si>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</si>
  <si>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</si>
  <si>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</si>
  <si>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</si>
  <si>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35.00.00 Militārie un aizsardzības pārstāvji ārvalstīs</t>
  </si>
  <si>
    <t>36.00.00 Klimata pārmaiņu finanšu instrumenta finansēto projektu īstenošana</t>
  </si>
  <si>
    <t>01.00.00 Ārlietu pārvalde</t>
  </si>
  <si>
    <t>01.01.00 Centrālais aparāts</t>
  </si>
  <si>
    <t>01.04.00 Diplomātiskās misijas ārvalstīs</t>
  </si>
  <si>
    <t>01.06.00 Konsulārais nodrošinājums</t>
  </si>
  <si>
    <t>06.00.00 Latvijas institūts</t>
  </si>
  <si>
    <t>07.00.00 Attīstības sadarbības projekti un starptautiskā palīdzība</t>
  </si>
  <si>
    <t>09.00.00 Materiālās palīdzības nodrošināšana</t>
  </si>
  <si>
    <t>96.01.00 Latvijas prezidentūras Eiropas Savienības Padomē sekretariāta darbības nodrošināšana</t>
  </si>
  <si>
    <t>96.02.00 Latvijas prezidentūras Eiropas Savienības Padomē nodrošināšana (centralizētie pasākumi)</t>
  </si>
  <si>
    <t>96.03.00 Latvijas prezidentūras Eiropas Savienības Padomē nodrošināšana (ministrijas pasākumi)</t>
  </si>
  <si>
    <t>24.00.00 Statistiskās informācijas nodrošināšana</t>
  </si>
  <si>
    <t>25.00.00 Uzņēmējdarbības un uz zināšanām balstītas ekonomikas veicināšana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</si>
  <si>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</si>
  <si>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</si>
  <si>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</si>
  <si>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</si>
  <si>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</si>
  <si>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27.01.00 Eiropas Savienības struktūrfondu ieviešana</t>
  </si>
  <si>
    <t>28.00.00 Ārējās ekonomiskās politikas ieviešana</t>
  </si>
  <si>
    <t>29.00.00 Enerģētikas politika</t>
  </si>
  <si>
    <t>30.00.00 Tūrisma politikas ieviešana</t>
  </si>
  <si>
    <t>31.00.00 Nozares politiku veidošana un vadība</t>
  </si>
  <si>
    <t>30.00.00 Finansiālās un fiskālās politikas veidošana un valsts budžeta izstrāde</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</si>
  <si>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</si>
  <si>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</si>
  <si>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</si>
  <si>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</si>
  <si>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</si>
  <si>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</si>
  <si>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</si>
  <si>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39.00.00 Uzraudzība un kontrole</t>
  </si>
  <si>
    <t>39.02.00 Izložu un azartspēļu organizēšanas un norises uzraudzība</t>
  </si>
  <si>
    <t>41.00.00 Maksājumu nodrošināšana citām valsts iestādēm un personām</t>
  </si>
  <si>
    <t>41.01.00 Iemaksas Eiropas Kopienas budžetā</t>
  </si>
  <si>
    <t>41.03.00 Iemaksas starptautiskajās organizācijās</t>
  </si>
  <si>
    <t>41.05.00 Kompensācijas reabilitētajiem pilsoņiem</t>
  </si>
  <si>
    <t>41.09.00 Fiziskajām un juridiskajām personām nodarīto zaudējumu atlīdzināšana</t>
  </si>
  <si>
    <t>41.13.00 Finansējums VAS „Valsts nekustamie īpašumi” īstenojamiem projektiem un pasākumiem</t>
  </si>
  <si>
    <t>01.00.00 Iekšlietu politikas plānošana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</si>
  <si>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</si>
  <si>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</si>
  <si>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</si>
  <si>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</si>
  <si>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</si>
  <si>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</si>
  <si>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</si>
  <si>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</si>
  <si>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</si>
  <si>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</si>
  <si>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</si>
  <si>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</si>
  <si>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</si>
  <si>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</si>
  <si>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</si>
  <si>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</si>
  <si>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</si>
  <si>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70.07.00 Solidaritātes un migrācijas plūsmu pārvaldīšanas pamatprogrammas Eiropas Trešo valstu valstspiederīgo integrācijas fonda projektu un pasākumu īstenošana (2007-2013)</t>
  </si>
  <si>
    <t>73.06.00 Dalība Ziemeļu Ministru padomes Ziemeļvalstu un Baltijas valstu mobilitātes programmā</t>
  </si>
  <si>
    <t>01.00.00 Vispārējā izglītība</t>
  </si>
  <si>
    <t>01.03.00 Sociālās korekcijas izglītības iestāde</t>
  </si>
  <si>
    <t>01.05.00 Dotācija privātajām mācību iestādēm</t>
  </si>
  <si>
    <t>01.07.00 Dotācija brīvpusdienu nodrošināšanai 1. un 2.klases izglītojamiem</t>
  </si>
  <si>
    <t>01.14.00 Mācību literatūras iegāde</t>
  </si>
  <si>
    <t>02.00.00 Profesionālās izglītības mācību iestādes</t>
  </si>
  <si>
    <t>02.01.00 Profesionālās izglītības programmu īstenošana</t>
  </si>
  <si>
    <t>02.02.00 Klimata pārmaiņu finanšu instrumenta projektu īstenošana profesionālās izglītības mācību iestādēs</t>
  </si>
  <si>
    <t>02.03.00 Mērķdotācija Mālpils novadam Mālpils profesionālās vidusskolas uzturēšanai</t>
  </si>
  <si>
    <t>03.00.00 Augstākā izglītība</t>
  </si>
  <si>
    <t>03.01.00 Augstskolas</t>
  </si>
  <si>
    <t>03.04.00 Studējošo un studiju kreditēšana</t>
  </si>
  <si>
    <t>03.11.00 Koledžas</t>
  </si>
  <si>
    <t>03.12.00 Klimata pārmaiņu finanšu instrumenta projektu īstenošana koledžās</t>
  </si>
  <si>
    <t>03.13.00 Studiju virzienu akreditācija</t>
  </si>
  <si>
    <t>04.00.00 Valsts valodas politika un pārvalde</t>
  </si>
  <si>
    <t>05.00.00 Zinātne</t>
  </si>
  <si>
    <t>05.01.00 Zinātniskās darbības nodrošināšana</t>
  </si>
  <si>
    <t>05.02.00 Zinātnes bāzes finansējums</t>
  </si>
  <si>
    <t>05.05.00 Tirgus orientētie pētījumi</t>
  </si>
  <si>
    <t>05.12.00 Valsts pētījumu programmas</t>
  </si>
  <si>
    <t>05.15.00 Latvijas Zinātnes padomes darbības nodrošināšana</t>
  </si>
  <si>
    <t>06.00.00 Nozares vadība</t>
  </si>
  <si>
    <t>06.03.00 Eiropas Savienības lietas un starptautiskā sadarbība</t>
  </si>
  <si>
    <t>06.05.00 Jaunatnes politikas valsts programma</t>
  </si>
  <si>
    <t>06.08.00 Nozares politikas veidošana un uzraudzība</t>
  </si>
  <si>
    <t>06.16.00 Izglītības sistēmas vadības nodrošināšana</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</si>
  <si>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</si>
  <si>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</si>
  <si>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</si>
  <si>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</si>
  <si>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</si>
  <si>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</si>
  <si>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Valsts aģentūra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</si>
  <si>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</si>
  <si>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</si>
  <si>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</si>
  <si>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</si>
  <si>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-dotācija Latvijas Olimpiskajai komitejai (LOK) - valsts galvoto aizdevumu atmaksai</t>
  </si>
  <si>
    <t>11.00.00 Augstākās izglītības padome</t>
  </si>
  <si>
    <t>12.00.00 Finansējums asistenta pakalpojuma nodrošināšanai personai ar invaliditāti pārvietošanas atbalstam un pašaprūpes veikšanai</t>
  </si>
  <si>
    <t>42.00.00 Padotības iestādes un to pasākumi</t>
  </si>
  <si>
    <t>42.01.00 Iestāžu darbības nodrošināšana</t>
  </si>
  <si>
    <t>42.02.00 Izglītības satura un vērtēšanas nodrošināšana</t>
  </si>
  <si>
    <t>42.03.00 Skolu jaunatnes Dziesmu un deju svētki</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</si>
  <si>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</si>
  <si>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</si>
  <si>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</si>
  <si>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</si>
  <si>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 (subsīdijas)</t>
  </si>
  <si>
    <t>21.02.00 Sabiedriskā finansējuma administrēšana un valsts uzraudzība lauksaimniecībā</t>
  </si>
  <si>
    <t>21.07.00 Lauksaimniecības risku fonds</t>
  </si>
  <si>
    <t>21.09.00 Kredītprocentu likmju pieauguma kompensācija valsts akciju sabiedrībai "Lauku attīstības fonds"</t>
  </si>
  <si>
    <t>22.00.00 Cilvēkresursu attīstība</t>
  </si>
  <si>
    <t>22.02.00 Augstākā izglītība</t>
  </si>
  <si>
    <t>22.05.00 Dotācija SIA "Latvijas Lauku konsultāciju un izglītības centrs" informācijas analīzes un apmaiņas sistēmai</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</si>
  <si>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</si>
  <si>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</si>
  <si>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</si>
  <si>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</si>
  <si>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</si>
  <si>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</si>
  <si>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</si>
  <si>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</si>
  <si>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27.00.00 Augu veselība un augu aprites uzraudzība</t>
  </si>
  <si>
    <t>28.00.00 Politikas plānošana, īstenošana un uzraudzība</t>
  </si>
  <si>
    <t>03.00.00 Nozares vadība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</si>
  <si>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</si>
  <si>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</si>
  <si>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</si>
  <si>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</si>
  <si>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</si>
  <si>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</si>
  <si>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</si>
  <si>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saistītozaudējumu segšanai</t>
  </si>
  <si>
    <t>44.00.00 Līdzekļi aviācijas drošības pasākumu nodrošināšanai</t>
  </si>
  <si>
    <t>01.00.00 Politikas plānošana un ieviešanas uzraudzība</t>
  </si>
  <si>
    <t>01.01.00 Nozares vadība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</si>
  <si>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</si>
  <si>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</si>
  <si>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</si>
  <si>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</si>
  <si>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</si>
  <si>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</si>
  <si>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05.65.00 Sociālās drošības tīkla stratēģijas pasākumu īstenošana</t>
  </si>
  <si>
    <t>05.67.00 Valsts atbalsts pašvaldību pirmsskolas izglītības iestāžu rindu likvidēšanai</t>
  </si>
  <si>
    <t>07.00.00 Darba tirgus attīstība</t>
  </si>
  <si>
    <t>07.01.00 Nodarbinātības valsts aģentūras darbības nodrošināšana</t>
  </si>
  <si>
    <t>20.00.00 Valsts sociālie pabalsti un izdienas pensijas</t>
  </si>
  <si>
    <t>20.01.00 Valsts sociālie pabalsti</t>
  </si>
  <si>
    <t>20.02.00 Izdienas pensijas</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</si>
  <si>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</si>
  <si>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</si>
  <si>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</si>
  <si>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</si>
  <si>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</si>
  <si>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01.00.00 Centrālais aparāts</t>
  </si>
  <si>
    <t>01.01.00 Ministrijas vadība un administrācija</t>
  </si>
  <si>
    <t>01.02.00 Atlīdzība tiesu izpildītājiem par izpildu darbībām</t>
  </si>
  <si>
    <t>01.04.00 Tiesiskās un starpvalstu sadarbības pasākumu īstenošana</t>
  </si>
  <si>
    <t>02.00.00 Uzņēmumu reģistrs</t>
  </si>
  <si>
    <t>08.00.00 Valsts valodas centrs</t>
  </si>
  <si>
    <t>11.00.00 Tiesu ekspertīžu zinātniskā pētniecība</t>
  </si>
  <si>
    <t>16.00.00 Patentu valde</t>
  </si>
  <si>
    <t>18.00.00 Zaudējumu atlīdzība nepamatoti aizturētajām, arestētajām un notiesātajām personām</t>
  </si>
  <si>
    <t>24.00.00 Ieslodzījuma vietas</t>
  </si>
  <si>
    <t>27.00.00 Datu aizsardzība</t>
  </si>
  <si>
    <t>34.00.00 Probācijas dienests</t>
  </si>
  <si>
    <t>35.00.00 Maksātnespējīgo darba devēju darbinieku prasījumu apmierināšana</t>
  </si>
  <si>
    <t>35.01.00 Maksātnespējas administrācija</t>
  </si>
  <si>
    <t>35.02.00 Darbinieku prasījumu garantiju fonds</t>
  </si>
  <si>
    <t>35.03.00 Maksātnespējas procesa izmaksas</t>
  </si>
  <si>
    <t>36.00.00 Tiesas</t>
  </si>
  <si>
    <t>36.01.00 Tiesu administrācija</t>
  </si>
  <si>
    <t>36.02.00 Apgabaltiesas un rajona (pilsētas) tiesas</t>
  </si>
  <si>
    <t>39.00.00 Dotācija Latvijas Politiski represēto biedrībai</t>
  </si>
  <si>
    <t>43.00.00 Satversmes aizsardzība</t>
  </si>
  <si>
    <t>45.00.00 Juridiskās palīdzības nodrošināšana</t>
  </si>
  <si>
    <t>46.00.00 Valsts nozīmes pasākumu norises nodrošināšana starptautiskas nozīmes svētvietā Aglonā</t>
  </si>
  <si>
    <t>54.00.00 Uzturlīdzekļu garantiju fonds</t>
  </si>
  <si>
    <t>54.01.00 Uzturlīdzekļu garantiju fonda administrācija</t>
  </si>
  <si>
    <t>54.02.00 Uzturlīdzekļu fonds</t>
  </si>
  <si>
    <t>57.00.00 Valsts zemes dienests</t>
  </si>
  <si>
    <t>01.00.00 Nozaru vadība</t>
  </si>
  <si>
    <t>21.00.00 Vides aizsardzības fonds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</si>
  <si>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</si>
  <si>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</si>
  <si>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</si>
  <si>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</si>
  <si>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</si>
  <si>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</si>
  <si>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</si>
  <si>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</si>
  <si>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</si>
  <si>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Valsts aģentūras "Latvijas Dabas muzejs" darbības nodrošināšana</t>
  </si>
  <si>
    <t>24.08.00 Nacionālo parku darbības nodrošināšana</t>
  </si>
  <si>
    <t>27.00.00 Klimata pārmaiņu finanšu instruments</t>
  </si>
  <si>
    <t>27.01.00 Klimata pārmaiņu finanšu instrumenta administrācija</t>
  </si>
  <si>
    <t>27.02.00 Klimata pārmaiņu finanšu instrumenta projekti</t>
  </si>
  <si>
    <t>28.00.00 Meteoroloģija un bīstamo atkritumu pārvaldība</t>
  </si>
  <si>
    <t>30.00.00 Pašvaldību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</si>
  <si>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</si>
  <si>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</si>
  <si>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</si>
  <si>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</si>
  <si>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</si>
  <si>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18.00.00 Kultūrpārvaldība</t>
  </si>
  <si>
    <t>18.01.00 Nozares politikas plānošana un īstenošana</t>
  </si>
  <si>
    <t>18.04.00 Informācijas tehnoloģiju attīstība un uzturēšana kultūras nozarē</t>
  </si>
  <si>
    <t>19.00.00 Profesionālā māksla</t>
  </si>
  <si>
    <t>19.03.00 Filmu nozare</t>
  </si>
  <si>
    <t>19.07.00 Mākslas un literatūra</t>
  </si>
  <si>
    <t>20.00.00 Kultūrizglītība</t>
  </si>
  <si>
    <t>21.00.00 Kultūras mantojums</t>
  </si>
  <si>
    <t>22.00.00 Kultūras projekti un investīcijas</t>
  </si>
  <si>
    <t>22.01.00 Valsts kultūrkapitāla fonds</t>
  </si>
  <si>
    <t>22.02.00 Kultūras pasākumi, sadarbības līgumi un programmas</t>
  </si>
  <si>
    <t>22.04.00 Latvijas Nacionālās bibliotēkas projekta īstenošana</t>
  </si>
  <si>
    <t>22.05.00 Valsts vienotā bibliotēku informācijas sistēma</t>
  </si>
  <si>
    <t>22.06.00 Klimata pārmaiņu finanšu instrumenta finansēto projektu īstenošana</t>
  </si>
  <si>
    <t>22.07.00 Nomas maksas VAS "VNĪ" programmas "Mantojums-2018" ietvaros</t>
  </si>
  <si>
    <t>22.08.00 UNESCO Latvijas Nacionālā komisija</t>
  </si>
  <si>
    <t>22.10.00 Nevalstisko organizāciju atbalsts un sabiedrības integrācijas politikas īstenošana</t>
  </si>
  <si>
    <t>22.11.00 Rīga – Eiropas kultūras galvaspilsēta 2014.gadā</t>
  </si>
  <si>
    <t>96.00.00 Latvijas prezidentūras Eiropas Savienības Padomē nodrošināšana 2015. gadā</t>
  </si>
  <si>
    <t>24 Valsts kontrole</t>
  </si>
  <si>
    <t>01.00.00 Valsts kontrole</t>
  </si>
  <si>
    <t>25 Pārresoru koordinācijas centrs</t>
  </si>
  <si>
    <t>01.00.00 Pārresoru koordinācijas centra darbības nodrošināšana</t>
  </si>
  <si>
    <t>28 Augstākā tiesa</t>
  </si>
  <si>
    <t>01.00.00 Tiesa</t>
  </si>
  <si>
    <t>01.00.00 Nozares vadība</t>
  </si>
  <si>
    <t>01.01.00 Veselības aprūpes centrālā vadība</t>
  </si>
  <si>
    <t>02.00.00 Medicīnas izglītība</t>
  </si>
  <si>
    <t>02.03.00 Augstākā medicīnas izglītība</t>
  </si>
  <si>
    <t>02.04.00 Rezidentu apmācība</t>
  </si>
  <si>
    <t>06.00.00 Kultūra</t>
  </si>
  <si>
    <t>06.02.00 Medicīnas vēstures muzejs</t>
  </si>
  <si>
    <t>33.00.00 Veselības aprūpes nodrošināšana</t>
  </si>
  <si>
    <t>33.01.00 Ārstniecība</t>
  </si>
  <si>
    <t>33.03.00 Kompensējamo medikamentu un materiālu apmaksāšana</t>
  </si>
  <si>
    <t>33.04.00 Centralizēta medikamentu un materiālu iegāde</t>
  </si>
  <si>
    <t>33.08.00 Iedzīvotāju genoma datubāzes projekta īstenošana</t>
  </si>
  <si>
    <t>33.09.00 Interešu izglītības nodrošināšana VSIA "Bērnu klīniskā universitātes slimnīca"</t>
  </si>
  <si>
    <t>33.12.00 Reto slimību medikamentozā ārstēšana bērniem</t>
  </si>
  <si>
    <t>37.00.00 Starptautisko saistību un līgumu izpildes nodrošināšana</t>
  </si>
  <si>
    <t>37.03.00 Krievijas Federācijas militāro pensionāru veselības aprūpe (no Krievijas Federācijas līdzekļiem)</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</si>
  <si>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</si>
  <si>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</si>
  <si>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</si>
  <si>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</si>
  <si>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</si>
  <si>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</si>
  <si>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</si>
  <si>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</si>
  <si>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</si>
  <si>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</si>
  <si>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</si>
  <si>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</si>
  <si>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</si>
  <si>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</si>
  <si>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</si>
  <si>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</si>
  <si>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</si>
  <si>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</si>
  <si>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</si>
  <si>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</si>
  <si>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</si>
  <si>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</si>
  <si>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</si>
  <si>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02.00.00 Radioprogrammu veidošana un izplatīšana</t>
  </si>
  <si>
    <t>03.00.00 Televīzija</t>
  </si>
  <si>
    <t>03.01.00 Programmu sagatavošana un realizācija</t>
  </si>
  <si>
    <t>03.03.00 Reģionālās televīzijas</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</si>
  <si>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</si>
  <si>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</si>
  <si>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</si>
  <si>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</si>
  <si>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</si>
  <si>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</si>
  <si>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</si>
  <si>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</si>
  <si>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01.00.00 Apropriācijas rezerve</t>
  </si>
  <si>
    <t>02.00.00 Līdzekļi neparedzētiem gadījumiem</t>
  </si>
  <si>
    <t>03.00.00 Latvijas Nacionālā euro ieviešanas plāna pasākumi</t>
  </si>
  <si>
    <t>(01.01.2013.-30.04.2013.)</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</si>
  <si>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</si>
  <si>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</si>
  <si>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</si>
  <si>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</si>
  <si>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</si>
  <si>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</si>
  <si>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</si>
  <si>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t>Dokumenta datums ir tā elektroniskās parakstīšanas laiks</t>
  </si>
  <si>
    <t>Nr.8-12.10.2.1/SB-4</t>
  </si>
  <si>
    <t>Nr.8-12.10.2.1/PB-4</t>
  </si>
  <si>
    <t>ŠIS DOKUMENTS IR ELEKTRONISKI PARAKSTĪTS AR DROŠU ELEKTRONISKO 
PARAKSTU UN SATUR LAIKA ZĪMOGU</t>
  </si>
  <si>
    <t>K.Āboliņš</t>
  </si>
  <si>
    <t>S.Krūmiņa-Pēkšena</t>
  </si>
  <si>
    <t>Transferti*</t>
  </si>
  <si>
    <t>* Operatīvajā pārskatā nav uzrādīti kļūdaini klasificētie transfertu ieņēmumi
- Izglītības un zinātnes ministrijai 12.00.apakšprogrammā Ls 591.13 vērtībā;
- Vides aizsardzības un reģionālās attīstības ministrijai Ls 8600.06 vērtībā.</t>
  </si>
  <si>
    <t>Nr. 8-12.10.2.1/VB</t>
  </si>
  <si>
    <t>Valsts budžeta ieņēmumi un izdevumi</t>
  </si>
  <si>
    <t>(01.01.2013 - 30.04.2013)</t>
  </si>
  <si>
    <t>(latos)</t>
  </si>
  <si>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</si>
  <si>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</si>
  <si>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</si>
  <si>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</si>
  <si>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</si>
  <si>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</si>
  <si>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</si>
  <si>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</si>
  <si>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</si>
  <si>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</si>
  <si>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</si>
  <si>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</si>
  <si>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</si>
  <si>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atmaksām valsts pamatbudžetam</t>
  </si>
  <si>
    <t>5.0.grupa</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</si>
  <si>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</si>
  <si>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</si>
  <si>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</si>
  <si>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</si>
  <si>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</si>
  <si>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</si>
  <si>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19.0.0.0.</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</si>
  <si>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</si>
  <si>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</si>
  <si>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</si>
  <si>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</si>
  <si>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</si>
  <si>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</si>
  <si>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</si>
  <si>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</si>
  <si>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</si>
  <si>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</si>
  <si>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x</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</si>
  <si>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t>
  </si>
  <si>
    <t>7.0.grupa</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</si>
  <si>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</si>
  <si>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</si>
  <si>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</si>
  <si>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</si>
  <si>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</si>
  <si>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</si>
  <si>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</si>
  <si>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</si>
  <si>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</si>
  <si>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Atalgojums</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</si>
  <si>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</si>
  <si>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</si>
  <si>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</si>
  <si>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</si>
  <si>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</si>
  <si>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</si>
  <si>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</si>
  <si>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</si>
  <si>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</si>
  <si>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</si>
  <si>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</si>
  <si>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</si>
  <si>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</si>
  <si>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</si>
  <si>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</si>
  <si>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</si>
  <si>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</si>
  <si>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</si>
  <si>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</si>
  <si>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</si>
  <si>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</si>
  <si>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</si>
  <si>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</si>
  <si>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</si>
  <si>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</si>
  <si>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</si>
  <si>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</si>
  <si>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</si>
  <si>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</si>
  <si>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</si>
  <si>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</si>
  <si>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</si>
  <si>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</si>
  <si>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</si>
  <si>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</si>
  <si>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</si>
  <si>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</si>
  <si>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Finansiālā bilance</t>
  </si>
  <si>
    <t>F00000000</t>
  </si>
  <si>
    <t>Finansēšana</t>
  </si>
  <si>
    <t>F40010000</t>
  </si>
  <si>
    <t>F40010010</t>
  </si>
  <si>
    <t>Izsniegtie aizdevumi</t>
  </si>
  <si>
    <t>F40010020</t>
  </si>
  <si>
    <t>Izsniegto aizdevumu saņemtā atmaksa</t>
  </si>
  <si>
    <t>F40020000</t>
  </si>
  <si>
    <t>F40020020</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</si>
  <si>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</si>
  <si>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</si>
  <si>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</si>
  <si>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</si>
  <si>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</si>
  <si>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</si>
  <si>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</si>
  <si>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</si>
  <si>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</si>
  <si>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komersantu pašu kapitālā</t>
  </si>
  <si>
    <t>Latvijas prezidentūras Eiropas Savienības Padomē nodrošināšana 2015.gadā</t>
  </si>
  <si>
    <t>Ministru kabineta darbības nodrošināšana, valsts pārvaldes politika</t>
  </si>
  <si>
    <t>Citu Eiropas Savienības politiku instrumentu projektu un pasākumu īstenošana</t>
  </si>
  <si>
    <t>Atmaksas valsts pamatbudžetā par Eiropas Sociālā fonda (ESF) finansējumu (2007-2013)</t>
  </si>
  <si>
    <t>Eiropas Sociālā fonda (ESF) projektu un pasākumu īstenošana (2007-2013)</t>
  </si>
  <si>
    <t>Eiropas Komisijas programma „Solidaritātes un migrācijas plūsmu pārvaldīšanas programmas 2007.-2013.gadam” īstenošana</t>
  </si>
  <si>
    <t>Eiropas Ekonomikas zonas un Norvēģijas finanšu instrumentu finansēto programmu, projektu un pasākumu īstenošana</t>
  </si>
  <si>
    <t>Eiropas Ekonomikas zonas un Norvēģijas finanšu instrumentu finansētās programmas īstenošana</t>
  </si>
  <si>
    <t>Latvijas un Šveices sadarbības programmas finansēto projektu un pasākumu īstenošana</t>
  </si>
  <si>
    <t>Latvijas un Šveices sadarbības programmas finansēto projektu un pasākumu īstenošana (2007-2013)</t>
  </si>
  <si>
    <t>Starptautisko operāciju un Nacionālo bruņoto spēku personālsastāva centralizētais atalgojums</t>
  </si>
  <si>
    <t>Klimata pārmaiņu finanšu instrumenta finansēto projektu īstenošana</t>
  </si>
  <si>
    <t>Eiropas Reģionālās attīstības fonda (ERAF) projektu un pasākumu īstenošana</t>
  </si>
  <si>
    <t>Eiropas Reģionālās attīstības fonda (ERAF) projekta īstenošana (2007-2013)</t>
  </si>
  <si>
    <t>Latvijas pārstāvju ceļa izdevumu kompensācija, dodoties uz Eiropas Savienības Padomes darba grupu sanāksmēm un Padomes sanāksmēm</t>
  </si>
  <si>
    <t>Latvijas valdības un Eiropas Komisijas vadības partnerība par Eiropas Savienības komunikāciju darbībām</t>
  </si>
  <si>
    <t>Solidaritātes un migrācijas plūsmu pārvaldības vispārīgās programmas ietvaros izveidotā Eiropas Ārējo robežu fonda projektu un pasākumu īstenošana (2007-2013)</t>
  </si>
  <si>
    <t>Latvijas prezidentūras Eiropas Savienības Padomē sekretariāta darbības nodrošināšana</t>
  </si>
  <si>
    <t>Latvijas prezidentūras Eiropas Savienības Padomē nodrošināšana (centralizētie pasākumi)</t>
  </si>
  <si>
    <t>Latvijas prezidentūras Eiropas Savienības Padomē nodrošināšana (ministrijas pasākumi)</t>
  </si>
  <si>
    <t>Uzņēmējdarbības un uz zināšanām balstītas ekonomikas veicināšana</t>
  </si>
  <si>
    <t>Godīgas konkurences nodrošināšana, iekšējā tirgus un patērētāju tiesību aizsardzība</t>
  </si>
  <si>
    <t>Atmaksas valsts pamatbudžetā par Eiropas Reģionālās attīstības fonda (ERAF) finansējumu (2007-2013)</t>
  </si>
  <si>
    <t>Eiropas Reģionālās attīstības fonda (ERAF) projekti (2007-2013)</t>
  </si>
  <si>
    <t>Atmaksas valsts pamatbudžetā par Eiropas Kopienas iniciatīvu finansējumu (2007-2013)</t>
  </si>
  <si>
    <t>3.mērķa "Eiropas teritoriālā sadarbība" pārrobežu sadarbības programmu, projektu un pasākumu īstenošana</t>
  </si>
  <si>
    <t>Atmaksas valsts pamatbudžetā par 3.mērķa "Eiropas teritoriālā sadarbība" pārrobežu sadarbības programmu, projektu un pasākumu īstenošanu</t>
  </si>
  <si>
    <t>3.mērķa "Eiropas teritoriālā sadarbība" pārrobežu sadarbības projekti</t>
  </si>
  <si>
    <t>Eiropas Ekonomikas zonas un Norvēģijas finanšu instrumentu finansētie projekti</t>
  </si>
  <si>
    <t>Finansiālās un fiskālās politikas veidošana un valsts budžeta izstrāde</t>
  </si>
  <si>
    <t>Eiropas Savienības pirmsstrukturālo, strukturālo un citu finanšu instrumentu koordinācija</t>
  </si>
  <si>
    <t>Fiziskajām un juridiskajām personām nodarīto zaudējumu atlīdzināšana</t>
  </si>
  <si>
    <t>Finansējums VAS „Valsts nekustamie īpašumi” īstenojamiem projektiem un pasākumiem</t>
  </si>
  <si>
    <t>Valsts budžeta aizdevumi un to atmaksāšana</t>
  </si>
  <si>
    <t>Kohēzijas fonda (KF) finansētie pašvaldību un atklāto konkursu projekti (2007-2013)</t>
  </si>
  <si>
    <t>Atmaksa valsts pamatbudžetā par Eiropas Reģionālās attīstības fonda (ERAF) finansējumu (2007-2013)</t>
  </si>
  <si>
    <t>Eiropas Reģionālās attīstības fonda (ERAF) avansa maksājumi un atmaksas finansējuma saņēmējiem (2007-2013)</t>
  </si>
  <si>
    <t>Eiropas Reģionālās attīstības fonda (ERAF) finansētie ierobežoto konkursu projekti (2007-2013)</t>
  </si>
  <si>
    <t>Atmaksas valsts pamatbudžetā par ERAF, ESF, KF finansējumu (2007-2013)</t>
  </si>
  <si>
    <t>Citi Eiropas Savienības politiku instrumentu finansētie projekti un pasākumi</t>
  </si>
  <si>
    <t>Atmaksas valsts pamatbudžetā par Eiropas Ekonomikas zonas un Norvēģijas finanšu instrumentu finansējumu</t>
  </si>
  <si>
    <t>Tehniskā palīdzība Eiropas Ekonomikas zonas un Norvēģijas finanšu instrumentu apgūšanai</t>
  </si>
  <si>
    <t>Atmaksas valsts pamatbudžetā par Latvijas un Šveices sadarbības programmas finansējumu (2007-2013)</t>
  </si>
  <si>
    <t>Tehniskā palīdzība Latvijas un Šveices sadarbības programmas apgūšanai</t>
  </si>
  <si>
    <t>Latvijas un Šveices sadarbības programmas finansējums (2007-2013) projekta partneriem</t>
  </si>
  <si>
    <t>Latvijas un Šveices sadarbības programmas finansējums projektu īstenošanai</t>
  </si>
  <si>
    <t>Tehniskā palīdzība Solidaritātes un migrācijas plūsmu pārvaldīšanas pamatprogrammas apgūšanai (2007-2013)</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</si>
  <si>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</si>
  <si>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</si>
  <si>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</si>
  <si>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Vienotās sakaru un informācijas sistēmas uzturēšana un vadība</t>
  </si>
  <si>
    <t>Iekšlietu ministrijas sistēmas iestāžu darbības nodrošinājums</t>
  </si>
  <si>
    <t>Eiropas Reģionālās attīstības fonda (ERAF) projektu un pasākumu īstenošana (2007-2013)</t>
  </si>
  <si>
    <t>Atmaksas valsts pamatbudžetā par Eiropas Kopienas iniciatīvu fondu finansējumu</t>
  </si>
  <si>
    <t>Pamatprogrammas "Drošība un brīvību garantēšana" projektu un pasākumu īstenošana (2007-2013)</t>
  </si>
  <si>
    <t>Vispārējās programmas "Pamattiesības un tiesiskums" projektu un pasākumu īstenošana (2007-2013)</t>
  </si>
  <si>
    <t>Programmas "Eiropas civilā aizsardzība" projektu un pasākumu īstenošana (2007-2013)</t>
  </si>
  <si>
    <t>Solidaritātes un migrācijas plūsmu pārvaldīšanas pamatprogrammas Eiropas Ārējo robežu fonda - Kopienas darbības projektu un pasākumu īstenošana (2007-2013)</t>
  </si>
  <si>
    <t>Eiropas Biroja krāpšanas apkarošanai programmas projektu un pasākumu īstenošana (2007-2013)</t>
  </si>
  <si>
    <t>Atmaksas valsts pamatbudžetā par 3.mērķa "Eiropas teritoriālā sadarbība" pārrobežu sadarbības programmas fondu finansējumu (2007–2013)</t>
  </si>
  <si>
    <t>3.mērķa "Eiropas teritoriālā sadarbība" pārrobežu sadarbības programmu, projektu un pasākumu īstenošana (2007-2013)</t>
  </si>
  <si>
    <t>Atmaksas valsts pamatbudžetā par Solidaritātes un migrācijas plūsmu pārvaldīšanas pamatprogrammas fondu finansējumu (2007-2013)</t>
  </si>
  <si>
    <t>Eiropas migrācijas tīkla projektu un pasākumu īstenošana (2007-2013)</t>
  </si>
  <si>
    <t>Solidaritātes un migrācijas plūsmu pārvaldīšanas pamatprogrammas Eiropas Trešo valstu valstspiederīgo integrācijas fonda projektu un pasākumu īstenošana (2007-2013)</t>
  </si>
  <si>
    <t>Tehniskā palīdzība Solidaritātes un migrācijas plūsmu pārvaldīšanas pamatprogrammas fondu apgūšanai (2007-2013)</t>
  </si>
  <si>
    <t>Solidaritātes un migrācijas plūsmu pārvaldīšanas pamatprogrammas Eiropas Atgriešanās fonda projektu un pasākumu īstenošana (2007-2013)</t>
  </si>
  <si>
    <t>Solidaritātes un migrācijas plūsmu pārvaldīšanas pamatprogrammas Eiropas Bēgļu fonda III projektu un pasākumu īstenošana (2007-2013)</t>
  </si>
  <si>
    <t>Solidaritātes un migrācijas plūsmu pārvaldīšanas pamatprogrammas Ārējo robežu fonda projektu un pasākumu īstenošana (2007-2013)</t>
  </si>
  <si>
    <t>Eiropas Savienības 7.ietvarprogrammas projektu un pasākumu īstenošana (2007-2013)</t>
  </si>
  <si>
    <t>Eiropas Savienības Rīcības programmas mūžizglītības jomā projektu un pasākumu īstenošana (2007-2013)</t>
  </si>
  <si>
    <t>Atmaksas valsts pamatbudžetā par Pārējās ārvalstu finanšu palīdzības līdzfinansētajiem projektiem</t>
  </si>
  <si>
    <t>Dalība Ziemeļu Ministru padomes Ziemeļvalstu un Baltijas valstu mobilitātes programmā</t>
  </si>
  <si>
    <t>Dotācija brīvpusdienu nodrošināšanai 1. un 2.klases izglītojamiem</t>
  </si>
  <si>
    <t>Klimata pārmaiņu finanšu instrumenta projektu īstenošana profesionālās izglītības mācību iestādēs</t>
  </si>
  <si>
    <t>Mērķdotācija Mālpils novadam Mālpils profesionālās vidusskolas uzturēšanai</t>
  </si>
  <si>
    <t>Klimata pārmaiņu finanšu instrumenta projektu īstenošana koledžās</t>
  </si>
  <si>
    <t>Informācijas tehnoloģiju attīstība un uzturēšana izglītībā, Microsoft līguma un projektu nodrošināšana</t>
  </si>
  <si>
    <t>Dotācija nacionālas nozīmes starptautisku sporta pasākumu organizēšanai Latvijā</t>
  </si>
  <si>
    <t>Finansējums profesionālās ievirzes sporta izglītības programmu pedagogu darba samaksai un valsts sociālās apdrošināšanas obligātajām iemaksām</t>
  </si>
  <si>
    <t>Valsts ilgtermiņa saistības sportā -dotācija Latvijas Olimpiskajai komitejai (LOK) - valsts galvoto aizdevumu atmaksai</t>
  </si>
  <si>
    <t>Finansējums asistenta pakalpojuma nodrošināšanai personai ar invaliditāti pārvietošanas atbalstam un pašaprūpes veikšanai</t>
  </si>
  <si>
    <t>Atmaksas un avansi pašvaldībām vai citiem struktūrfondu finansējuma saņēmējiem par Eiropas Reģionālās attīstības fonda (ERAF) projektu īstenošanu (2007-2013)</t>
  </si>
  <si>
    <t>Atmaksas un avansi pašvaldībām vai citiem struktūrfondu finansējuma saņēmējiem par Eiropas Sociālā fonda (ESF) projektu īstenošanu (2007-2013)</t>
  </si>
  <si>
    <t>Eiropas Lauksaimniecības garantiju fonda (ELGF) projektu un pasākumu īstenošana</t>
  </si>
  <si>
    <t>Eiropas Lauksaimniecības garantiju fonda (ELGF) maksājumi (2007-2013)</t>
  </si>
  <si>
    <t>Eiropas Lauksaimniecības fonda lauku attīstībai (ELFLA) projektu un pasākumu īstenošana</t>
  </si>
  <si>
    <t>Eiropas Lauksaimniecības fonda lauku attīstībai (ELFLA) maksājumi (2007-2013)</t>
  </si>
  <si>
    <t>Dalība Eiropas Savienības pētniecības un tehnoloģiju attīstības programmās</t>
  </si>
  <si>
    <t>Eiropas Savienības, starptautiskās sadarbības programmu un inovāciju izglītības jomā īstenošanas nodrošināšana</t>
  </si>
  <si>
    <t>Eiropas Savienības jauniešu neformālās izglītības programma "Jaunatne darbībā" 2007.-2013.gadam</t>
  </si>
  <si>
    <t>Grantu shēmas "Šveices zinātnieku aktivitātes Latvijā" īstenošana</t>
  </si>
  <si>
    <t>Pārtikas drošības un veterinārmedicīnas valsts uzraudzība un kontrole</t>
  </si>
  <si>
    <t>Pārtikas aprites un veterinārmedicīnas valsts uzraudzības laboratoriskie izmeklējumi</t>
  </si>
  <si>
    <t>Valsts atbalsts lauksaimniecības un lauku attīstībai, sabiedriskā finansējuma administrēšana un valsts uzraudzība lauksaimniecībā</t>
  </si>
  <si>
    <t>Valsts atbalsts lauksaimniecības un lauku attīstībai (subsīdijas)</t>
  </si>
  <si>
    <t>Sabiedriskā finansējuma administrēšana un valsts uzraudzība lauksaimniecībā</t>
  </si>
  <si>
    <t>Kredītprocentu likmju pieauguma kompensācija valsts akciju sabiedrībai "Lauku attīstības fonds"</t>
  </si>
  <si>
    <t>Dotācija SIA "Latvijas Lauku konsultāciju un izglītības centrs" informācijas analīzes un apmaiņas sistēmai</t>
  </si>
  <si>
    <t>Meliorācijas kadastra uzturēšana, valsts meliorācijas sistēmu un valsts nozīmes meliorācijas sistēmu ekspluatācija un uzturēšana</t>
  </si>
  <si>
    <t>Izdevumi Eiropas Reģionālās attīstības fonda (ERAF) projektu un pasākumu īstenošanai (2007-2013)</t>
  </si>
  <si>
    <t>Izdevumi Eiropas Lauksaimniecības garantiju fonda (ELGF) projektu un pasākumu īstenošanai (2007-2013)</t>
  </si>
  <si>
    <t>Atmaksas valsts pamatbudžetā par Eiropas Lauksaimniecības fonda lauku attīstībai (ELFLA) finansējumu (2007-2013)</t>
  </si>
  <si>
    <t>Tehniskā palīdzība Eiropas Lauksaimniecības fonda lauku attīstībai (ELFLA) apgūšanai (2007-2013)</t>
  </si>
  <si>
    <t>Maksājumu iestādes izdevumi Eiropas Lauksaimniecības fonda lauku attīstībai (ELFLA) projektu un pasākumu īstenošanai (2007-2013)</t>
  </si>
  <si>
    <t>Citu institūciju izdevumi Eiropas Lauksaimniecības fonda lauku attīstībai (ELFLA) projektu un pasākumu īstenošanai (2007-2013)</t>
  </si>
  <si>
    <t>Eiropas Zivsaimniecības fonda (EZF) projektu un pasākumu īstenošana</t>
  </si>
  <si>
    <t>Atmaksas valsts pamatbudžetā par Eiropas Zivsaimniecības fonda (EZF) finansējumu (2007-2013)</t>
  </si>
  <si>
    <t>Tehniskā palīdzība Eiropas Zivsaimniecības fonda (EZF) apgūšanai (2007-2013)</t>
  </si>
  <si>
    <t>Maksājumu iestādes izdevumi Eiropas Zivsaimniecības fonda (EZF) projektu un pasākumu īstenošanai (2007-2013)</t>
  </si>
  <si>
    <t>Izdevumi 3.mērķa "Eiropas teritoriālā sadarbība" pārrobežu sadarbības programmu, projektu un pasākumu īstenošanai</t>
  </si>
  <si>
    <t>Izdevumi citu Eiropas Savienības politiku instrumentu projektu un pasākumu īstenošanai</t>
  </si>
  <si>
    <t>Dotācija Autotransporta direkcijai sabiedriskā transporta pakalpojumu organizēšanai</t>
  </si>
  <si>
    <t>Dotācija zaudējumu segšanai sabiedriskā transporta pakalpojumu sniedzējiem</t>
  </si>
  <si>
    <t>Dotācija sabiedriskā transporta pakalpojumu sniedzējiem ar braukšanas maksas atvieglojumiem saistītozaudējumu segšanai</t>
  </si>
  <si>
    <t>Atmaksas valsts pamatbudžetā par Kohēzijas fonda (KF) finansējumu (2004-2006)</t>
  </si>
  <si>
    <t>Atmaksas valsts pamatbudžetā par Kohēzijas fonda (KF) finansējumu (2007-2013)</t>
  </si>
  <si>
    <t>Kohēzijas fonda (KF) finansētie ierobežotās atlases VAS "Latvijas valsts ceļi" realizētie projekti (2007 - 2013)</t>
  </si>
  <si>
    <t>Kohēzijas fonda (KF) finansētie ierobežotās atlases projekti (2007 - 2013)</t>
  </si>
  <si>
    <t>Eiropas Reģionālās attīstības fonda (ERAF) finansētie ierobežotās atlases VAS "Latvijas valsts ceļi" realizētie projekti (2007 - 2013)</t>
  </si>
  <si>
    <t>Eiropas Reģionālās attīstības fonda (ERAF) finansētie atklātās atlases pašvaldību tranzītielu sakārtošanas projekti (2007 - 2013)</t>
  </si>
  <si>
    <t>Eiropas Reģionālās attīstības fonda (ERAF) finansētie ierobežotās atlases publiskā transporta attīstības projekti (2007-2013)</t>
  </si>
  <si>
    <t>Eiropas Reģionālās attīstības fonda (ERAF) finansētie ierobežotās atlases sakaru projekti (2007 - 2013)</t>
  </si>
  <si>
    <t>Eiropas Reģionālās attīstības fonda (ERAF) finansētie ierobežotās atlases publiskās pārvaldes projekti (2007-2013)</t>
  </si>
  <si>
    <t>Sociālās integrācijas valsts aģentūras administrēšana un profesionālās un sociālās rehabilitācijas pakalpojumu nodrošināšana</t>
  </si>
  <si>
    <t>Valsts atbalsts pašvaldību pirmsskolas izglītības iestāžu rindu likvidēšanai</t>
  </si>
  <si>
    <t>Darba tiesisko attiecību un darba apstākļu kontrole un uzraudzība</t>
  </si>
  <si>
    <t>Valsts bērnu tiesību aizsardzības inspekcija un bērnu uzticības tālrunis</t>
  </si>
  <si>
    <t>Eiropas Reģionālās attīstības fonda (ERAF) īstenotie projekti labklājības nozarē (2007-2013)</t>
  </si>
  <si>
    <t>Eiropas Sociālā fonda (ESF) īstenotie projekti labklājības nozarē (2007-2013)</t>
  </si>
  <si>
    <t>Eiropas Lauksaimniecības garantiju fonda (ELGF) projektu un pasākumu īstenošana labklājības nozarē (2007-2013)</t>
  </si>
  <si>
    <t>Eiropas Lauksaimniecības fonda lauku attīstībai (ELFLA) projektu un pasākumu īstenošana labklājības nozarē (2007-2013)</t>
  </si>
  <si>
    <t>Ārvalstu finanšu palīdzības finansēto projektu īstenošana labklājības nozarē</t>
  </si>
  <si>
    <t>Zaudējumu atlīdzība nepamatoti aizturētajām, arestētajām un notiesātajām personām</t>
  </si>
  <si>
    <t>Maksātnespējīgo darba devēju darbinieku prasījumu apmierināšana</t>
  </si>
  <si>
    <t>Valsts nozīmes pasākumu norises nodrošināšana starptautiskas nozīmes svētvietā Aglonā</t>
  </si>
  <si>
    <t>Izdevumi Eiropas Lauksaimniecības fonda lauku attīstībai (ELFLA) projektu un pasākumu īstenošanai (2007-2013)</t>
  </si>
  <si>
    <t>Atmaksas valsts pamatbudžetā par Eiropas Savienības politiku instrumentu un pārējās ārvalstu finanšu palīdzības finansējumu (2007-2013)</t>
  </si>
  <si>
    <t>Citu Eiropas Savienības politiku instrumentu projektu un pasākumu īstenošana (2007-2013)</t>
  </si>
  <si>
    <t>Pārējās ārvalstu finanšu palīdzības līdzfinansētie projekti (2007-2013)</t>
  </si>
  <si>
    <t>Zinātniskā institūta "Nacionālais botāniskais dārzs" valsts funkciju nodrošinājums</t>
  </si>
  <si>
    <t>Valsts aģentūras "Latvijas Dabas muzejs" darbības nodrošināšana</t>
  </si>
  <si>
    <t>Atmaksas valsts pamatbudžetā par Eiropas Sociālā fonda (ESF) finansējumu (2007–2013)</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</si>
  <si>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</si>
  <si>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</si>
  <si>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</si>
  <si>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</si>
  <si>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Atmaksas valsts pamatbudžetā par citu Eiropas Savienības politiku instrumentu projektu un pasākumu finansējumu (2007–2013)</t>
  </si>
  <si>
    <t>Eiropas Savienības Rīcības programmas mūžizglītības jomā 2007.-2013.gadam finansējums</t>
  </si>
  <si>
    <t>Informācijas tehnoloģiju attīstība un uzturēšana kultūras nozarē</t>
  </si>
  <si>
    <t>Nevalstisko organizāciju atbalsts un sabiedrības integrācijas politikas īstenošana</t>
  </si>
  <si>
    <t>Maksājumu iestādes izdevumi Eiropas Lauksaimniecības fonda lauku attīstībai(ELFLA) projektu un pasākumu īstenošanai (2007-2013)</t>
  </si>
  <si>
    <t>Atmaksas Eiropas Komisijas programmas "Solidaritātes un migrācijas plūsmu pārvaldīšanas pamatprogramma 2007.-2013.gadam" īstenošanai</t>
  </si>
  <si>
    <t>Eiropas Savienības Rīcības programma mūžizglītības jomā 2007.-2013.gadam un Eiropas Savienības augstākās izglītības sadarbības programmas Tempus un Erasmus Mundus</t>
  </si>
  <si>
    <t>Eiropas Komisijas programmas "Solidaritātes un migrācijas plūsmu pārvaldīšanas pamatprogramma 2007.-2013.gadam" īstenošana</t>
  </si>
  <si>
    <t>Tehniskā palīdzība Eiropas Komisijas programmas "Solidaritātes un migrācijas plūsmu pārvaldīšanas pamatprogramma 2007.-2013.gadam" īstenošanai</t>
  </si>
  <si>
    <t>Eiropas Ekonomikas zonas un Norvēģijas finanšu instrumentu finansēto projektu un pasākumu īstenošana</t>
  </si>
  <si>
    <t>Latvijas prezidentūras Eiropas Savienības Padomē nodrošināšana 2015. gadā</t>
  </si>
  <si>
    <t>Interešu izglītības nodrošināšana VSIA "Bērnu klīniskā universitātes slimnīca"</t>
  </si>
  <si>
    <t>Krievijas Federācijas militāro pensionāru veselības aprūpe (no Krievijas Federācijas līdzekļiem)</t>
  </si>
  <si>
    <t>Veselības aprūpes finansējuma administrēšana un ekonomiskā novērtēšana</t>
  </si>
  <si>
    <t>Eiropas Reģionālās attīstības fonda (ERAF) projektu īstenošana (2007-2013)</t>
  </si>
  <si>
    <t>Narkotiku uzraudzības monitoringa fokālā punkta darbības nodrošināšana</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</si>
  <si>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</si>
  <si>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</si>
  <si>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</si>
  <si>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Gadskārtējā valsts budžeta izpildes procesā pārdalāmais finansējums</t>
  </si>
  <si>
    <t>Nesadalītais finansējums Eiropas Savienības politiku instrumentu un pārējās ārvalstu finanšu palīdzības līdzfinansēto projektu un pasākumu īstenošanai</t>
  </si>
  <si>
    <t>Speciālais budžets</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</si>
  <si>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</si>
  <si>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</si>
  <si>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</si>
  <si>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</si>
  <si>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</si>
  <si>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</si>
  <si>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</si>
  <si>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</si>
  <si>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</si>
  <si>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</si>
  <si>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</si>
  <si>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un slimības apdrošināšanai un vecāku apdrošināšanai</t>
  </si>
  <si>
    <t>Pārējās sociālās apdrošināšanas iemaksas</t>
  </si>
  <si>
    <t>Valsts sociālās apdrošināšanas iemaksas fondēto pensiju shēmā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</si>
  <si>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</si>
  <si>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</si>
  <si>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</si>
  <si>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</si>
  <si>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</si>
  <si>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</si>
  <si>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</si>
  <si>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</si>
  <si>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</si>
  <si>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</si>
  <si>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</si>
  <si>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Kapitalizācijas rezultātā atgūtie līdzekļi</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</si>
  <si>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</si>
  <si>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</si>
  <si>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</si>
  <si>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</si>
  <si>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par valsts sociālās apdrošināšanas speciālā budžeta līdzekļu atlikuma izmantošanu</t>
  </si>
  <si>
    <t>Ieņēmumi no valsts sociālās apdrošināšanas speciālā budžeta līdzekļu noguldījumiem depozītā</t>
  </si>
  <si>
    <t>Valsts speciālajā budžetā saņemtie transferti no valsts pamatbudžeta</t>
  </si>
  <si>
    <t>Valsts speciālā budžeta saņemtās dotācijas no valsts pamatbudžeta</t>
  </si>
  <si>
    <t>Valsts speciālajā budžetā no valsts pamatbudžeta saņemtā dotācija Valsts sociālās apdrošināšanas aģentūrai valsts budžeta izmaksājamo valsts sociālo pabalstu aprēķināšanai, piešķiršanai</t>
  </si>
  <si>
    <t>Valsts iemaksas valsts sociālajai apdrošināšanai valsts pensiju apdrošināšanai</t>
  </si>
  <si>
    <t>Valsts iemaksas sociālajai apdrošināšanai bezdarba gadījumam</t>
  </si>
  <si>
    <t>Valsts budžeta dotācija apgādnieka zaudējumu pensiju izmaksai</t>
  </si>
  <si>
    <t>Valsts budžeta dotācija Augstākās Padomes deputātu pensiju izmaksai</t>
  </si>
  <si>
    <t>Dotācija politiski represēto personu pensiju atvieglojumiem</t>
  </si>
  <si>
    <t>Pārējās dotācijas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</si>
  <si>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</si>
  <si>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</si>
  <si>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</si>
  <si>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</si>
  <si>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</si>
  <si>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</si>
  <si>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</si>
  <si>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</si>
  <si>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</si>
  <si>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</si>
  <si>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</si>
  <si>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</si>
  <si>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Darba devēja valsts sociālās apdrošināšanas obligātās iemaksas, pabalsti un kompensācijas</t>
  </si>
  <si>
    <t>Mācību, darba un dienesta komandējumi, dienesta, darba braucieni</t>
  </si>
  <si>
    <t>Pakalpojumi</t>
  </si>
  <si>
    <t>Krājumi, materiāli, energoresursi, preces, biroja preces un inventārs, kurus neuzskaita kodā 5000</t>
  </si>
  <si>
    <t>Budžeta iestāžu nodokļu, nodevu un naudas sodu maksājumi</t>
  </si>
  <si>
    <t>Pārējie procentu maksājumi</t>
  </si>
  <si>
    <t>Subsīdijas un dotācijas komersantiem, biedrībām un nodibinājumiem, izņemot lauksaimniecības ražošanu</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</si>
  <si>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</si>
  <si>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</si>
  <si>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</si>
  <si>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</si>
  <si>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</si>
  <si>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</si>
  <si>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</si>
  <si>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</si>
  <si>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</si>
  <si>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</si>
  <si>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F210100004</t>
  </si>
  <si>
    <t>Naudas līdzekļu akcijām un citai līdzdalībai komersantu pašu kapitālā atlikumu izmaiņas palielinājums (-) vai samazinājums (+)</t>
  </si>
  <si>
    <t>X</t>
  </si>
  <si>
    <t>ŠIS DOKUMENTS IR ELEKTRONISKI PARAKSTĪTS AR DROŠU 
ELEKTRONISKO PARAKSTU UN SATUR LAIKA ZĪMOGU</t>
  </si>
  <si>
    <t>Morusa 67094338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</si>
</sst>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91" formatCode="0.0"/>
    <numFmt numFmtId="203" formatCode="#,##0.0"/>
    <numFmt numFmtId="207" formatCode="0&quot;.&quot;0"/>
  </numFmts>
  <fonts count="56">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charset val="186"/>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sz val="10"/>
      <color indexed="8"/>
      <name val="Arial"/>
      <family val="2"/>
    </font>
    <font>
      <sz val="10"/>
      <color indexed="39"/>
      <name val="Arial"/>
      <family val="2"/>
    </font>
    <font>
      <b/>
      <sz val="18"/>
      <color indexed="62"/>
      <name val="Cambria"/>
      <family val="2"/>
    </font>
    <font>
      <sz val="11"/>
      <color indexed="10"/>
      <name val="Calibri"/>
      <family val="2"/>
    </font>
    <font>
      <sz val="9"/>
      <name val="Times New Roman"/>
      <family val="1"/>
      <charset val="186"/>
    </font>
    <font>
      <sz val="10"/>
      <name val="Times New Roman"/>
      <family val="1"/>
      <charset val="186"/>
    </font>
    <font>
      <sz val="8"/>
      <name val="Arial"/>
      <family val="2"/>
      <charset val="186"/>
    </font>
    <font>
      <sz val="12"/>
      <name val="Arial"/>
      <family val="2"/>
      <charset val="186"/>
    </font>
    <font>
      <sz val="8"/>
      <name val="Times New Roman"/>
      <family val="1"/>
      <charset val="186"/>
    </font>
    <font>
      <b/>
      <sz val="12"/>
      <name val="Times New Roman"/>
      <family val="1"/>
      <charset val="186"/>
    </font>
    <font>
      <b/>
      <sz val="10"/>
      <name val="Times New Roman"/>
      <family val="1"/>
      <charset val="186"/>
    </font>
    <font>
      <sz val="9"/>
      <color indexed="8"/>
      <name val="Arial"/>
      <family val="2"/>
      <charset val="186"/>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9"/>
      <name val="Arial"/>
      <family val="2"/>
      <charset val="186"/>
    </font>
    <font>
      <sz val="19"/>
      <color indexed="48"/>
      <name val="Arial"/>
      <family val="2"/>
      <charset val="186"/>
    </font>
    <font>
      <sz val="10"/>
      <name val="0"/>
      <charset val="186"/>
    </font>
    <font>
      <sz val="9"/>
      <name val="0"/>
      <charset val="186"/>
    </font>
    <font>
      <sz val="11"/>
      <color indexed="8"/>
      <name val="Calibri"/>
      <family val="2"/>
      <charset val="186"/>
    </font>
    <font>
      <sz val="11"/>
      <color indexed="9"/>
      <name val="Calibri"/>
      <family val="2"/>
      <charset val="186"/>
    </font>
    <font>
      <sz val="10"/>
      <name val="Helv"/>
    </font>
    <font>
      <sz val="10"/>
      <name val="BaltHelvetica"/>
    </font>
    <font>
      <b/>
      <sz val="10"/>
      <color indexed="8"/>
      <name val="Arial"/>
      <family val="2"/>
      <charset val="186"/>
    </font>
    <font>
      <sz val="10"/>
      <name val="BaltGaramond"/>
      <family val="2"/>
      <charset val="186"/>
    </font>
    <font>
      <i/>
      <sz val="11"/>
      <color indexed="23"/>
      <name val="Calibri"/>
      <family val="2"/>
      <charset val="186"/>
    </font>
    <font>
      <b/>
      <sz val="18"/>
      <color indexed="56"/>
      <name val="Cambria"/>
      <family val="2"/>
      <charset val="186"/>
    </font>
    <font>
      <sz val="12"/>
      <name val="Times New Roman"/>
      <family val="1"/>
      <charset val="186"/>
    </font>
    <font>
      <sz val="10"/>
      <color indexed="8"/>
      <name val="Times New Roman"/>
      <family val="1"/>
      <charset val="186"/>
    </font>
    <font>
      <sz val="8"/>
      <name val="Arial"/>
    </font>
    <font>
      <sz val="10"/>
      <color indexed="48"/>
      <name val="Arial"/>
      <family val="2"/>
    </font>
    <font>
      <sz val="19"/>
      <name val="Arial"/>
      <family val="2"/>
      <charset val="186"/>
    </font>
    <font>
      <i/>
      <u/>
      <sz val="10"/>
      <name val="Times New Roman"/>
      <family val="1"/>
      <charset val="186"/>
    </font>
    <font>
      <sz val="10"/>
      <name val="Times New Roman"/>
      <family val="1"/>
    </font>
    <font>
      <b/>
      <sz val="9"/>
      <name val="Times New Roman"/>
      <family val="1"/>
      <charset val="186"/>
    </font>
    <font>
      <u/>
      <sz val="10"/>
      <name val="Times New Roman"/>
      <family val="1"/>
    </font>
    <font>
      <b/>
      <sz val="12"/>
      <name val="Times New Roman"/>
      <family val="1"/>
    </font>
    <font>
      <sz val="9"/>
      <name val="Times New Roman"/>
      <family val="1"/>
    </font>
  </fonts>
  <fills count="58">
    <fill>
      <patternFill patternType="none"/>
    </fill>
    <fill>
      <patternFill patternType="gray125"/>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35"/>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15"/>
      </patternFill>
    </fill>
    <fill>
      <patternFill patternType="solid">
        <fgColor indexed="5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35"/>
      </patternFill>
    </fill>
    <fill>
      <patternFill patternType="solid">
        <fgColor indexed="54"/>
      </patternFill>
    </fill>
    <fill>
      <patternFill patternType="solid">
        <fgColor indexed="23"/>
      </patternFill>
    </fill>
    <fill>
      <patternFill patternType="solid">
        <fgColor indexed="41"/>
      </patternFill>
    </fill>
    <fill>
      <patternFill patternType="solid">
        <fgColor indexed="9"/>
      </patternFill>
    </fill>
    <fill>
      <patternFill patternType="solid">
        <fgColor indexed="22"/>
        <bgColor indexed="64"/>
      </patternFill>
    </fill>
    <fill>
      <patternFill patternType="solid">
        <fgColor indexed="31"/>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double">
        <color indexed="48"/>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48"/>
      </right>
      <top style="thin">
        <color indexed="48"/>
      </top>
      <bottom style="thin">
        <color indexed="48"/>
      </bottom>
      <diagonal/>
    </border>
  </borders>
  <cellStyleXfs count="179">
    <xf numFmtId="0" fontId="0" fillId="0" borderId="0"/>
    <xf numFmtId="0" fontId="37" fillId="3" borderId="0" applyNumberFormat="0" applyBorder="0" applyAlignment="0" applyProtection="0"/>
    <xf numFmtId="0" fontId="37" fillId="5"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6" borderId="0" applyNumberFormat="0" applyBorder="0" applyAlignment="0" applyProtection="0"/>
    <xf numFmtId="0" fontId="38" fillId="17" borderId="0" applyNumberFormat="0" applyBorder="0" applyAlignment="0" applyProtection="0"/>
    <xf numFmtId="0" fontId="38" fillId="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 fillId="2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0" fontId="2" fillId="27" borderId="0" applyNumberFormat="0" applyBorder="0" applyAlignment="0" applyProtection="0"/>
    <xf numFmtId="0" fontId="1" fillId="36" borderId="0" applyNumberFormat="0" applyBorder="0" applyAlignment="0" applyProtection="0"/>
    <xf numFmtId="0" fontId="3" fillId="27" borderId="0" applyNumberFormat="0" applyBorder="0" applyAlignment="0" applyProtection="0"/>
    <xf numFmtId="0" fontId="4" fillId="37" borderId="1" applyNumberFormat="0" applyAlignment="0" applyProtection="0"/>
    <xf numFmtId="0" fontId="5" fillId="28" borderId="2" applyNumberFormat="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43" fillId="0" borderId="0" applyNumberFormat="0" applyFill="0" applyBorder="0" applyAlignment="0" applyProtection="0"/>
    <xf numFmtId="0" fontId="8" fillId="41"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6" borderId="1" applyNumberFormat="0" applyAlignment="0" applyProtection="0"/>
    <xf numFmtId="0" fontId="13" fillId="0" borderId="6" applyNumberFormat="0" applyFill="0" applyAlignment="0" applyProtection="0"/>
    <xf numFmtId="0" fontId="14"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35" borderId="7" applyNumberFormat="0" applyFont="0" applyAlignment="0" applyProtection="0"/>
    <xf numFmtId="0" fontId="15" fillId="37" borderId="8" applyNumberFormat="0" applyAlignment="0" applyProtection="0"/>
    <xf numFmtId="0" fontId="40" fillId="0" borderId="0"/>
    <xf numFmtId="9" fontId="6" fillId="0" borderId="0" applyFont="0" applyFill="0" applyBorder="0" applyAlignment="0" applyProtection="0"/>
    <xf numFmtId="4" fontId="28" fillId="42" borderId="18" applyNumberFormat="0" applyProtection="0">
      <alignment vertical="center"/>
    </xf>
    <xf numFmtId="0" fontId="6" fillId="0" borderId="0"/>
    <xf numFmtId="4" fontId="18" fillId="42" borderId="18" applyNumberFormat="0" applyProtection="0">
      <alignment vertical="center"/>
    </xf>
    <xf numFmtId="0" fontId="6" fillId="0" borderId="0"/>
    <xf numFmtId="4" fontId="28" fillId="42" borderId="18" applyNumberFormat="0" applyProtection="0">
      <alignment horizontal="left" vertical="center" indent="1"/>
    </xf>
    <xf numFmtId="0" fontId="6" fillId="0" borderId="0"/>
    <xf numFmtId="0" fontId="16" fillId="42" borderId="10" applyNumberFormat="0" applyProtection="0">
      <alignment horizontal="left" vertical="top" indent="1"/>
    </xf>
    <xf numFmtId="0" fontId="6" fillId="0" borderId="0"/>
    <xf numFmtId="4" fontId="33" fillId="53" borderId="22" applyNumberFormat="0" applyProtection="0">
      <alignment horizontal="left" vertical="center" wrapText="1" indent="1"/>
    </xf>
    <xf numFmtId="4" fontId="41" fillId="43" borderId="0" applyNumberFormat="0" applyProtection="0">
      <alignment horizontal="left" vertical="center"/>
    </xf>
    <xf numFmtId="4" fontId="17" fillId="5" borderId="18" applyNumberFormat="0" applyProtection="0">
      <alignment horizontal="right" vertical="center"/>
    </xf>
    <xf numFmtId="0" fontId="6" fillId="0" borderId="0"/>
    <xf numFmtId="4" fontId="17" fillId="4" borderId="18" applyNumberFormat="0" applyProtection="0">
      <alignment horizontal="right" vertical="center"/>
    </xf>
    <xf numFmtId="0" fontId="6" fillId="0" borderId="0"/>
    <xf numFmtId="4" fontId="17" fillId="44" borderId="18" applyNumberFormat="0" applyProtection="0">
      <alignment horizontal="right" vertical="center"/>
    </xf>
    <xf numFmtId="0" fontId="6" fillId="0" borderId="0"/>
    <xf numFmtId="4" fontId="17" fillId="16" borderId="18" applyNumberFormat="0" applyProtection="0">
      <alignment horizontal="right" vertical="center"/>
    </xf>
    <xf numFmtId="0" fontId="6" fillId="0" borderId="0"/>
    <xf numFmtId="4" fontId="17" fillId="20" borderId="18" applyNumberFormat="0" applyProtection="0">
      <alignment horizontal="right" vertical="center"/>
    </xf>
    <xf numFmtId="0" fontId="6" fillId="0" borderId="0"/>
    <xf numFmtId="4" fontId="17" fillId="45" borderId="18" applyNumberFormat="0" applyProtection="0">
      <alignment horizontal="right" vertical="center"/>
    </xf>
    <xf numFmtId="0" fontId="6" fillId="0" borderId="0"/>
    <xf numFmtId="4" fontId="17" fillId="14" borderId="18" applyNumberFormat="0" applyProtection="0">
      <alignment horizontal="right" vertical="center"/>
    </xf>
    <xf numFmtId="0" fontId="6" fillId="0" borderId="0"/>
    <xf numFmtId="4" fontId="17" fillId="46" borderId="18" applyNumberFormat="0" applyProtection="0">
      <alignment horizontal="right" vertical="center"/>
    </xf>
    <xf numFmtId="0" fontId="6" fillId="0" borderId="0"/>
    <xf numFmtId="4" fontId="17" fillId="15" borderId="18" applyNumberFormat="0" applyProtection="0">
      <alignment horizontal="right" vertical="center"/>
    </xf>
    <xf numFmtId="0" fontId="6" fillId="0" borderId="0"/>
    <xf numFmtId="4" fontId="16" fillId="47" borderId="18" applyNumberFormat="0" applyProtection="0">
      <alignment horizontal="left" vertical="center" indent="1"/>
    </xf>
    <xf numFmtId="0" fontId="6" fillId="0" borderId="0"/>
    <xf numFmtId="4" fontId="28" fillId="54" borderId="22" applyNumberFormat="0" applyProtection="0">
      <alignment horizontal="left" vertical="center" wrapText="1" indent="1"/>
    </xf>
    <xf numFmtId="0" fontId="6" fillId="0" borderId="0"/>
    <xf numFmtId="4" fontId="29" fillId="48" borderId="18" applyNumberFormat="0" applyProtection="0">
      <alignment horizontal="left" vertical="center" indent="1"/>
    </xf>
    <xf numFmtId="0" fontId="6" fillId="0" borderId="0"/>
    <xf numFmtId="4" fontId="30" fillId="3" borderId="18" applyNumberFormat="0" applyProtection="0">
      <alignment horizontal="right" vertical="center"/>
    </xf>
    <xf numFmtId="0" fontId="6" fillId="0" borderId="0"/>
    <xf numFmtId="4" fontId="31" fillId="8" borderId="18" applyNumberFormat="0" applyProtection="0">
      <alignment horizontal="left" vertical="center" indent="1"/>
    </xf>
    <xf numFmtId="0" fontId="6" fillId="0" borderId="0"/>
    <xf numFmtId="4" fontId="32" fillId="49" borderId="18" applyNumberFormat="0" applyProtection="0">
      <alignment horizontal="left" vertical="center" indent="1"/>
    </xf>
    <xf numFmtId="0" fontId="6" fillId="0" borderId="0"/>
    <xf numFmtId="0" fontId="33" fillId="55" borderId="22" applyNumberFormat="0" applyProtection="0">
      <alignment horizontal="left" vertical="center" wrapText="1" indent="1"/>
    </xf>
    <xf numFmtId="0" fontId="6" fillId="0" borderId="0"/>
    <xf numFmtId="0" fontId="6" fillId="48" borderId="10" applyNumberFormat="0" applyProtection="0">
      <alignment horizontal="left" vertical="top" indent="1"/>
    </xf>
    <xf numFmtId="0" fontId="6" fillId="0" borderId="0"/>
    <xf numFmtId="0" fontId="33" fillId="56" borderId="18" applyNumberFormat="0" applyProtection="0">
      <alignment horizontal="left" vertical="center" indent="1"/>
    </xf>
    <xf numFmtId="0" fontId="6" fillId="0" borderId="0"/>
    <xf numFmtId="0" fontId="6" fillId="2" borderId="10" applyNumberFormat="0" applyProtection="0">
      <alignment horizontal="left" vertical="top" indent="1"/>
    </xf>
    <xf numFmtId="0" fontId="6" fillId="0" borderId="0"/>
    <xf numFmtId="0" fontId="33" fillId="52" borderId="18" applyNumberFormat="0" applyProtection="0">
      <alignment horizontal="left" vertical="center" indent="1"/>
    </xf>
    <xf numFmtId="0" fontId="6" fillId="0" borderId="0"/>
    <xf numFmtId="0" fontId="6" fillId="10" borderId="10" applyNumberFormat="0" applyProtection="0">
      <alignment horizontal="left" vertical="top" indent="1"/>
    </xf>
    <xf numFmtId="0" fontId="6" fillId="0" borderId="0"/>
    <xf numFmtId="0" fontId="33" fillId="53" borderId="18" applyNumberFormat="0" applyProtection="0">
      <alignment horizontal="left" vertical="center" indent="1"/>
    </xf>
    <xf numFmtId="0" fontId="6" fillId="0" borderId="0"/>
    <xf numFmtId="0" fontId="6" fillId="50" borderId="10" applyNumberFormat="0" applyProtection="0">
      <alignment horizontal="left" vertical="top" indent="1"/>
    </xf>
    <xf numFmtId="0" fontId="6" fillId="0" borderId="0"/>
    <xf numFmtId="0" fontId="6" fillId="51" borderId="9" applyNumberFormat="0">
      <protection locked="0"/>
    </xf>
    <xf numFmtId="0" fontId="6" fillId="0" borderId="0"/>
    <xf numFmtId="4" fontId="17" fillId="6" borderId="10" applyNumberFormat="0" applyProtection="0">
      <alignment vertical="center"/>
    </xf>
    <xf numFmtId="0" fontId="6" fillId="0" borderId="0"/>
    <xf numFmtId="4" fontId="35" fillId="0" borderId="18" applyNumberFormat="0" applyProtection="0">
      <alignment vertical="center"/>
    </xf>
    <xf numFmtId="0" fontId="6" fillId="0" borderId="0"/>
    <xf numFmtId="4" fontId="17" fillId="6" borderId="10" applyNumberFormat="0" applyProtection="0">
      <alignment horizontal="left" vertical="center" indent="1"/>
    </xf>
    <xf numFmtId="0" fontId="6" fillId="0" borderId="0"/>
    <xf numFmtId="0" fontId="17" fillId="6" borderId="10" applyNumberFormat="0" applyProtection="0">
      <alignment horizontal="left" vertical="top" indent="1"/>
    </xf>
    <xf numFmtId="0" fontId="6" fillId="0" borderId="0"/>
    <xf numFmtId="4" fontId="28" fillId="8" borderId="18" applyNumberFormat="0" applyProtection="0">
      <alignment horizontal="right" vertical="center"/>
    </xf>
    <xf numFmtId="4" fontId="17" fillId="50" borderId="10" applyNumberFormat="0" applyProtection="0">
      <alignment horizontal="right" vertical="center"/>
    </xf>
    <xf numFmtId="4" fontId="18" fillId="8" borderId="18" applyNumberFormat="0" applyProtection="0">
      <alignment horizontal="right" vertical="center"/>
    </xf>
    <xf numFmtId="0" fontId="6" fillId="0" borderId="0"/>
    <xf numFmtId="4" fontId="33" fillId="3" borderId="18" applyNumberFormat="0" applyProtection="0">
      <alignment horizontal="left" vertical="center" indent="1"/>
    </xf>
    <xf numFmtId="4" fontId="17" fillId="2" borderId="10" applyNumberFormat="0" applyProtection="0">
      <alignment horizontal="left" vertical="center" indent="1"/>
    </xf>
    <xf numFmtId="0" fontId="48" fillId="13" borderId="23" applyNumberFormat="0" applyProtection="0">
      <alignment horizontal="left" vertical="top" indent="1"/>
    </xf>
    <xf numFmtId="0" fontId="31" fillId="43" borderId="10" applyNumberFormat="0" applyProtection="0">
      <alignment horizontal="left" vertical="top"/>
    </xf>
    <xf numFmtId="4" fontId="49" fillId="6" borderId="18" applyNumberFormat="0" applyProtection="0">
      <alignment horizontal="left" vertical="center" indent="1"/>
    </xf>
    <xf numFmtId="4" fontId="34" fillId="13" borderId="0" applyNumberFormat="0" applyProtection="0">
      <alignment horizontal="left" vertical="center"/>
    </xf>
    <xf numFmtId="0" fontId="35" fillId="0" borderId="18"/>
    <xf numFmtId="4" fontId="36" fillId="0" borderId="18" applyNumberFormat="0" applyProtection="0">
      <alignment horizontal="right" vertical="center"/>
    </xf>
    <xf numFmtId="0" fontId="6" fillId="0" borderId="0"/>
    <xf numFmtId="0" fontId="19" fillId="0" borderId="0" applyNumberFormat="0" applyFill="0" applyBorder="0" applyAlignment="0" applyProtection="0"/>
    <xf numFmtId="0" fontId="39" fillId="0" borderId="0"/>
    <xf numFmtId="0" fontId="44" fillId="0" borderId="0" applyNumberFormat="0" applyFill="0" applyBorder="0" applyAlignment="0" applyProtection="0"/>
    <xf numFmtId="0" fontId="7" fillId="0" borderId="11" applyNumberFormat="0" applyFill="0" applyAlignment="0" applyProtection="0"/>
    <xf numFmtId="207" fontId="42" fillId="52" borderId="0" applyBorder="0" applyProtection="0"/>
    <xf numFmtId="0" fontId="20" fillId="0" borderId="0" applyNumberFormat="0" applyFill="0" applyBorder="0" applyAlignment="0" applyProtection="0"/>
  </cellStyleXfs>
  <cellXfs count="132">
    <xf numFmtId="0" fontId="0" fillId="0" borderId="0" xfId="0"/>
    <xf numFmtId="0" fontId="22" fillId="0" borderId="0" xfId="0" applyFont="1"/>
    <xf numFmtId="4" fontId="22" fillId="0" borderId="0" xfId="0" applyNumberFormat="1" applyFont="1" applyAlignment="1">
      <alignment wrapText="1"/>
    </xf>
    <xf numFmtId="191" fontId="22" fillId="0" borderId="0" xfId="0" applyNumberFormat="1" applyFont="1" applyAlignment="1">
      <alignment wrapText="1"/>
    </xf>
    <xf numFmtId="0" fontId="27" fillId="0" borderId="0" xfId="0" applyFont="1"/>
    <xf numFmtId="4" fontId="22" fillId="0" borderId="12" xfId="87" applyNumberFormat="1" applyFont="1" applyBorder="1" applyAlignment="1">
      <alignment horizontal="center" vertical="center" wrapText="1"/>
    </xf>
    <xf numFmtId="4" fontId="22" fillId="0" borderId="9" xfId="87" applyNumberFormat="1" applyFont="1" applyBorder="1" applyAlignment="1">
      <alignment horizontal="center" vertical="center" wrapText="1"/>
    </xf>
    <xf numFmtId="3" fontId="22" fillId="0" borderId="9" xfId="87" applyNumberFormat="1" applyFont="1" applyBorder="1" applyAlignment="1">
      <alignment horizontal="center"/>
    </xf>
    <xf numFmtId="3" fontId="22" fillId="0" borderId="9" xfId="87" applyNumberFormat="1" applyFont="1" applyFill="1" applyBorder="1" applyAlignment="1">
      <alignment horizontal="center"/>
    </xf>
    <xf numFmtId="3" fontId="22" fillId="0" borderId="0" xfId="88" applyNumberFormat="1" applyFont="1" applyBorder="1"/>
    <xf numFmtId="4" fontId="22" fillId="0" borderId="0" xfId="88" applyNumberFormat="1" applyFont="1" applyBorder="1"/>
    <xf numFmtId="4" fontId="22" fillId="0" borderId="0" xfId="88" applyNumberFormat="1" applyFont="1" applyFill="1" applyBorder="1"/>
    <xf numFmtId="191" fontId="21" fillId="0" borderId="0" xfId="88" applyNumberFormat="1" applyFont="1" applyBorder="1" applyAlignment="1">
      <alignment horizontal="right"/>
    </xf>
    <xf numFmtId="0" fontId="46" fillId="0" borderId="0" xfId="87" applyFont="1" applyAlignment="1">
      <alignment vertical="top" wrapText="1"/>
    </xf>
    <xf numFmtId="4" fontId="22" fillId="0" borderId="0" xfId="87" applyNumberFormat="1" applyFont="1" applyFill="1"/>
    <xf numFmtId="4" fontId="22" fillId="0" borderId="0" xfId="87" applyNumberFormat="1" applyFont="1"/>
    <xf numFmtId="0" fontId="22" fillId="0" borderId="14" xfId="0" applyNumberFormat="1" applyFont="1" applyBorder="1" applyAlignment="1">
      <alignment vertical="center"/>
    </xf>
    <xf numFmtId="0" fontId="22" fillId="0" borderId="14" xfId="0" applyNumberFormat="1" applyFont="1" applyBorder="1" applyAlignment="1">
      <alignment vertical="center" wrapText="1"/>
    </xf>
    <xf numFmtId="4" fontId="27" fillId="0" borderId="13" xfId="0" applyNumberFormat="1" applyFont="1" applyBorder="1"/>
    <xf numFmtId="4" fontId="22" fillId="0" borderId="13" xfId="0" applyNumberFormat="1" applyFont="1" applyBorder="1"/>
    <xf numFmtId="4" fontId="22" fillId="0" borderId="0" xfId="0" applyNumberFormat="1" applyFont="1"/>
    <xf numFmtId="4" fontId="22" fillId="0" borderId="0" xfId="0" applyNumberFormat="1" applyFont="1" applyAlignment="1">
      <alignment vertical="center"/>
    </xf>
    <xf numFmtId="3" fontId="22" fillId="0" borderId="13" xfId="87" applyNumberFormat="1" applyFont="1" applyBorder="1" applyAlignment="1">
      <alignment horizontal="center"/>
    </xf>
    <xf numFmtId="3" fontId="22" fillId="0" borderId="13" xfId="87" applyNumberFormat="1" applyFont="1" applyFill="1" applyBorder="1" applyAlignment="1">
      <alignment horizontal="center"/>
    </xf>
    <xf numFmtId="191" fontId="22" fillId="0" borderId="15" xfId="87" applyNumberFormat="1" applyFont="1" applyBorder="1" applyAlignment="1">
      <alignment horizontal="center" vertical="center" wrapText="1"/>
    </xf>
    <xf numFmtId="191" fontId="22" fillId="0" borderId="12" xfId="87" applyNumberFormat="1" applyFont="1" applyBorder="1" applyAlignment="1">
      <alignment horizontal="center" vertical="center" wrapText="1"/>
    </xf>
    <xf numFmtId="4" fontId="22" fillId="0" borderId="16" xfId="87" applyNumberFormat="1" applyFont="1" applyBorder="1" applyAlignment="1">
      <alignment horizontal="center" vertical="center" wrapText="1"/>
    </xf>
    <xf numFmtId="4" fontId="22" fillId="0" borderId="18" xfId="87" applyNumberFormat="1" applyFont="1" applyBorder="1" applyAlignment="1">
      <alignment horizontal="center" vertical="center" wrapText="1"/>
    </xf>
    <xf numFmtId="0" fontId="25" fillId="0" borderId="19" xfId="87" applyNumberFormat="1" applyFont="1" applyBorder="1" applyAlignment="1">
      <alignment horizontal="center" vertical="center" wrapText="1"/>
    </xf>
    <xf numFmtId="0" fontId="26" fillId="0" borderId="0" xfId="87" applyNumberFormat="1" applyFont="1" applyBorder="1" applyAlignment="1">
      <alignment horizontal="center" vertical="center" wrapText="1"/>
    </xf>
    <xf numFmtId="0" fontId="22" fillId="0" borderId="0" xfId="87" applyFont="1" applyAlignment="1">
      <alignment horizontal="center"/>
    </xf>
    <xf numFmtId="0" fontId="45" fillId="0" borderId="0" xfId="87" applyFont="1" applyAlignment="1">
      <alignment horizontal="center"/>
    </xf>
    <xf numFmtId="3" fontId="26" fillId="0" borderId="0" xfId="88" applyNumberFormat="1" applyFont="1" applyBorder="1" applyAlignment="1">
      <alignment horizontal="center"/>
    </xf>
    <xf numFmtId="3" fontId="22" fillId="0" borderId="15" xfId="87" applyNumberFormat="1" applyFont="1" applyBorder="1" applyAlignment="1">
      <alignment horizontal="center" vertical="center" wrapText="1"/>
    </xf>
    <xf numFmtId="3" fontId="22" fillId="0" borderId="12" xfId="87" applyNumberFormat="1" applyFont="1" applyBorder="1" applyAlignment="1">
      <alignment horizontal="center" vertical="center" wrapText="1"/>
    </xf>
    <xf numFmtId="4" fontId="22" fillId="0" borderId="16" xfId="87" applyNumberFormat="1" applyFont="1" applyBorder="1" applyAlignment="1">
      <alignment horizontal="center" vertical="center"/>
    </xf>
    <xf numFmtId="4" fontId="22" fillId="0" borderId="17" xfId="87" applyNumberFormat="1" applyFont="1" applyBorder="1" applyAlignment="1">
      <alignment horizontal="center" vertical="center"/>
    </xf>
    <xf numFmtId="4" fontId="22" fillId="0" borderId="18" xfId="87" applyNumberFormat="1" applyFont="1" applyBorder="1" applyAlignment="1">
      <alignment horizontal="center" vertical="center"/>
    </xf>
    <xf numFmtId="4" fontId="22" fillId="0" borderId="15" xfId="87" applyNumberFormat="1" applyFont="1" applyBorder="1" applyAlignment="1">
      <alignment horizontal="center" vertical="center" wrapText="1"/>
    </xf>
    <xf numFmtId="4" fontId="22" fillId="0" borderId="12" xfId="87" applyNumberFormat="1" applyFont="1" applyBorder="1" applyAlignment="1">
      <alignment horizontal="center" vertical="center" wrapText="1"/>
    </xf>
    <xf numFmtId="4" fontId="22" fillId="0" borderId="17" xfId="87" applyNumberFormat="1" applyFont="1" applyBorder="1" applyAlignment="1">
      <alignment horizontal="center" vertical="center" wrapText="1"/>
    </xf>
    <xf numFmtId="0" fontId="45" fillId="0" borderId="0" xfId="89" applyFont="1" applyAlignment="1">
      <alignment horizontal="center" wrapText="1"/>
    </xf>
    <xf numFmtId="4" fontId="22" fillId="0" borderId="20" xfId="87" applyNumberFormat="1" applyFont="1" applyBorder="1" applyAlignment="1">
      <alignment horizontal="center" vertical="center" wrapText="1"/>
    </xf>
    <xf numFmtId="4" fontId="22" fillId="0" borderId="19" xfId="87" applyNumberFormat="1" applyFont="1" applyBorder="1" applyAlignment="1">
      <alignment horizontal="center" vertical="center" wrapText="1"/>
    </xf>
    <xf numFmtId="4" fontId="22" fillId="0" borderId="21" xfId="87" applyNumberFormat="1" applyFont="1" applyBorder="1" applyAlignment="1">
      <alignment horizontal="center" vertical="center" wrapText="1"/>
    </xf>
    <xf numFmtId="4" fontId="22" fillId="0" borderId="9" xfId="87" applyNumberFormat="1" applyFont="1" applyBorder="1" applyAlignment="1">
      <alignment horizontal="center" vertical="center" wrapText="1"/>
    </xf>
    <xf numFmtId="14" fontId="50" fillId="0" borderId="0" xfId="73" applyNumberFormat="1" applyFont="1" applyFill="1" applyAlignment="1">
      <alignment horizontal="left"/>
    </xf>
    <xf numFmtId="191" fontId="51" fillId="0" borderId="0" xfId="73" applyNumberFormat="1" applyFont="1" applyFill="1" applyAlignment="1">
      <alignment horizontal="right"/>
    </xf>
    <xf numFmtId="191" fontId="51" fillId="57" borderId="0" xfId="73" applyNumberFormat="1" applyFont="1" applyFill="1" applyAlignment="1">
      <alignment horizontal="right"/>
    </xf>
    <xf numFmtId="3" fontId="22" fillId="0" borderId="0" xfId="88" applyNumberFormat="1" applyFont="1" applyBorder="1" applyAlignment="1">
      <alignment wrapText="1"/>
    </xf>
    <xf numFmtId="3" fontId="22" fillId="0" borderId="9" xfId="87" applyNumberFormat="1" applyFont="1" applyBorder="1" applyAlignment="1">
      <alignment horizontal="center" wrapText="1"/>
    </xf>
    <xf numFmtId="0" fontId="27" fillId="0" borderId="13" xfId="0" applyFont="1" applyBorder="1" applyAlignment="1">
      <alignment wrapText="1"/>
    </xf>
    <xf numFmtId="0" fontId="22" fillId="0" borderId="13" xfId="0" applyFont="1" applyBorder="1" applyAlignment="1">
      <alignment horizontal="left" wrapText="1"/>
    </xf>
    <xf numFmtId="0" fontId="22" fillId="0" borderId="0" xfId="0" applyFont="1" applyAlignment="1">
      <alignment wrapText="1"/>
    </xf>
    <xf numFmtId="1" fontId="21" fillId="0" borderId="0" xfId="73" applyNumberFormat="1" applyFont="1" applyFill="1" applyAlignment="1">
      <alignment horizontal="left" wrapText="1"/>
    </xf>
    <xf numFmtId="1" fontId="52" fillId="0" borderId="0" xfId="73" applyNumberFormat="1" applyFont="1" applyFill="1" applyAlignment="1">
      <alignment horizontal="left" wrapText="1"/>
    </xf>
    <xf numFmtId="4" fontId="22" fillId="57" borderId="0" xfId="73" applyNumberFormat="1" applyFont="1" applyFill="1"/>
    <xf numFmtId="0" fontId="22" fillId="57" borderId="0" xfId="73" applyFont="1" applyFill="1"/>
    <xf numFmtId="0" fontId="22" fillId="57" borderId="0" xfId="73" applyFont="1" applyFill="1" applyAlignment="1">
      <alignment horizontal="left" wrapText="1"/>
    </xf>
    <xf numFmtId="4" fontId="22" fillId="57" borderId="0" xfId="73" applyNumberFormat="1" applyFont="1" applyFill="1" applyAlignment="1">
      <alignment horizontal="center" wrapText="1"/>
    </xf>
    <xf numFmtId="4" fontId="22" fillId="57" borderId="0" xfId="73" applyNumberFormat="1" applyFont="1" applyFill="1" applyAlignment="1">
      <alignment horizontal="right"/>
    </xf>
    <xf numFmtId="0" fontId="22" fillId="57" borderId="0" xfId="73" applyFont="1" applyFill="1" applyAlignment="1">
      <alignment horizontal="left"/>
    </xf>
    <xf numFmtId="0" fontId="22" fillId="0" borderId="0" xfId="73" applyFont="1" applyAlignment="1">
      <alignment horizontal="left" wrapText="1"/>
    </xf>
    <xf numFmtId="4" fontId="22" fillId="0" borderId="0" xfId="73" applyNumberFormat="1" applyFont="1" applyAlignment="1">
      <alignment horizontal="center" wrapText="1"/>
    </xf>
    <xf numFmtId="4" fontId="22" fillId="0" borderId="0" xfId="73" applyNumberFormat="1" applyFont="1" applyAlignment="1">
      <alignment horizontal="center"/>
    </xf>
    <xf numFmtId="4" fontId="22" fillId="0" borderId="0" xfId="73" applyNumberFormat="1" applyFont="1" applyAlignment="1">
      <alignment horizontal="right"/>
    </xf>
    <xf numFmtId="0" fontId="22" fillId="0" borderId="0" xfId="73" applyFont="1"/>
    <xf numFmtId="4" fontId="22" fillId="0" borderId="0" xfId="73" applyNumberFormat="1" applyFont="1"/>
    <xf numFmtId="0" fontId="22" fillId="0" borderId="0" xfId="0" applyFont="1" applyFill="1"/>
    <xf numFmtId="0" fontId="25" fillId="0" borderId="19" xfId="87" applyNumberFormat="1" applyFont="1" applyFill="1" applyBorder="1" applyAlignment="1">
      <alignment horizontal="center" vertical="center" wrapText="1"/>
    </xf>
    <xf numFmtId="0" fontId="26" fillId="0" borderId="0" xfId="87" applyNumberFormat="1" applyFont="1" applyFill="1" applyBorder="1" applyAlignment="1">
      <alignment horizontal="center" vertical="center" wrapText="1"/>
    </xf>
    <xf numFmtId="0" fontId="22" fillId="0" borderId="0" xfId="87" applyFont="1" applyFill="1" applyAlignment="1">
      <alignment horizontal="center"/>
    </xf>
    <xf numFmtId="0" fontId="45" fillId="0" borderId="0" xfId="87" applyFont="1" applyFill="1" applyAlignment="1">
      <alignment horizontal="center"/>
    </xf>
    <xf numFmtId="3" fontId="26" fillId="0" borderId="0" xfId="88" applyNumberFormat="1" applyFont="1" applyFill="1" applyBorder="1" applyAlignment="1">
      <alignment horizontal="center"/>
    </xf>
    <xf numFmtId="0" fontId="45" fillId="0" borderId="0" xfId="89" applyFont="1" applyFill="1" applyAlignment="1">
      <alignment horizontal="center" wrapText="1"/>
    </xf>
    <xf numFmtId="4" fontId="22" fillId="0" borderId="17" xfId="87" applyNumberFormat="1" applyFont="1" applyFill="1" applyBorder="1" applyAlignment="1">
      <alignment horizontal="center" vertical="center" wrapText="1"/>
    </xf>
    <xf numFmtId="4" fontId="22" fillId="0" borderId="9" xfId="87" applyNumberFormat="1" applyFont="1" applyFill="1" applyBorder="1" applyAlignment="1">
      <alignment horizontal="center" vertical="center" wrapText="1"/>
    </xf>
    <xf numFmtId="4" fontId="27" fillId="0" borderId="13" xfId="0" applyNumberFormat="1" applyFont="1" applyFill="1" applyBorder="1"/>
    <xf numFmtId="4" fontId="22" fillId="0" borderId="13" xfId="0" applyNumberFormat="1" applyFont="1" applyFill="1" applyBorder="1"/>
    <xf numFmtId="4" fontId="22" fillId="0" borderId="0" xfId="73" applyNumberFormat="1" applyFont="1" applyFill="1"/>
    <xf numFmtId="4" fontId="22" fillId="0" borderId="0" xfId="73" applyNumberFormat="1" applyFont="1" applyFill="1" applyAlignment="1">
      <alignment horizontal="center" wrapText="1"/>
    </xf>
    <xf numFmtId="4" fontId="22" fillId="0" borderId="0" xfId="0" applyNumberFormat="1" applyFont="1" applyFill="1"/>
    <xf numFmtId="14" fontId="50" fillId="0" borderId="0" xfId="73" applyNumberFormat="1" applyFont="1" applyFill="1" applyAlignment="1">
      <alignment horizontal="left" wrapText="1"/>
    </xf>
    <xf numFmtId="0" fontId="22" fillId="0" borderId="14" xfId="58" applyNumberFormat="1" applyFont="1" applyBorder="1" applyAlignment="1">
      <alignment horizontal="center" wrapText="1"/>
    </xf>
    <xf numFmtId="0" fontId="22" fillId="0" borderId="0" xfId="58" applyFont="1"/>
    <xf numFmtId="0" fontId="25" fillId="0" borderId="19" xfId="58" applyNumberFormat="1" applyFont="1" applyBorder="1" applyAlignment="1">
      <alignment horizontal="center" vertical="center" wrapText="1"/>
    </xf>
    <xf numFmtId="0" fontId="26" fillId="0" borderId="0" xfId="58" applyNumberFormat="1" applyFont="1" applyBorder="1" applyAlignment="1">
      <alignment horizontal="center" vertical="center" wrapText="1"/>
    </xf>
    <xf numFmtId="0" fontId="51" fillId="0" borderId="0" xfId="58" applyFont="1" applyAlignment="1">
      <alignment horizontal="center"/>
    </xf>
    <xf numFmtId="14" fontId="50" fillId="0" borderId="0" xfId="58" applyNumberFormat="1" applyFont="1" applyAlignment="1">
      <alignment horizontal="left"/>
    </xf>
    <xf numFmtId="14" fontId="53" fillId="0" borderId="0" xfId="58" applyNumberFormat="1" applyFont="1" applyAlignment="1"/>
    <xf numFmtId="203" fontId="51" fillId="0" borderId="0" xfId="58" applyNumberFormat="1" applyFont="1"/>
    <xf numFmtId="0" fontId="51" fillId="0" borderId="0" xfId="58" applyFont="1"/>
    <xf numFmtId="3" fontId="51" fillId="0" borderId="0" xfId="58" applyNumberFormat="1" applyFont="1"/>
    <xf numFmtId="3" fontId="51" fillId="0" borderId="0" xfId="89" applyNumberFormat="1" applyFont="1" applyAlignment="1">
      <alignment wrapText="1"/>
    </xf>
    <xf numFmtId="3" fontId="51" fillId="0" borderId="0" xfId="58" applyNumberFormat="1" applyFont="1" applyAlignment="1">
      <alignment horizontal="center"/>
    </xf>
    <xf numFmtId="3" fontId="51" fillId="0" borderId="0" xfId="88" applyNumberFormat="1" applyFont="1" applyBorder="1" applyAlignment="1">
      <alignment horizontal="left"/>
    </xf>
    <xf numFmtId="3" fontId="54" fillId="0" borderId="0" xfId="88" applyNumberFormat="1" applyFont="1" applyBorder="1" applyAlignment="1">
      <alignment horizontal="center"/>
    </xf>
    <xf numFmtId="0" fontId="51" fillId="0" borderId="0" xfId="89" applyFont="1" applyAlignment="1">
      <alignment horizontal="center"/>
    </xf>
    <xf numFmtId="0" fontId="6" fillId="0" borderId="0" xfId="58"/>
    <xf numFmtId="1" fontId="22" fillId="0" borderId="0" xfId="58" applyNumberFormat="1" applyFont="1" applyAlignment="1">
      <alignment wrapText="1"/>
    </xf>
    <xf numFmtId="3" fontId="22" fillId="0" borderId="0" xfId="58" applyNumberFormat="1" applyFont="1" applyAlignment="1">
      <alignment wrapText="1"/>
    </xf>
    <xf numFmtId="3" fontId="51" fillId="0" borderId="0" xfId="88" applyNumberFormat="1" applyFont="1" applyBorder="1"/>
    <xf numFmtId="203" fontId="55" fillId="0" borderId="0" xfId="88" applyNumberFormat="1" applyFont="1" applyBorder="1" applyAlignment="1">
      <alignment horizontal="right"/>
    </xf>
    <xf numFmtId="3" fontId="51" fillId="0" borderId="9" xfId="58" applyNumberFormat="1" applyFont="1" applyBorder="1" applyAlignment="1">
      <alignment horizontal="center" vertical="center" wrapText="1"/>
    </xf>
    <xf numFmtId="3" fontId="51" fillId="0" borderId="9" xfId="58" applyNumberFormat="1" applyFont="1" applyBorder="1" applyAlignment="1">
      <alignment horizontal="center" vertical="center"/>
    </xf>
    <xf numFmtId="3" fontId="51" fillId="0" borderId="9" xfId="58" applyNumberFormat="1" applyFont="1" applyFill="1" applyBorder="1" applyAlignment="1">
      <alignment horizontal="center" vertical="center" wrapText="1"/>
    </xf>
    <xf numFmtId="203" fontId="51" fillId="0" borderId="9" xfId="58" applyNumberFormat="1" applyFont="1" applyBorder="1" applyAlignment="1">
      <alignment horizontal="center" vertical="center" wrapText="1"/>
    </xf>
    <xf numFmtId="1" fontId="22" fillId="0" borderId="13" xfId="58" applyNumberFormat="1" applyFont="1" applyBorder="1" applyAlignment="1">
      <alignment horizontal="center" vertical="center" wrapText="1"/>
    </xf>
    <xf numFmtId="3" fontId="22" fillId="0" borderId="13" xfId="58" applyNumberFormat="1" applyFont="1" applyBorder="1" applyAlignment="1">
      <alignment horizontal="center" vertical="center" wrapText="1"/>
    </xf>
    <xf numFmtId="1" fontId="27" fillId="0" borderId="13" xfId="58" applyNumberFormat="1" applyFont="1" applyBorder="1" applyAlignment="1">
      <alignment wrapText="1"/>
    </xf>
    <xf numFmtId="3" fontId="27" fillId="0" borderId="13" xfId="58" applyNumberFormat="1" applyFont="1" applyBorder="1" applyAlignment="1">
      <alignment wrapText="1"/>
    </xf>
    <xf numFmtId="4" fontId="27" fillId="0" borderId="13" xfId="58" applyNumberFormat="1" applyFont="1" applyBorder="1" applyAlignment="1">
      <alignment wrapText="1"/>
    </xf>
    <xf numFmtId="203" fontId="27" fillId="0" borderId="13" xfId="58" applyNumberFormat="1" applyFont="1" applyBorder="1" applyAlignment="1">
      <alignment wrapText="1"/>
    </xf>
    <xf numFmtId="0" fontId="27" fillId="0" borderId="0" xfId="58" applyFont="1"/>
    <xf numFmtId="1" fontId="22" fillId="0" borderId="13" xfId="58" applyNumberFormat="1" applyFont="1" applyBorder="1" applyAlignment="1">
      <alignment wrapText="1"/>
    </xf>
    <xf numFmtId="3" fontId="22" fillId="0" borderId="13" xfId="58" applyNumberFormat="1" applyFont="1" applyBorder="1" applyAlignment="1">
      <alignment wrapText="1"/>
    </xf>
    <xf numFmtId="4" fontId="22" fillId="0" borderId="13" xfId="58" applyNumberFormat="1" applyFont="1" applyBorder="1" applyAlignment="1">
      <alignment wrapText="1"/>
    </xf>
    <xf numFmtId="203" fontId="22" fillId="0" borderId="13" xfId="58" applyNumberFormat="1" applyFont="1" applyBorder="1" applyAlignment="1">
      <alignment wrapText="1"/>
    </xf>
    <xf numFmtId="4" fontId="22" fillId="0" borderId="0" xfId="58" applyNumberFormat="1" applyFont="1"/>
    <xf numFmtId="1" fontId="22" fillId="0" borderId="13" xfId="58" applyNumberFormat="1" applyFont="1" applyBorder="1" applyAlignment="1">
      <alignment horizontal="left" wrapText="1" indent="1"/>
    </xf>
    <xf numFmtId="1" fontId="22" fillId="0" borderId="13" xfId="58" applyNumberFormat="1" applyFont="1" applyBorder="1" applyAlignment="1">
      <alignment horizontal="left" wrapText="1" indent="2"/>
    </xf>
    <xf numFmtId="1" fontId="22" fillId="0" borderId="13" xfId="58" applyNumberFormat="1" applyFont="1" applyBorder="1" applyAlignment="1">
      <alignment horizontal="left" wrapText="1" indent="3"/>
    </xf>
    <xf numFmtId="1" fontId="22" fillId="0" borderId="13" xfId="58" applyNumberFormat="1" applyFont="1" applyBorder="1" applyAlignment="1">
      <alignment horizontal="left" wrapText="1" indent="4"/>
    </xf>
    <xf numFmtId="1" fontId="22" fillId="0" borderId="13" xfId="58" applyNumberFormat="1" applyFont="1" applyBorder="1" applyAlignment="1">
      <alignment horizontal="left" wrapText="1" indent="5"/>
    </xf>
    <xf numFmtId="203" fontId="22" fillId="0" borderId="13" xfId="58" applyNumberFormat="1" applyFont="1" applyBorder="1" applyAlignment="1">
      <alignment horizontal="right" wrapText="1"/>
    </xf>
    <xf numFmtId="1" fontId="27" fillId="0" borderId="13" xfId="58" applyNumberFormat="1" applyFont="1" applyBorder="1" applyAlignment="1">
      <alignment horizontal="left" wrapText="1" indent="1"/>
    </xf>
    <xf numFmtId="1" fontId="27" fillId="0" borderId="13" xfId="58" applyNumberFormat="1" applyFont="1" applyBorder="1" applyAlignment="1">
      <alignment horizontal="left" wrapText="1" indent="2"/>
    </xf>
    <xf numFmtId="1" fontId="45" fillId="0" borderId="0" xfId="58" applyNumberFormat="1" applyFont="1" applyAlignment="1">
      <alignment wrapText="1"/>
    </xf>
    <xf numFmtId="3" fontId="22" fillId="0" borderId="0" xfId="58" applyNumberFormat="1" applyFont="1" applyAlignment="1">
      <alignment horizontal="center" vertical="center" wrapText="1"/>
    </xf>
    <xf numFmtId="4" fontId="45" fillId="0" borderId="0" xfId="58" applyNumberFormat="1" applyFont="1" applyAlignment="1">
      <alignment horizontal="right" wrapText="1"/>
    </xf>
    <xf numFmtId="4" fontId="22" fillId="0" borderId="0" xfId="58" applyNumberFormat="1" applyFont="1" applyAlignment="1">
      <alignment wrapText="1"/>
    </xf>
    <xf numFmtId="203" fontId="22" fillId="0" borderId="0" xfId="58" applyNumberFormat="1" applyFont="1" applyAlignment="1">
      <alignment wrapText="1"/>
    </xf>
  </cellXfs>
  <cellStyles count="17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2" xfId="49"/>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0" xfId="58"/>
    <cellStyle name="Normal 10 2" xfId="59"/>
    <cellStyle name="Normal 11" xfId="60"/>
    <cellStyle name="Normal 11 2" xfId="61"/>
    <cellStyle name="Normal 12" xfId="62"/>
    <cellStyle name="Normal 12 2" xfId="63"/>
    <cellStyle name="Normal 13" xfId="64"/>
    <cellStyle name="Normal 13 2" xfId="65"/>
    <cellStyle name="Normal 14" xfId="66"/>
    <cellStyle name="Normal 14 2" xfId="67"/>
    <cellStyle name="Normal 15" xfId="68"/>
    <cellStyle name="Normal 15 2" xfId="69"/>
    <cellStyle name="Normal 16" xfId="70"/>
    <cellStyle name="Normal 16 2" xfId="71"/>
    <cellStyle name="Normal 18" xfId="72"/>
    <cellStyle name="Normal 2" xfId="73"/>
    <cellStyle name="Normal 2 2" xfId="74"/>
    <cellStyle name="Normal 20" xfId="75"/>
    <cellStyle name="Normal 20 2" xfId="76"/>
    <cellStyle name="Normal 21" xfId="77"/>
    <cellStyle name="Normal 21 2" xfId="78"/>
    <cellStyle name="Normal 3" xfId="79"/>
    <cellStyle name="Normal 4" xfId="80"/>
    <cellStyle name="Normal 5" xfId="81"/>
    <cellStyle name="Normal 5 2" xfId="82"/>
    <cellStyle name="Normal 8" xfId="83"/>
    <cellStyle name="Normal 8 2" xfId="84"/>
    <cellStyle name="Normal 9" xfId="85"/>
    <cellStyle name="Normal 9 2" xfId="86"/>
    <cellStyle name="Normal_2.17_Valsts_budzeta_izpilde" xfId="87"/>
    <cellStyle name="Normal_Diena!" xfId="88"/>
    <cellStyle name="Normal_Soc-m" xfId="89"/>
    <cellStyle name="Note" xfId="90" builtinId="10" customBuiltin="1"/>
    <cellStyle name="Output" xfId="91" builtinId="21" customBuiltin="1"/>
    <cellStyle name="Parastais_FMLikp01_p05_221205_pap_afp_makp" xfId="92"/>
    <cellStyle name="Percent 2" xfId="93"/>
    <cellStyle name="SAPBEXaggData" xfId="94"/>
    <cellStyle name="SAPBEXaggData 2" xfId="95"/>
    <cellStyle name="SAPBEXaggDataEmph" xfId="96"/>
    <cellStyle name="SAPBEXaggDataEmph 2" xfId="97"/>
    <cellStyle name="SAPBEXaggItem" xfId="98"/>
    <cellStyle name="SAPBEXaggItem 2" xfId="99"/>
    <cellStyle name="SAPBEXaggItemX" xfId="100"/>
    <cellStyle name="SAPBEXaggItemX 2" xfId="101"/>
    <cellStyle name="SAPBEXchaText" xfId="102"/>
    <cellStyle name="SAPBEXchaText 2" xfId="103"/>
    <cellStyle name="SAPBEXexcBad7" xfId="104"/>
    <cellStyle name="SAPBEXexcBad7 2" xfId="105"/>
    <cellStyle name="SAPBEXexcBad8" xfId="106"/>
    <cellStyle name="SAPBEXexcBad8 2" xfId="107"/>
    <cellStyle name="SAPBEXexcBad9" xfId="108"/>
    <cellStyle name="SAPBEXexcBad9 2" xfId="109"/>
    <cellStyle name="SAPBEXexcCritical4" xfId="110"/>
    <cellStyle name="SAPBEXexcCritical4 2" xfId="111"/>
    <cellStyle name="SAPBEXexcCritical5" xfId="112"/>
    <cellStyle name="SAPBEXexcCritical5 2" xfId="113"/>
    <cellStyle name="SAPBEXexcCritical6" xfId="114"/>
    <cellStyle name="SAPBEXexcCritical6 2" xfId="115"/>
    <cellStyle name="SAPBEXexcGood1" xfId="116"/>
    <cellStyle name="SAPBEXexcGood1 2" xfId="117"/>
    <cellStyle name="SAPBEXexcGood2" xfId="118"/>
    <cellStyle name="SAPBEXexcGood2 2" xfId="119"/>
    <cellStyle name="SAPBEXexcGood3" xfId="120"/>
    <cellStyle name="SAPBEXexcGood3 2" xfId="121"/>
    <cellStyle name="SAPBEXfilterDrill" xfId="122"/>
    <cellStyle name="SAPBEXfilterDrill 2" xfId="123"/>
    <cellStyle name="SAPBEXfilterItem" xfId="124"/>
    <cellStyle name="SAPBEXfilterItem 2" xfId="125"/>
    <cellStyle name="SAPBEXfilterText" xfId="126"/>
    <cellStyle name="SAPBEXfilterText 2" xfId="127"/>
    <cellStyle name="SAPBEXformats" xfId="128"/>
    <cellStyle name="SAPBEXformats 2" xfId="129"/>
    <cellStyle name="SAPBEXheaderItem" xfId="130"/>
    <cellStyle name="SAPBEXheaderItem 2" xfId="131"/>
    <cellStyle name="SAPBEXheaderText" xfId="132"/>
    <cellStyle name="SAPBEXheaderText 2" xfId="133"/>
    <cellStyle name="SAPBEXHLevel0" xfId="134"/>
    <cellStyle name="SAPBEXHLevel0 2" xfId="135"/>
    <cellStyle name="SAPBEXHLevel0X" xfId="136"/>
    <cellStyle name="SAPBEXHLevel0X 2" xfId="137"/>
    <cellStyle name="SAPBEXHLevel1" xfId="138"/>
    <cellStyle name="SAPBEXHLevel1 2" xfId="139"/>
    <cellStyle name="SAPBEXHLevel1X" xfId="140"/>
    <cellStyle name="SAPBEXHLevel1X 2" xfId="141"/>
    <cellStyle name="SAPBEXHLevel2" xfId="142"/>
    <cellStyle name="SAPBEXHLevel2 2" xfId="143"/>
    <cellStyle name="SAPBEXHLevel2X" xfId="144"/>
    <cellStyle name="SAPBEXHLevel2X 2" xfId="145"/>
    <cellStyle name="SAPBEXHLevel3" xfId="146"/>
    <cellStyle name="SAPBEXHLevel3 2" xfId="147"/>
    <cellStyle name="SAPBEXHLevel3X" xfId="148"/>
    <cellStyle name="SAPBEXHLevel3X 2" xfId="149"/>
    <cellStyle name="SAPBEXinputData" xfId="150"/>
    <cellStyle name="SAPBEXinputData 2" xfId="151"/>
    <cellStyle name="SAPBEXresData" xfId="152"/>
    <cellStyle name="SAPBEXresData 2" xfId="153"/>
    <cellStyle name="SAPBEXresDataEmph" xfId="154"/>
    <cellStyle name="SAPBEXresDataEmph 2" xfId="155"/>
    <cellStyle name="SAPBEXresItem" xfId="156"/>
    <cellStyle name="SAPBEXresItem 2" xfId="157"/>
    <cellStyle name="SAPBEXresItemX" xfId="158"/>
    <cellStyle name="SAPBEXresItemX 2" xfId="159"/>
    <cellStyle name="SAPBEXstdData" xfId="160"/>
    <cellStyle name="SAPBEXstdData 2" xfId="161"/>
    <cellStyle name="SAPBEXstdDataEmph" xfId="162"/>
    <cellStyle name="SAPBEXstdDataEmph 2" xfId="163"/>
    <cellStyle name="SAPBEXstdItem" xfId="164"/>
    <cellStyle name="SAPBEXstdItem 2" xfId="165"/>
    <cellStyle name="SAPBEXstdItemX" xfId="166"/>
    <cellStyle name="SAPBEXstdItemX 2" xfId="167"/>
    <cellStyle name="SAPBEXtitle" xfId="168"/>
    <cellStyle name="SAPBEXtitle 2" xfId="169"/>
    <cellStyle name="SAPBEXunassignedItem" xfId="170"/>
    <cellStyle name="SAPBEXundefined" xfId="171"/>
    <cellStyle name="SAPBEXundefined 2" xfId="172"/>
    <cellStyle name="Sheet Title" xfId="173"/>
    <cellStyle name="Style 1" xfId="174"/>
    <cellStyle name="Title 2" xfId="175"/>
    <cellStyle name="Total" xfId="176" builtinId="25" customBuiltin="1"/>
    <cellStyle name="V?st." xfId="177"/>
    <cellStyle name="Warning Text" xfId="178"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D4D4D4"/>
      <rgbColor rgb="00C0C4C7"/>
      <rgbColor rgb="009999FF"/>
      <rgbColor rgb="00993366"/>
      <rgbColor rgb="00FFFFCC"/>
      <rgbColor rgb="00CCFFFF"/>
      <rgbColor rgb="00660066"/>
      <rgbColor rgb="00F87C7C"/>
      <rgbColor rgb="000066CC"/>
      <rgbColor rgb="00E0E5E8"/>
      <rgbColor rgb="00000080"/>
      <rgbColor rgb="00FF00FF"/>
      <rgbColor rgb="00FFFF00"/>
      <rgbColor rgb="00F2F2F2"/>
      <rgbColor rgb="00800080"/>
      <rgbColor rgb="00800000"/>
      <rgbColor rgb="00008080"/>
      <rgbColor rgb="000000FF"/>
      <rgbColor rgb="00D4E2EE"/>
      <rgbColor rgb="00EFF6FB"/>
      <rgbColor rgb="00CCFFCC"/>
      <rgbColor rgb="00FFFF99"/>
      <rgbColor rgb="00DEEAF2"/>
      <rgbColor rgb="00FFBBBB"/>
      <rgbColor rgb="00CC99FF"/>
      <rgbColor rgb="00FFCC99"/>
      <rgbColor rgb="004D6776"/>
      <rgbColor rgb="0033CCCC"/>
      <rgbColor rgb="0060ED84"/>
      <rgbColor rgb="00FFCC33"/>
      <rgbColor rgb="00FFAB1D"/>
      <rgbColor rgb="00FF8800"/>
      <rgbColor rgb="00666699"/>
      <rgbColor rgb="00C0CACF"/>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2314575</xdr:colOff>
      <xdr:row>0</xdr:row>
      <xdr:rowOff>171450</xdr:rowOff>
    </xdr:from>
    <xdr:to>
      <xdr:col>3</xdr:col>
      <xdr:colOff>400050</xdr:colOff>
      <xdr:row>0</xdr:row>
      <xdr:rowOff>895350</xdr:rowOff>
    </xdr:to>
    <xdr:pic>
      <xdr:nvPicPr>
        <xdr:cNvPr id="2" name="Picture 21"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171450"/>
          <a:ext cx="1781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6152" name="TextBox1" hidden="1">
              <a:extLst>
                <a:ext uri="{63B3BB69-23CF-44E3-9099-C40C66FF867C}">
                  <a14:compatExt spid="_x0000_s6152"/>
                </a:ext>
              </a:extLst>
            </xdr:cNvPr>
            <xdr:cNvSpPr/>
          </xdr:nvSpPr>
          <xdr:spPr>
            <a:xfrm>
              <a:off x="0" y="0"/>
              <a:ext cx="0" cy="0"/>
            </a:xfrm>
            <a:prstGeom prst="rect">
              <a:avLst/>
            </a:prstGeom>
          </xdr:spPr>
        </xdr:sp>
        <xdr:clientData fPrintsWithSheet="0"/>
      </xdr:twoCellAnchor>
    </mc:Choice>
    <mc:Fallback/>
  </mc:AlternateContent>
  <xdr:twoCellAnchor>
    <xdr:from>
      <xdr:col>13</xdr:col>
      <xdr:colOff>819150</xdr:colOff>
      <xdr:row>0</xdr:row>
      <xdr:rowOff>47625</xdr:rowOff>
    </xdr:from>
    <xdr:to>
      <xdr:col>15</xdr:col>
      <xdr:colOff>523875</xdr:colOff>
      <xdr:row>0</xdr:row>
      <xdr:rowOff>771525</xdr:rowOff>
    </xdr:to>
    <xdr:pic>
      <xdr:nvPicPr>
        <xdr:cNvPr id="6243" name="Picture 23"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7600" y="47625"/>
          <a:ext cx="1762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409575</xdr:colOff>
          <xdr:row>0</xdr:row>
          <xdr:rowOff>85725</xdr:rowOff>
        </xdr:from>
        <xdr:to>
          <xdr:col>14</xdr:col>
          <xdr:colOff>333375</xdr:colOff>
          <xdr:row>0</xdr:row>
          <xdr:rowOff>409575</xdr:rowOff>
        </xdr:to>
        <xdr:sp macro="" textlink="">
          <xdr:nvSpPr>
            <xdr:cNvPr id="83969" name="TextBox1" hidden="1">
              <a:extLst>
                <a:ext uri="{63B3BB69-23CF-44E3-9099-C40C66FF867C}">
                  <a14:compatExt spid="_x0000_s83969"/>
                </a:ext>
              </a:extLst>
            </xdr:cNvPr>
            <xdr:cNvSpPr/>
          </xdr:nvSpPr>
          <xdr:spPr>
            <a:xfrm>
              <a:off x="0" y="0"/>
              <a:ext cx="0" cy="0"/>
            </a:xfrm>
            <a:prstGeom prst="rect">
              <a:avLst/>
            </a:prstGeom>
          </xdr:spPr>
        </xdr:sp>
        <xdr:clientData fPrintsWithSheet="0"/>
      </xdr:twoCellAnchor>
    </mc:Choice>
    <mc:Fallback/>
  </mc:AlternateContent>
  <xdr:twoCellAnchor>
    <xdr:from>
      <xdr:col>11</xdr:col>
      <xdr:colOff>161925</xdr:colOff>
      <xdr:row>0</xdr:row>
      <xdr:rowOff>76200</xdr:rowOff>
    </xdr:from>
    <xdr:to>
      <xdr:col>12</xdr:col>
      <xdr:colOff>904875</xdr:colOff>
      <xdr:row>0</xdr:row>
      <xdr:rowOff>800100</xdr:rowOff>
    </xdr:to>
    <xdr:pic>
      <xdr:nvPicPr>
        <xdr:cNvPr id="84013" name="Picture 23" descr="logo-veidl-latv"/>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72975" y="76200"/>
          <a:ext cx="17716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_Operativie%20parskati/Uz%205.datumu/2.16%20Valsts%20bud&#382;eta%20ien_un%20izd_april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VB"/>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workbookViewId="0"/>
  </sheetViews>
  <sheetFormatPr defaultRowHeight="12.75"/>
  <sheetData>
    <row r="1" spans="1:1">
      <c r="A1">
        <v>7</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10444"/>
  <sheetViews>
    <sheetView tabSelected="1" topLeftCell="A10409" zoomScaleNormal="100" workbookViewId="0">
      <selection activeCell="C10434" sqref="C10434"/>
    </sheetView>
  </sheetViews>
  <sheetFormatPr defaultColWidth="15.42578125" defaultRowHeight="12.75"/>
  <cols>
    <col min="1" max="1" width="18.7109375" style="99" customWidth="1"/>
    <col min="2" max="2" width="40.7109375" style="100" customWidth="1"/>
    <col min="3" max="4" width="14.7109375" style="100" customWidth="1"/>
    <col min="5" max="5" width="14.7109375" style="130" customWidth="1"/>
    <col min="6" max="6" width="14.7109375" style="131" customWidth="1"/>
    <col min="7" max="7" width="14.7109375" style="130" customWidth="1"/>
    <col min="8" max="16384" width="15.42578125" style="84"/>
  </cols>
  <sheetData>
    <row r="1" spans="1:7" ht="75" customHeight="1">
      <c r="A1" s="83"/>
      <c r="B1" s="83"/>
      <c r="C1" s="83"/>
      <c r="D1" s="83"/>
      <c r="E1" s="83"/>
      <c r="F1" s="83"/>
      <c r="G1" s="83"/>
    </row>
    <row r="2" spans="1:7" ht="14.25" customHeight="1">
      <c r="A2" s="85" t="s">
        <v>22</v>
      </c>
      <c r="B2" s="85"/>
      <c r="C2" s="85"/>
      <c r="D2" s="85"/>
      <c r="E2" s="85"/>
      <c r="F2" s="85"/>
      <c r="G2" s="85"/>
    </row>
    <row r="3" spans="1:7" ht="28.5" customHeight="1">
      <c r="A3" s="86" t="s">
        <v>23</v>
      </c>
      <c r="B3" s="86"/>
      <c r="C3" s="86"/>
      <c r="D3" s="86"/>
      <c r="E3" s="86"/>
      <c r="F3" s="86"/>
      <c r="G3" s="86"/>
    </row>
    <row r="4" spans="1:7">
      <c r="A4" s="87" t="s">
        <v>24</v>
      </c>
      <c r="B4" s="87"/>
      <c r="C4" s="87"/>
      <c r="D4" s="87"/>
      <c r="E4" s="87"/>
      <c r="F4" s="87"/>
      <c r="G4" s="87"/>
    </row>
    <row r="5" spans="1:7">
      <c r="A5" s="88" t="s">
        <v>1098</v>
      </c>
      <c r="B5" s="89"/>
      <c r="C5" s="89"/>
      <c r="D5" s="89"/>
      <c r="E5" s="89"/>
      <c r="F5" s="89"/>
      <c r="G5" s="90" t="s">
        <v>1106</v>
      </c>
    </row>
    <row r="6" spans="1:7">
      <c r="A6" s="91"/>
      <c r="B6" s="92"/>
      <c r="C6" s="92"/>
      <c r="D6" s="92"/>
      <c r="E6" s="92"/>
      <c r="F6" s="93"/>
      <c r="G6" s="94"/>
    </row>
    <row r="7" spans="1:7">
      <c r="A7" s="91"/>
      <c r="B7" s="92"/>
      <c r="C7" s="92"/>
      <c r="D7" s="95"/>
      <c r="E7" s="95"/>
      <c r="F7" s="92"/>
      <c r="G7" s="92"/>
    </row>
    <row r="8" spans="1:7">
      <c r="A8" s="91"/>
      <c r="B8" s="92"/>
      <c r="C8" s="92"/>
      <c r="D8" s="95"/>
      <c r="E8" s="95"/>
      <c r="F8" s="92"/>
      <c r="G8" s="92"/>
    </row>
    <row r="9" spans="1:7">
      <c r="A9" s="87" t="s">
        <v>25</v>
      </c>
      <c r="B9" s="87"/>
      <c r="C9" s="87"/>
      <c r="D9" s="87"/>
      <c r="E9" s="87"/>
      <c r="F9" s="87"/>
      <c r="G9" s="87"/>
    </row>
    <row r="10" spans="1:7" ht="15.75">
      <c r="A10" s="96" t="s">
        <v>1107</v>
      </c>
      <c r="B10" s="96"/>
      <c r="C10" s="96"/>
      <c r="D10" s="96"/>
      <c r="E10" s="96"/>
      <c r="F10" s="96"/>
      <c r="G10" s="96"/>
    </row>
    <row r="11" spans="1:7">
      <c r="A11" s="97" t="s">
        <v>1108</v>
      </c>
      <c r="B11" s="97"/>
      <c r="C11" s="97"/>
      <c r="D11" s="97"/>
      <c r="E11" s="97"/>
      <c r="F11" s="97"/>
      <c r="G11" s="97"/>
    </row>
    <row r="12" spans="1:7">
      <c r="A12" s="98"/>
      <c r="B12" s="98"/>
      <c r="C12" s="98"/>
      <c r="D12" s="98"/>
      <c r="E12" s="98"/>
      <c r="F12" s="98"/>
      <c r="G12" s="98"/>
    </row>
    <row r="13" spans="1:7">
      <c r="E13" s="100"/>
      <c r="F13" s="100"/>
      <c r="G13" s="100"/>
    </row>
    <row r="14" spans="1:7">
      <c r="A14" s="91"/>
      <c r="B14" s="92"/>
      <c r="C14" s="92"/>
      <c r="D14" s="92"/>
      <c r="E14" s="92"/>
      <c r="F14" s="92"/>
      <c r="G14" s="92"/>
    </row>
    <row r="15" spans="1:7">
      <c r="A15" s="101"/>
      <c r="B15" s="101"/>
      <c r="C15" s="101"/>
      <c r="D15" s="101"/>
      <c r="E15" s="101"/>
      <c r="F15" s="101"/>
      <c r="G15" s="102" t="s">
        <v>1109</v>
      </c>
    </row>
    <row r="16" spans="1:7" ht="48" customHeight="1">
      <c r="A16" s="103" t="s">
        <v>1110</v>
      </c>
      <c r="B16" s="104" t="s">
        <v>1111</v>
      </c>
      <c r="C16" s="103" t="s">
        <v>1112</v>
      </c>
      <c r="D16" s="105" t="s">
        <v>1113</v>
      </c>
      <c r="E16" s="105" t="s">
        <v>1114</v>
      </c>
      <c r="F16" s="106" t="s">
        <v>1115</v>
      </c>
      <c r="G16" s="103" t="s">
        <v>1116</v>
      </c>
    </row>
    <row r="17" spans="1:9">
      <c r="A17" s="107">
        <v>1</v>
      </c>
      <c r="B17" s="108">
        <v>2</v>
      </c>
      <c r="C17" s="108">
        <v>3</v>
      </c>
      <c r="D17" s="108">
        <v>4</v>
      </c>
      <c r="E17" s="108">
        <v>5</v>
      </c>
      <c r="F17" s="108">
        <v>6</v>
      </c>
      <c r="G17" s="108">
        <v>7</v>
      </c>
    </row>
    <row r="18" spans="1:9" s="113" customFormat="1">
      <c r="A18" s="109"/>
      <c r="B18" s="110" t="s">
        <v>1117</v>
      </c>
      <c r="C18" s="110"/>
      <c r="D18" s="110"/>
      <c r="E18" s="111"/>
      <c r="F18" s="112"/>
      <c r="G18" s="111"/>
    </row>
    <row r="19" spans="1:9">
      <c r="A19" s="114" t="s">
        <v>1118</v>
      </c>
      <c r="B19" s="115" t="s">
        <v>1119</v>
      </c>
      <c r="C19" s="115">
        <v>3643876017</v>
      </c>
      <c r="D19" s="115">
        <v>1168758162</v>
      </c>
      <c r="E19" s="116">
        <v>1172254287.8800001</v>
      </c>
      <c r="F19" s="117">
        <v>32.170531664936199</v>
      </c>
      <c r="G19" s="116">
        <v>323674032.38999999</v>
      </c>
      <c r="I19" s="118"/>
    </row>
    <row r="20" spans="1:9" ht="25.5">
      <c r="A20" s="119" t="s">
        <v>1120</v>
      </c>
      <c r="B20" s="115" t="s">
        <v>1121</v>
      </c>
      <c r="C20" s="115">
        <v>57433797</v>
      </c>
      <c r="D20" s="115">
        <v>18127369</v>
      </c>
      <c r="E20" s="116">
        <v>20851676.109999999</v>
      </c>
      <c r="F20" s="117">
        <v>36.305585211439201</v>
      </c>
      <c r="G20" s="116">
        <v>5944314.5300000003</v>
      </c>
    </row>
    <row r="21" spans="1:9">
      <c r="A21" s="119" t="s">
        <v>1122</v>
      </c>
      <c r="B21" s="115" t="s">
        <v>58</v>
      </c>
      <c r="C21" s="115">
        <v>70932857</v>
      </c>
      <c r="D21" s="115">
        <v>19748923</v>
      </c>
      <c r="E21" s="116">
        <v>21324833.98</v>
      </c>
      <c r="F21" s="117">
        <v>30.063407681436001</v>
      </c>
      <c r="G21" s="116">
        <v>15466271.67</v>
      </c>
    </row>
    <row r="22" spans="1:9" ht="25.5">
      <c r="A22" s="120">
        <v>21210</v>
      </c>
      <c r="B22" s="115" t="s">
        <v>1123</v>
      </c>
      <c r="C22" s="115">
        <v>15796053</v>
      </c>
      <c r="D22" s="115">
        <v>1958081</v>
      </c>
      <c r="E22" s="116">
        <v>1250774.5</v>
      </c>
      <c r="F22" s="117">
        <v>7.9182723684201397</v>
      </c>
      <c r="G22" s="116">
        <v>756142.31</v>
      </c>
    </row>
    <row r="23" spans="1:9">
      <c r="A23" s="119" t="s">
        <v>1124</v>
      </c>
      <c r="B23" s="115" t="s">
        <v>59</v>
      </c>
      <c r="C23" s="115">
        <v>7036214</v>
      </c>
      <c r="D23" s="115">
        <v>2777907</v>
      </c>
      <c r="E23" s="116">
        <v>1973814.79</v>
      </c>
      <c r="F23" s="117">
        <v>28.052227945312602</v>
      </c>
      <c r="G23" s="116">
        <v>416597.19</v>
      </c>
      <c r="I23" s="118"/>
    </row>
    <row r="24" spans="1:9">
      <c r="A24" s="120" t="s">
        <v>1125</v>
      </c>
      <c r="B24" s="115" t="s">
        <v>1126</v>
      </c>
      <c r="C24" s="115">
        <v>2133751</v>
      </c>
      <c r="D24" s="115">
        <v>1362934</v>
      </c>
      <c r="E24" s="116">
        <v>1267472.07</v>
      </c>
      <c r="F24" s="117">
        <v>59.4011236550094</v>
      </c>
      <c r="G24" s="116">
        <v>237045.93</v>
      </c>
    </row>
    <row r="25" spans="1:9">
      <c r="A25" s="121">
        <v>18100</v>
      </c>
      <c r="B25" s="115" t="s">
        <v>1127</v>
      </c>
      <c r="C25" s="115">
        <v>2133751</v>
      </c>
      <c r="D25" s="115">
        <v>1362934</v>
      </c>
      <c r="E25" s="116">
        <v>1267472.07</v>
      </c>
      <c r="F25" s="117">
        <v>59.4011236550094</v>
      </c>
      <c r="G25" s="116">
        <v>237045.93</v>
      </c>
    </row>
    <row r="26" spans="1:9" ht="25.5">
      <c r="A26" s="122">
        <v>18130</v>
      </c>
      <c r="B26" s="115" t="s">
        <v>1128</v>
      </c>
      <c r="C26" s="115">
        <v>2133751</v>
      </c>
      <c r="D26" s="115">
        <v>1362934</v>
      </c>
      <c r="E26" s="116">
        <v>1267472.07</v>
      </c>
      <c r="F26" s="117">
        <v>59.4011236550094</v>
      </c>
      <c r="G26" s="116">
        <v>237045.93</v>
      </c>
    </row>
    <row r="27" spans="1:9" ht="38.25">
      <c r="A27" s="123">
        <v>18131</v>
      </c>
      <c r="B27" s="115" t="s">
        <v>1129</v>
      </c>
      <c r="C27" s="115">
        <v>1949175</v>
      </c>
      <c r="D27" s="115">
        <v>1208257</v>
      </c>
      <c r="E27" s="116">
        <v>1186038.6299999999</v>
      </c>
      <c r="F27" s="117">
        <v>60.848237331178602</v>
      </c>
      <c r="G27" s="116">
        <v>236779.48</v>
      </c>
    </row>
    <row r="28" spans="1:9" ht="25.5">
      <c r="A28" s="123">
        <v>18132</v>
      </c>
      <c r="B28" s="115" t="s">
        <v>1130</v>
      </c>
      <c r="C28" s="115">
        <v>184576</v>
      </c>
      <c r="D28" s="115">
        <v>154677</v>
      </c>
      <c r="E28" s="116">
        <v>81433.440000000002</v>
      </c>
      <c r="F28" s="117">
        <v>44.119192094313398</v>
      </c>
      <c r="G28" s="116">
        <v>266.45</v>
      </c>
    </row>
    <row r="29" spans="1:9">
      <c r="A29" s="120" t="s">
        <v>1131</v>
      </c>
      <c r="B29" s="115" t="s">
        <v>1132</v>
      </c>
      <c r="C29" s="115">
        <v>345053</v>
      </c>
      <c r="D29" s="115">
        <v>118985</v>
      </c>
      <c r="E29" s="116">
        <v>125403.59</v>
      </c>
      <c r="F29" s="117">
        <v>36.343283495578902</v>
      </c>
      <c r="G29" s="116">
        <v>-0.01</v>
      </c>
    </row>
    <row r="30" spans="1:9" ht="25.5">
      <c r="A30" s="121">
        <v>19500</v>
      </c>
      <c r="B30" s="115" t="s">
        <v>1133</v>
      </c>
      <c r="C30" s="115">
        <v>345053</v>
      </c>
      <c r="D30" s="115">
        <v>118985</v>
      </c>
      <c r="E30" s="116">
        <v>125403.59</v>
      </c>
      <c r="F30" s="117">
        <v>36.343283495578902</v>
      </c>
      <c r="G30" s="116">
        <v>-0.01</v>
      </c>
    </row>
    <row r="31" spans="1:9" ht="25.5">
      <c r="A31" s="122">
        <v>19550</v>
      </c>
      <c r="B31" s="115" t="s">
        <v>1134</v>
      </c>
      <c r="C31" s="115">
        <v>342453</v>
      </c>
      <c r="D31" s="115">
        <v>118185</v>
      </c>
      <c r="E31" s="116">
        <v>118184.08</v>
      </c>
      <c r="F31" s="117">
        <v>34.511036551001197</v>
      </c>
      <c r="G31" s="116">
        <v>0</v>
      </c>
    </row>
    <row r="32" spans="1:9" ht="63.75">
      <c r="A32" s="122">
        <v>19570</v>
      </c>
      <c r="B32" s="115" t="s">
        <v>1135</v>
      </c>
      <c r="C32" s="115">
        <v>2600</v>
      </c>
      <c r="D32" s="115">
        <v>800</v>
      </c>
      <c r="E32" s="116">
        <v>7219.51</v>
      </c>
      <c r="F32" s="117">
        <v>277.67346153846199</v>
      </c>
      <c r="G32" s="116">
        <v>-0.01</v>
      </c>
    </row>
    <row r="33" spans="1:7" ht="38.25">
      <c r="A33" s="120" t="s">
        <v>1136</v>
      </c>
      <c r="B33" s="115" t="s">
        <v>1137</v>
      </c>
      <c r="C33" s="115">
        <v>4557410</v>
      </c>
      <c r="D33" s="115">
        <v>1295988</v>
      </c>
      <c r="E33" s="116">
        <v>580939.13</v>
      </c>
      <c r="F33" s="117">
        <v>12.7471333498632</v>
      </c>
      <c r="G33" s="116">
        <v>179551.27</v>
      </c>
    </row>
    <row r="34" spans="1:7" ht="38.25">
      <c r="A34" s="121">
        <v>17100</v>
      </c>
      <c r="B34" s="115" t="s">
        <v>1138</v>
      </c>
      <c r="C34" s="115">
        <v>4557410</v>
      </c>
      <c r="D34" s="115">
        <v>1295988</v>
      </c>
      <c r="E34" s="116">
        <v>580939.13</v>
      </c>
      <c r="F34" s="117">
        <v>12.7471333498632</v>
      </c>
      <c r="G34" s="116">
        <v>179551.27</v>
      </c>
    </row>
    <row r="35" spans="1:7" ht="63.75">
      <c r="A35" s="122">
        <v>17110</v>
      </c>
      <c r="B35" s="115" t="s">
        <v>1139</v>
      </c>
      <c r="C35" s="115">
        <v>4526314</v>
      </c>
      <c r="D35" s="115">
        <v>1280256</v>
      </c>
      <c r="E35" s="116">
        <v>223215.73</v>
      </c>
      <c r="F35" s="117">
        <v>4.9315122636211299</v>
      </c>
      <c r="G35" s="116">
        <v>85356.42</v>
      </c>
    </row>
    <row r="36" spans="1:7" ht="63.75">
      <c r="A36" s="122">
        <v>17120</v>
      </c>
      <c r="B36" s="115" t="s">
        <v>1140</v>
      </c>
      <c r="C36" s="115">
        <v>8796</v>
      </c>
      <c r="D36" s="115">
        <v>2932</v>
      </c>
      <c r="E36" s="116">
        <v>2932</v>
      </c>
      <c r="F36" s="117">
        <v>33.3333333333333</v>
      </c>
      <c r="G36" s="116">
        <v>733</v>
      </c>
    </row>
    <row r="37" spans="1:7" ht="89.25">
      <c r="A37" s="122">
        <v>17130</v>
      </c>
      <c r="B37" s="115" t="s">
        <v>1141</v>
      </c>
      <c r="C37" s="115">
        <v>20600</v>
      </c>
      <c r="D37" s="115">
        <v>12200</v>
      </c>
      <c r="E37" s="116">
        <v>353681.06</v>
      </c>
      <c r="F37" s="124" t="s">
        <v>1142</v>
      </c>
      <c r="G37" s="116">
        <v>93461.85</v>
      </c>
    </row>
    <row r="38" spans="1:7" ht="89.25">
      <c r="A38" s="122">
        <v>17140</v>
      </c>
      <c r="B38" s="115" t="s">
        <v>1143</v>
      </c>
      <c r="C38" s="115">
        <v>1700</v>
      </c>
      <c r="D38" s="115">
        <v>600</v>
      </c>
      <c r="E38" s="116">
        <v>1110.3399999999999</v>
      </c>
      <c r="F38" s="117">
        <v>65.314117647058794</v>
      </c>
      <c r="G38" s="116">
        <v>0</v>
      </c>
    </row>
    <row r="39" spans="1:7">
      <c r="A39" s="119" t="s">
        <v>1144</v>
      </c>
      <c r="B39" s="115" t="s">
        <v>60</v>
      </c>
      <c r="C39" s="115">
        <v>3508473149</v>
      </c>
      <c r="D39" s="115">
        <v>1128103963</v>
      </c>
      <c r="E39" s="116">
        <v>1128103963</v>
      </c>
      <c r="F39" s="117">
        <v>32.153700914642499</v>
      </c>
      <c r="G39" s="116">
        <v>301846849</v>
      </c>
    </row>
    <row r="40" spans="1:7" ht="25.5">
      <c r="A40" s="120">
        <v>21710</v>
      </c>
      <c r="B40" s="115" t="s">
        <v>1145</v>
      </c>
      <c r="C40" s="115">
        <v>3313275640</v>
      </c>
      <c r="D40" s="115">
        <v>1072406004</v>
      </c>
      <c r="E40" s="116">
        <v>1072406004</v>
      </c>
      <c r="F40" s="117">
        <v>32.366941978905203</v>
      </c>
      <c r="G40" s="116">
        <v>281824384</v>
      </c>
    </row>
    <row r="41" spans="1:7" ht="25.5">
      <c r="A41" s="120">
        <v>21720</v>
      </c>
      <c r="B41" s="115" t="s">
        <v>1146</v>
      </c>
      <c r="C41" s="115">
        <v>195197509</v>
      </c>
      <c r="D41" s="115">
        <v>55697959</v>
      </c>
      <c r="E41" s="116">
        <v>55697959</v>
      </c>
      <c r="F41" s="117">
        <v>28.534154603376599</v>
      </c>
      <c r="G41" s="116">
        <v>20022465</v>
      </c>
    </row>
    <row r="42" spans="1:7">
      <c r="A42" s="114" t="s">
        <v>1147</v>
      </c>
      <c r="B42" s="115" t="s">
        <v>1148</v>
      </c>
      <c r="C42" s="115">
        <v>3666229228</v>
      </c>
      <c r="D42" s="115">
        <v>1168107884</v>
      </c>
      <c r="E42" s="116">
        <v>1114969808.0799999</v>
      </c>
      <c r="F42" s="117">
        <v>30.411895676480601</v>
      </c>
      <c r="G42" s="116">
        <v>288776656.98000002</v>
      </c>
    </row>
    <row r="43" spans="1:7">
      <c r="A43" s="119" t="s">
        <v>1149</v>
      </c>
      <c r="B43" s="115" t="s">
        <v>1150</v>
      </c>
      <c r="C43" s="115">
        <v>3215960086</v>
      </c>
      <c r="D43" s="115">
        <v>1071203892</v>
      </c>
      <c r="E43" s="116">
        <v>1027813158.77</v>
      </c>
      <c r="F43" s="117">
        <v>31.959761044434799</v>
      </c>
      <c r="G43" s="116">
        <v>256079777.81</v>
      </c>
    </row>
    <row r="44" spans="1:7">
      <c r="A44" s="120" t="s">
        <v>1151</v>
      </c>
      <c r="B44" s="115" t="s">
        <v>1152</v>
      </c>
      <c r="C44" s="115">
        <v>899930942</v>
      </c>
      <c r="D44" s="115">
        <v>275574106</v>
      </c>
      <c r="E44" s="116">
        <v>258362131.15000001</v>
      </c>
      <c r="F44" s="117">
        <v>28.709106342739801</v>
      </c>
      <c r="G44" s="116">
        <v>67879561.510000005</v>
      </c>
    </row>
    <row r="45" spans="1:7">
      <c r="A45" s="121">
        <v>1000</v>
      </c>
      <c r="B45" s="115" t="s">
        <v>1153</v>
      </c>
      <c r="C45" s="115">
        <v>514181499</v>
      </c>
      <c r="D45" s="115">
        <v>154949693</v>
      </c>
      <c r="E45" s="116">
        <v>149470498.77000001</v>
      </c>
      <c r="F45" s="117">
        <v>29.069598781888502</v>
      </c>
      <c r="G45" s="116">
        <v>40842906.340000004</v>
      </c>
    </row>
    <row r="46" spans="1:7">
      <c r="A46" s="122">
        <v>1100</v>
      </c>
      <c r="B46" s="115" t="s">
        <v>1154</v>
      </c>
      <c r="C46" s="115">
        <v>389580106</v>
      </c>
      <c r="D46" s="115">
        <v>116332378</v>
      </c>
      <c r="E46" s="116">
        <v>112254661.14</v>
      </c>
      <c r="F46" s="117">
        <v>28.8142693662084</v>
      </c>
      <c r="G46" s="116">
        <v>30692519.09</v>
      </c>
    </row>
    <row r="47" spans="1:7">
      <c r="A47" s="121">
        <v>2000</v>
      </c>
      <c r="B47" s="115" t="s">
        <v>1155</v>
      </c>
      <c r="C47" s="115">
        <v>385749443</v>
      </c>
      <c r="D47" s="115">
        <v>120624413</v>
      </c>
      <c r="E47" s="116">
        <v>108891632.38</v>
      </c>
      <c r="F47" s="117">
        <v>28.228590956124901</v>
      </c>
      <c r="G47" s="116">
        <v>27036655.170000002</v>
      </c>
    </row>
    <row r="48" spans="1:7">
      <c r="A48" s="120" t="s">
        <v>1156</v>
      </c>
      <c r="B48" s="115" t="s">
        <v>1157</v>
      </c>
      <c r="C48" s="115">
        <v>248457394</v>
      </c>
      <c r="D48" s="115">
        <v>132148671</v>
      </c>
      <c r="E48" s="116">
        <v>131534006.90000001</v>
      </c>
      <c r="F48" s="117">
        <v>52.940266651915401</v>
      </c>
      <c r="G48" s="116">
        <v>33101546.640000001</v>
      </c>
    </row>
    <row r="49" spans="1:7">
      <c r="A49" s="120" t="s">
        <v>1158</v>
      </c>
      <c r="B49" s="115" t="s">
        <v>1159</v>
      </c>
      <c r="C49" s="115">
        <v>1310706456</v>
      </c>
      <c r="D49" s="115">
        <v>384556285</v>
      </c>
      <c r="E49" s="116">
        <v>373809921.01999998</v>
      </c>
      <c r="F49" s="117">
        <v>28.519728373108698</v>
      </c>
      <c r="G49" s="116">
        <v>92140552.629999995</v>
      </c>
    </row>
    <row r="50" spans="1:7">
      <c r="A50" s="121">
        <v>3000</v>
      </c>
      <c r="B50" s="115" t="s">
        <v>1160</v>
      </c>
      <c r="C50" s="115">
        <v>1157470934</v>
      </c>
      <c r="D50" s="115">
        <v>331563467</v>
      </c>
      <c r="E50" s="116">
        <v>321938538.56999999</v>
      </c>
      <c r="F50" s="117">
        <v>27.813963108122401</v>
      </c>
      <c r="G50" s="116">
        <v>78260028.379999995</v>
      </c>
    </row>
    <row r="51" spans="1:7">
      <c r="A51" s="121">
        <v>6000</v>
      </c>
      <c r="B51" s="115" t="s">
        <v>1161</v>
      </c>
      <c r="C51" s="115">
        <v>153235522</v>
      </c>
      <c r="D51" s="115">
        <v>52992818</v>
      </c>
      <c r="E51" s="116">
        <v>51871382.450000003</v>
      </c>
      <c r="F51" s="117">
        <v>33.8507558645573</v>
      </c>
      <c r="G51" s="116">
        <v>13880524.25</v>
      </c>
    </row>
    <row r="52" spans="1:7" ht="25.5">
      <c r="A52" s="120" t="s">
        <v>1162</v>
      </c>
      <c r="B52" s="115" t="s">
        <v>1163</v>
      </c>
      <c r="C52" s="115">
        <v>192565679</v>
      </c>
      <c r="D52" s="115">
        <v>89152804</v>
      </c>
      <c r="E52" s="116">
        <v>82733018.040000007</v>
      </c>
      <c r="F52" s="117">
        <v>42.963532478703002</v>
      </c>
      <c r="G52" s="116">
        <v>13342320.699999999</v>
      </c>
    </row>
    <row r="53" spans="1:7">
      <c r="A53" s="121">
        <v>7600</v>
      </c>
      <c r="B53" s="115" t="s">
        <v>1164</v>
      </c>
      <c r="C53" s="115">
        <v>159306872</v>
      </c>
      <c r="D53" s="115">
        <v>78877160</v>
      </c>
      <c r="E53" s="116">
        <v>77650931.060000002</v>
      </c>
      <c r="F53" s="117">
        <v>48.742988977901703</v>
      </c>
      <c r="G53" s="116">
        <v>12597153.59</v>
      </c>
    </row>
    <row r="54" spans="1:7">
      <c r="A54" s="121">
        <v>7700</v>
      </c>
      <c r="B54" s="115" t="s">
        <v>1165</v>
      </c>
      <c r="C54" s="115">
        <v>33258807</v>
      </c>
      <c r="D54" s="115">
        <v>10275644</v>
      </c>
      <c r="E54" s="116">
        <v>5082086.9800000004</v>
      </c>
      <c r="F54" s="117">
        <v>15.2804247608761</v>
      </c>
      <c r="G54" s="116">
        <v>745167.11</v>
      </c>
    </row>
    <row r="55" spans="1:7">
      <c r="A55" s="120" t="s">
        <v>1166</v>
      </c>
      <c r="B55" s="115" t="s">
        <v>1167</v>
      </c>
      <c r="C55" s="115">
        <v>564299615</v>
      </c>
      <c r="D55" s="115">
        <v>189772026</v>
      </c>
      <c r="E55" s="116">
        <v>181374081.66</v>
      </c>
      <c r="F55" s="117">
        <v>32.141450541305097</v>
      </c>
      <c r="G55" s="116">
        <v>49615796.329999998</v>
      </c>
    </row>
    <row r="56" spans="1:7">
      <c r="A56" s="121">
        <v>7100</v>
      </c>
      <c r="B56" s="115" t="s">
        <v>1168</v>
      </c>
      <c r="C56" s="115">
        <v>22173849</v>
      </c>
      <c r="D56" s="115">
        <v>7660643</v>
      </c>
      <c r="E56" s="116">
        <v>7471967.3899999997</v>
      </c>
      <c r="F56" s="117">
        <v>33.697205162712201</v>
      </c>
      <c r="G56" s="116">
        <v>1816524.57</v>
      </c>
    </row>
    <row r="57" spans="1:7" ht="25.5">
      <c r="A57" s="122">
        <v>7120</v>
      </c>
      <c r="B57" s="115" t="s">
        <v>1169</v>
      </c>
      <c r="C57" s="115">
        <v>20040098</v>
      </c>
      <c r="D57" s="115">
        <v>6236507</v>
      </c>
      <c r="E57" s="116">
        <v>6204495.3200000003</v>
      </c>
      <c r="F57" s="117">
        <v>30.9604040858483</v>
      </c>
      <c r="G57" s="116">
        <v>1579478.64</v>
      </c>
    </row>
    <row r="58" spans="1:7" ht="25.5">
      <c r="A58" s="122">
        <v>7130</v>
      </c>
      <c r="B58" s="115" t="s">
        <v>1170</v>
      </c>
      <c r="C58" s="115">
        <v>2133751</v>
      </c>
      <c r="D58" s="115">
        <v>1424136</v>
      </c>
      <c r="E58" s="116">
        <v>1267472.07</v>
      </c>
      <c r="F58" s="117">
        <v>59.4011236550094</v>
      </c>
      <c r="G58" s="116">
        <v>237045.93</v>
      </c>
    </row>
    <row r="59" spans="1:7" ht="38.25">
      <c r="A59" s="123">
        <v>7131</v>
      </c>
      <c r="B59" s="115" t="s">
        <v>1171</v>
      </c>
      <c r="C59" s="115">
        <v>1949175</v>
      </c>
      <c r="D59" s="115">
        <v>1269622</v>
      </c>
      <c r="E59" s="116">
        <v>1186038.6299999999</v>
      </c>
      <c r="F59" s="117">
        <v>60.848237331178602</v>
      </c>
      <c r="G59" s="116">
        <v>236779.48</v>
      </c>
    </row>
    <row r="60" spans="1:7" ht="38.25">
      <c r="A60" s="123">
        <v>7132</v>
      </c>
      <c r="B60" s="115" t="s">
        <v>1172</v>
      </c>
      <c r="C60" s="115">
        <v>184576</v>
      </c>
      <c r="D60" s="115">
        <v>154514</v>
      </c>
      <c r="E60" s="116">
        <v>81433.440000000002</v>
      </c>
      <c r="F60" s="117">
        <v>44.119192094313398</v>
      </c>
      <c r="G60" s="116">
        <v>266.45</v>
      </c>
    </row>
    <row r="61" spans="1:7" ht="25.5">
      <c r="A61" s="121">
        <v>7300</v>
      </c>
      <c r="B61" s="115" t="s">
        <v>1173</v>
      </c>
      <c r="C61" s="115">
        <v>425684527</v>
      </c>
      <c r="D61" s="115">
        <v>145822464</v>
      </c>
      <c r="E61" s="116">
        <v>139782154.88</v>
      </c>
      <c r="F61" s="117">
        <v>32.837029775338799</v>
      </c>
      <c r="G61" s="116">
        <v>39527055.479999997</v>
      </c>
    </row>
    <row r="62" spans="1:7" ht="25.5">
      <c r="A62" s="122">
        <v>7310</v>
      </c>
      <c r="B62" s="115" t="s">
        <v>1174</v>
      </c>
      <c r="C62" s="115">
        <v>285602617</v>
      </c>
      <c r="D62" s="115">
        <v>101178800</v>
      </c>
      <c r="E62" s="116">
        <v>98961184.5</v>
      </c>
      <c r="F62" s="117">
        <v>34.649957181589798</v>
      </c>
      <c r="G62" s="116">
        <v>28585520.550000001</v>
      </c>
    </row>
    <row r="63" spans="1:7" ht="51">
      <c r="A63" s="122">
        <v>7320</v>
      </c>
      <c r="B63" s="115" t="s">
        <v>1175</v>
      </c>
      <c r="C63" s="115">
        <v>29389293</v>
      </c>
      <c r="D63" s="115">
        <v>6833232</v>
      </c>
      <c r="E63" s="116">
        <v>5442292.1500000004</v>
      </c>
      <c r="F63" s="117">
        <v>18.517941721156699</v>
      </c>
      <c r="G63" s="116">
        <v>1197931.0900000001</v>
      </c>
    </row>
    <row r="64" spans="1:7" ht="38.25">
      <c r="A64" s="122">
        <v>7350</v>
      </c>
      <c r="B64" s="115" t="s">
        <v>1176</v>
      </c>
      <c r="C64" s="115">
        <v>110692617</v>
      </c>
      <c r="D64" s="115">
        <v>37810432</v>
      </c>
      <c r="E64" s="116">
        <v>35378678.229999997</v>
      </c>
      <c r="F64" s="117">
        <v>31.961190537215298</v>
      </c>
      <c r="G64" s="116">
        <v>9743603.8399999999</v>
      </c>
    </row>
    <row r="65" spans="1:7" ht="25.5">
      <c r="A65" s="121">
        <v>7400</v>
      </c>
      <c r="B65" s="115" t="s">
        <v>1177</v>
      </c>
      <c r="C65" s="115">
        <v>34275410</v>
      </c>
      <c r="D65" s="115">
        <v>11534930</v>
      </c>
      <c r="E65" s="116">
        <v>11453496.17</v>
      </c>
      <c r="F65" s="117">
        <v>33.416073418231903</v>
      </c>
      <c r="G65" s="116">
        <v>2919429.64</v>
      </c>
    </row>
    <row r="66" spans="1:7" ht="25.5">
      <c r="A66" s="122">
        <v>7460</v>
      </c>
      <c r="B66" s="115" t="s">
        <v>1178</v>
      </c>
      <c r="C66" s="115">
        <v>21989218</v>
      </c>
      <c r="D66" s="115">
        <v>7299548</v>
      </c>
      <c r="E66" s="116">
        <v>7242695.1699999999</v>
      </c>
      <c r="F66" s="117">
        <v>32.937484043316097</v>
      </c>
      <c r="G66" s="116">
        <v>1807171.64</v>
      </c>
    </row>
    <row r="67" spans="1:7" ht="51">
      <c r="A67" s="122">
        <v>7470</v>
      </c>
      <c r="B67" s="115" t="s">
        <v>1179</v>
      </c>
      <c r="C67" s="115">
        <v>12286192</v>
      </c>
      <c r="D67" s="115">
        <v>4235382</v>
      </c>
      <c r="E67" s="116">
        <v>4210801</v>
      </c>
      <c r="F67" s="117">
        <v>34.272628980566097</v>
      </c>
      <c r="G67" s="116">
        <v>1112258</v>
      </c>
    </row>
    <row r="68" spans="1:7" ht="25.5">
      <c r="A68" s="121">
        <v>7500</v>
      </c>
      <c r="B68" s="115" t="s">
        <v>1180</v>
      </c>
      <c r="C68" s="115">
        <v>82165829</v>
      </c>
      <c r="D68" s="115">
        <v>24753989</v>
      </c>
      <c r="E68" s="116">
        <v>22666463.219999999</v>
      </c>
      <c r="F68" s="117">
        <v>27.586240528285799</v>
      </c>
      <c r="G68" s="116">
        <v>5351583.82</v>
      </c>
    </row>
    <row r="69" spans="1:7">
      <c r="A69" s="119" t="s">
        <v>1181</v>
      </c>
      <c r="B69" s="115" t="s">
        <v>1182</v>
      </c>
      <c r="C69" s="115">
        <v>450269142</v>
      </c>
      <c r="D69" s="115">
        <v>96903992</v>
      </c>
      <c r="E69" s="116">
        <v>87156649.310000002</v>
      </c>
      <c r="F69" s="117">
        <v>19.3565672572783</v>
      </c>
      <c r="G69" s="116">
        <v>32696879.170000002</v>
      </c>
    </row>
    <row r="70" spans="1:7">
      <c r="A70" s="120" t="s">
        <v>1183</v>
      </c>
      <c r="B70" s="115" t="s">
        <v>1184</v>
      </c>
      <c r="C70" s="115">
        <v>220451836</v>
      </c>
      <c r="D70" s="115">
        <v>38213244</v>
      </c>
      <c r="E70" s="116">
        <v>29088082.350000001</v>
      </c>
      <c r="F70" s="117">
        <v>13.1947562233049</v>
      </c>
      <c r="G70" s="116">
        <v>8754405.3900000006</v>
      </c>
    </row>
    <row r="71" spans="1:7">
      <c r="A71" s="120" t="s">
        <v>1185</v>
      </c>
      <c r="B71" s="115" t="s">
        <v>1186</v>
      </c>
      <c r="C71" s="115">
        <v>229817306</v>
      </c>
      <c r="D71" s="115">
        <v>58690748</v>
      </c>
      <c r="E71" s="116">
        <v>58068566.960000001</v>
      </c>
      <c r="F71" s="117">
        <v>25.2672733706138</v>
      </c>
      <c r="G71" s="116">
        <v>23942473.780000001</v>
      </c>
    </row>
    <row r="72" spans="1:7" ht="25.5">
      <c r="A72" s="121">
        <v>9500</v>
      </c>
      <c r="B72" s="115" t="s">
        <v>1187</v>
      </c>
      <c r="C72" s="115">
        <v>100989573</v>
      </c>
      <c r="D72" s="115">
        <v>25788697</v>
      </c>
      <c r="E72" s="116">
        <v>25640238.079999998</v>
      </c>
      <c r="F72" s="117">
        <v>25.3889954361922</v>
      </c>
      <c r="G72" s="116">
        <v>9046963.8699999992</v>
      </c>
    </row>
    <row r="73" spans="1:7" ht="25.5">
      <c r="A73" s="122">
        <v>9510</v>
      </c>
      <c r="B73" s="115" t="s">
        <v>1188</v>
      </c>
      <c r="C73" s="115">
        <v>2392188</v>
      </c>
      <c r="D73" s="115">
        <v>721094</v>
      </c>
      <c r="E73" s="116">
        <v>721094</v>
      </c>
      <c r="F73" s="117">
        <v>30.143701080349899</v>
      </c>
      <c r="G73" s="116">
        <v>721094</v>
      </c>
    </row>
    <row r="74" spans="1:7" ht="51">
      <c r="A74" s="122">
        <v>9580</v>
      </c>
      <c r="B74" s="115" t="s">
        <v>1189</v>
      </c>
      <c r="C74" s="115">
        <v>62749388</v>
      </c>
      <c r="D74" s="115">
        <v>21365082</v>
      </c>
      <c r="E74" s="116">
        <v>21216623.670000002</v>
      </c>
      <c r="F74" s="117">
        <v>33.811682227083999</v>
      </c>
      <c r="G74" s="116">
        <v>7325167.1200000001</v>
      </c>
    </row>
    <row r="75" spans="1:7" ht="51">
      <c r="A75" s="122">
        <v>9590</v>
      </c>
      <c r="B75" s="115" t="s">
        <v>1190</v>
      </c>
      <c r="C75" s="115">
        <v>35847997</v>
      </c>
      <c r="D75" s="115">
        <v>3702521</v>
      </c>
      <c r="E75" s="116">
        <v>3702520.41</v>
      </c>
      <c r="F75" s="117">
        <v>10.328388528932299</v>
      </c>
      <c r="G75" s="116">
        <v>1000702.75</v>
      </c>
    </row>
    <row r="76" spans="1:7" ht="25.5">
      <c r="A76" s="121">
        <v>9600</v>
      </c>
      <c r="B76" s="115" t="s">
        <v>1191</v>
      </c>
      <c r="C76" s="115">
        <v>128827733</v>
      </c>
      <c r="D76" s="115">
        <v>32902051</v>
      </c>
      <c r="E76" s="116">
        <v>32428328.879999999</v>
      </c>
      <c r="F76" s="117">
        <v>25.171854013762701</v>
      </c>
      <c r="G76" s="116">
        <v>14895509.91</v>
      </c>
    </row>
    <row r="77" spans="1:7">
      <c r="A77" s="114"/>
      <c r="B77" s="115" t="s">
        <v>1192</v>
      </c>
      <c r="C77" s="115">
        <v>-22353211</v>
      </c>
      <c r="D77" s="115">
        <v>650278</v>
      </c>
      <c r="E77" s="116">
        <v>57284479.799999997</v>
      </c>
      <c r="F77" s="117">
        <v>-256.26957934589399</v>
      </c>
      <c r="G77" s="116">
        <v>34897375.409999996</v>
      </c>
    </row>
    <row r="78" spans="1:7">
      <c r="A78" s="114" t="s">
        <v>1193</v>
      </c>
      <c r="B78" s="115" t="s">
        <v>1194</v>
      </c>
      <c r="C78" s="115">
        <v>22353211</v>
      </c>
      <c r="D78" s="115">
        <v>-650278</v>
      </c>
      <c r="E78" s="116">
        <v>-57284479.799999997</v>
      </c>
      <c r="F78" s="117">
        <v>-256.26957934589399</v>
      </c>
      <c r="G78" s="116">
        <v>-34897375.409999996</v>
      </c>
    </row>
    <row r="79" spans="1:7">
      <c r="A79" s="119" t="s">
        <v>1195</v>
      </c>
      <c r="B79" s="115" t="s">
        <v>56</v>
      </c>
      <c r="C79" s="115">
        <v>-206190000</v>
      </c>
      <c r="D79" s="115">
        <v>603332</v>
      </c>
      <c r="E79" s="116">
        <v>412612.26</v>
      </c>
      <c r="F79" s="117">
        <v>-0.20011264367816001</v>
      </c>
      <c r="G79" s="116">
        <v>136947.60999999999</v>
      </c>
    </row>
    <row r="80" spans="1:7">
      <c r="A80" s="120" t="s">
        <v>1196</v>
      </c>
      <c r="B80" s="115" t="s">
        <v>1197</v>
      </c>
      <c r="C80" s="115">
        <v>-273398263</v>
      </c>
      <c r="D80" s="115">
        <v>0</v>
      </c>
      <c r="E80" s="116">
        <v>0</v>
      </c>
      <c r="F80" s="117">
        <v>0</v>
      </c>
      <c r="G80" s="116">
        <v>0</v>
      </c>
    </row>
    <row r="81" spans="1:7">
      <c r="A81" s="120" t="s">
        <v>1198</v>
      </c>
      <c r="B81" s="115" t="s">
        <v>1199</v>
      </c>
      <c r="C81" s="115">
        <v>67208263</v>
      </c>
      <c r="D81" s="115">
        <v>603332</v>
      </c>
      <c r="E81" s="116">
        <v>412612.26</v>
      </c>
      <c r="F81" s="117">
        <v>0.61393084954449995</v>
      </c>
      <c r="G81" s="116">
        <v>136947.60999999999</v>
      </c>
    </row>
    <row r="82" spans="1:7">
      <c r="A82" s="119" t="s">
        <v>1200</v>
      </c>
      <c r="B82" s="115" t="s">
        <v>55</v>
      </c>
      <c r="C82" s="115">
        <v>-2831114</v>
      </c>
      <c r="D82" s="115">
        <v>-760246</v>
      </c>
      <c r="E82" s="116">
        <v>-444386.19</v>
      </c>
      <c r="F82" s="117">
        <v>15.696513457246899</v>
      </c>
      <c r="G82" s="116">
        <v>-64274.35</v>
      </c>
    </row>
    <row r="83" spans="1:7">
      <c r="A83" s="120" t="s">
        <v>1201</v>
      </c>
      <c r="B83" s="115" t="s">
        <v>72</v>
      </c>
      <c r="C83" s="115">
        <v>-2831114</v>
      </c>
      <c r="D83" s="115">
        <v>-760246</v>
      </c>
      <c r="E83" s="116">
        <v>-444386.19</v>
      </c>
      <c r="F83" s="117">
        <v>15.696513457246899</v>
      </c>
      <c r="G83" s="116">
        <v>-64274.35</v>
      </c>
    </row>
    <row r="84" spans="1:7">
      <c r="A84" s="119" t="s">
        <v>1202</v>
      </c>
      <c r="B84" s="115" t="s">
        <v>1203</v>
      </c>
      <c r="C84" s="115">
        <v>241969329</v>
      </c>
      <c r="D84" s="115">
        <v>6934204</v>
      </c>
      <c r="E84" s="116">
        <v>-49825138.079999998</v>
      </c>
      <c r="F84" s="117">
        <v>-20.5915097942021</v>
      </c>
      <c r="G84" s="116">
        <v>-34970048.670000002</v>
      </c>
    </row>
    <row r="85" spans="1:7" ht="38.25">
      <c r="A85" s="120" t="s">
        <v>1204</v>
      </c>
      <c r="B85" s="115" t="s">
        <v>1205</v>
      </c>
      <c r="C85" s="115">
        <v>3699456</v>
      </c>
      <c r="D85" s="115">
        <v>-430249</v>
      </c>
      <c r="E85" s="116">
        <v>-1741611.11</v>
      </c>
      <c r="F85" s="117">
        <v>-47.077492204259201</v>
      </c>
      <c r="G85" s="116">
        <v>-72775.789999999994</v>
      </c>
    </row>
    <row r="86" spans="1:7" ht="38.25">
      <c r="A86" s="120" t="s">
        <v>1206</v>
      </c>
      <c r="B86" s="115" t="s">
        <v>1207</v>
      </c>
      <c r="C86" s="115">
        <v>30269873</v>
      </c>
      <c r="D86" s="115">
        <v>7364453</v>
      </c>
      <c r="E86" s="116">
        <v>-29250387.870000001</v>
      </c>
      <c r="F86" s="117">
        <v>-96.632013850867494</v>
      </c>
      <c r="G86" s="116">
        <v>-213769.11</v>
      </c>
    </row>
    <row r="87" spans="1:7" ht="25.5">
      <c r="A87" s="120" t="s">
        <v>1208</v>
      </c>
      <c r="B87" s="115" t="s">
        <v>1209</v>
      </c>
      <c r="C87" s="115">
        <v>208000000</v>
      </c>
      <c r="D87" s="115">
        <v>0</v>
      </c>
      <c r="E87" s="116">
        <v>0</v>
      </c>
      <c r="F87" s="117">
        <v>0</v>
      </c>
      <c r="G87" s="116">
        <v>0</v>
      </c>
    </row>
    <row r="88" spans="1:7">
      <c r="A88" s="119" t="s">
        <v>1210</v>
      </c>
      <c r="B88" s="115" t="s">
        <v>1211</v>
      </c>
      <c r="C88" s="115">
        <v>-10595004</v>
      </c>
      <c r="D88" s="115">
        <v>-7427568</v>
      </c>
      <c r="E88" s="116">
        <v>-7427567.79</v>
      </c>
      <c r="F88" s="117">
        <v>70.1044359209303</v>
      </c>
      <c r="G88" s="116">
        <v>0</v>
      </c>
    </row>
    <row r="89" spans="1:7" s="113" customFormat="1">
      <c r="A89" s="109" t="s">
        <v>329</v>
      </c>
      <c r="B89" s="110" t="s">
        <v>330</v>
      </c>
      <c r="C89" s="110"/>
      <c r="D89" s="110"/>
      <c r="E89" s="111"/>
      <c r="F89" s="112"/>
      <c r="G89" s="111"/>
    </row>
    <row r="90" spans="1:7">
      <c r="A90" s="114" t="s">
        <v>1118</v>
      </c>
      <c r="B90" s="115" t="s">
        <v>1119</v>
      </c>
      <c r="C90" s="115">
        <v>2167643</v>
      </c>
      <c r="D90" s="115">
        <v>771468</v>
      </c>
      <c r="E90" s="116">
        <v>771468</v>
      </c>
      <c r="F90" s="117">
        <v>35.590177902911101</v>
      </c>
      <c r="G90" s="116">
        <v>195187</v>
      </c>
    </row>
    <row r="91" spans="1:7">
      <c r="A91" s="119" t="s">
        <v>1144</v>
      </c>
      <c r="B91" s="115" t="s">
        <v>60</v>
      </c>
      <c r="C91" s="115">
        <v>2167643</v>
      </c>
      <c r="D91" s="115">
        <v>771468</v>
      </c>
      <c r="E91" s="116">
        <v>771468</v>
      </c>
      <c r="F91" s="117">
        <v>35.590177902911101</v>
      </c>
      <c r="G91" s="116">
        <v>195187</v>
      </c>
    </row>
    <row r="92" spans="1:7" ht="25.5">
      <c r="A92" s="120">
        <v>21710</v>
      </c>
      <c r="B92" s="115" t="s">
        <v>1145</v>
      </c>
      <c r="C92" s="115">
        <v>2167643</v>
      </c>
      <c r="D92" s="115">
        <v>771468</v>
      </c>
      <c r="E92" s="116">
        <v>771468</v>
      </c>
      <c r="F92" s="117">
        <v>35.590177902911101</v>
      </c>
      <c r="G92" s="116">
        <v>195187</v>
      </c>
    </row>
    <row r="93" spans="1:7">
      <c r="A93" s="114" t="s">
        <v>1147</v>
      </c>
      <c r="B93" s="115" t="s">
        <v>1148</v>
      </c>
      <c r="C93" s="115">
        <v>2167643</v>
      </c>
      <c r="D93" s="115">
        <v>771468</v>
      </c>
      <c r="E93" s="116">
        <v>592102.21</v>
      </c>
      <c r="F93" s="117">
        <v>27.315485529674401</v>
      </c>
      <c r="G93" s="116">
        <v>188551.45</v>
      </c>
    </row>
    <row r="94" spans="1:7">
      <c r="A94" s="119" t="s">
        <v>1149</v>
      </c>
      <c r="B94" s="115" t="s">
        <v>1150</v>
      </c>
      <c r="C94" s="115">
        <v>2149523</v>
      </c>
      <c r="D94" s="115">
        <v>753348</v>
      </c>
      <c r="E94" s="116">
        <v>586736.28</v>
      </c>
      <c r="F94" s="117">
        <v>27.296115463756401</v>
      </c>
      <c r="G94" s="116">
        <v>186952.14</v>
      </c>
    </row>
    <row r="95" spans="1:7">
      <c r="A95" s="120" t="s">
        <v>1151</v>
      </c>
      <c r="B95" s="115" t="s">
        <v>1152</v>
      </c>
      <c r="C95" s="115">
        <v>2095523</v>
      </c>
      <c r="D95" s="115">
        <v>735348</v>
      </c>
      <c r="E95" s="116">
        <v>569750.76</v>
      </c>
      <c r="F95" s="117">
        <v>27.1889528294369</v>
      </c>
      <c r="G95" s="116">
        <v>183466.62</v>
      </c>
    </row>
    <row r="96" spans="1:7">
      <c r="A96" s="121">
        <v>1000</v>
      </c>
      <c r="B96" s="115" t="s">
        <v>1153</v>
      </c>
      <c r="C96" s="115">
        <v>978912</v>
      </c>
      <c r="D96" s="115">
        <v>322908</v>
      </c>
      <c r="E96" s="116">
        <v>281119.81</v>
      </c>
      <c r="F96" s="117">
        <v>28.7175772694583</v>
      </c>
      <c r="G96" s="116">
        <v>71751.13</v>
      </c>
    </row>
    <row r="97" spans="1:7">
      <c r="A97" s="122">
        <v>1100</v>
      </c>
      <c r="B97" s="115" t="s">
        <v>1154</v>
      </c>
      <c r="C97" s="115">
        <v>776382</v>
      </c>
      <c r="D97" s="115">
        <v>258796</v>
      </c>
      <c r="E97" s="116">
        <v>227444.63</v>
      </c>
      <c r="F97" s="117">
        <v>29.2954537843484</v>
      </c>
      <c r="G97" s="116">
        <v>55163.35</v>
      </c>
    </row>
    <row r="98" spans="1:7">
      <c r="A98" s="121">
        <v>2000</v>
      </c>
      <c r="B98" s="115" t="s">
        <v>1155</v>
      </c>
      <c r="C98" s="115">
        <v>1116611</v>
      </c>
      <c r="D98" s="115">
        <v>412440</v>
      </c>
      <c r="E98" s="116">
        <v>288630.95</v>
      </c>
      <c r="F98" s="117">
        <v>25.848836344976</v>
      </c>
      <c r="G98" s="116">
        <v>111715.49</v>
      </c>
    </row>
    <row r="99" spans="1:7">
      <c r="A99" s="120" t="s">
        <v>1158</v>
      </c>
      <c r="B99" s="115" t="s">
        <v>1159</v>
      </c>
      <c r="C99" s="115">
        <v>54000</v>
      </c>
      <c r="D99" s="115">
        <v>18000</v>
      </c>
      <c r="E99" s="116">
        <v>16985.52</v>
      </c>
      <c r="F99" s="117">
        <v>31.4546666666667</v>
      </c>
      <c r="G99" s="116">
        <v>3485.52</v>
      </c>
    </row>
    <row r="100" spans="1:7">
      <c r="A100" s="121">
        <v>6000</v>
      </c>
      <c r="B100" s="115" t="s">
        <v>1161</v>
      </c>
      <c r="C100" s="115">
        <v>54000</v>
      </c>
      <c r="D100" s="115">
        <v>18000</v>
      </c>
      <c r="E100" s="116">
        <v>16985.52</v>
      </c>
      <c r="F100" s="117">
        <v>31.4546666666667</v>
      </c>
      <c r="G100" s="116">
        <v>3485.52</v>
      </c>
    </row>
    <row r="101" spans="1:7">
      <c r="A101" s="119" t="s">
        <v>1181</v>
      </c>
      <c r="B101" s="115" t="s">
        <v>1182</v>
      </c>
      <c r="C101" s="115">
        <v>18120</v>
      </c>
      <c r="D101" s="115">
        <v>18120</v>
      </c>
      <c r="E101" s="116">
        <v>5365.93</v>
      </c>
      <c r="F101" s="117">
        <v>29.613300220750499</v>
      </c>
      <c r="G101" s="116">
        <v>1599.31</v>
      </c>
    </row>
    <row r="102" spans="1:7">
      <c r="A102" s="120" t="s">
        <v>1183</v>
      </c>
      <c r="B102" s="115" t="s">
        <v>1184</v>
      </c>
      <c r="C102" s="115">
        <v>18120</v>
      </c>
      <c r="D102" s="115">
        <v>18120</v>
      </c>
      <c r="E102" s="116">
        <v>5365.93</v>
      </c>
      <c r="F102" s="117">
        <v>29.613300220750499</v>
      </c>
      <c r="G102" s="116">
        <v>1599.31</v>
      </c>
    </row>
    <row r="103" spans="1:7">
      <c r="A103" s="114"/>
      <c r="B103" s="115" t="s">
        <v>1192</v>
      </c>
      <c r="C103" s="115">
        <v>0</v>
      </c>
      <c r="D103" s="115">
        <v>0</v>
      </c>
      <c r="E103" s="116">
        <v>179365.79</v>
      </c>
      <c r="F103" s="117">
        <v>0</v>
      </c>
      <c r="G103" s="116">
        <v>6635.55</v>
      </c>
    </row>
    <row r="104" spans="1:7">
      <c r="A104" s="114" t="s">
        <v>1193</v>
      </c>
      <c r="B104" s="115" t="s">
        <v>1194</v>
      </c>
      <c r="C104" s="115">
        <v>0</v>
      </c>
      <c r="D104" s="115">
        <v>0</v>
      </c>
      <c r="E104" s="116">
        <v>-179365.79</v>
      </c>
      <c r="F104" s="117">
        <v>0</v>
      </c>
      <c r="G104" s="116">
        <v>-6635.55</v>
      </c>
    </row>
    <row r="105" spans="1:7">
      <c r="A105" s="119" t="s">
        <v>1202</v>
      </c>
      <c r="B105" s="115" t="s">
        <v>1203</v>
      </c>
      <c r="C105" s="115">
        <v>0</v>
      </c>
      <c r="D105" s="115">
        <v>0</v>
      </c>
      <c r="E105" s="116">
        <v>-179365.79</v>
      </c>
      <c r="F105" s="117">
        <v>0</v>
      </c>
      <c r="G105" s="116">
        <v>-6635.55</v>
      </c>
    </row>
    <row r="106" spans="1:7" s="113" customFormat="1">
      <c r="A106" s="125" t="s">
        <v>331</v>
      </c>
      <c r="B106" s="110" t="s">
        <v>332</v>
      </c>
      <c r="C106" s="110"/>
      <c r="D106" s="110"/>
      <c r="E106" s="111"/>
      <c r="F106" s="112"/>
      <c r="G106" s="111"/>
    </row>
    <row r="107" spans="1:7">
      <c r="A107" s="114" t="s">
        <v>1118</v>
      </c>
      <c r="B107" s="115" t="s">
        <v>1119</v>
      </c>
      <c r="C107" s="115">
        <v>2167643</v>
      </c>
      <c r="D107" s="115">
        <v>771468</v>
      </c>
      <c r="E107" s="116">
        <v>771468</v>
      </c>
      <c r="F107" s="117">
        <v>35.590177902911101</v>
      </c>
      <c r="G107" s="116">
        <v>195187</v>
      </c>
    </row>
    <row r="108" spans="1:7">
      <c r="A108" s="119" t="s">
        <v>1144</v>
      </c>
      <c r="B108" s="115" t="s">
        <v>60</v>
      </c>
      <c r="C108" s="115">
        <v>2167643</v>
      </c>
      <c r="D108" s="115">
        <v>771468</v>
      </c>
      <c r="E108" s="116">
        <v>771468</v>
      </c>
      <c r="F108" s="117">
        <v>35.590177902911101</v>
      </c>
      <c r="G108" s="116">
        <v>195187</v>
      </c>
    </row>
    <row r="109" spans="1:7" ht="25.5">
      <c r="A109" s="120">
        <v>21710</v>
      </c>
      <c r="B109" s="115" t="s">
        <v>1145</v>
      </c>
      <c r="C109" s="115">
        <v>2167643</v>
      </c>
      <c r="D109" s="115">
        <v>771468</v>
      </c>
      <c r="E109" s="116">
        <v>771468</v>
      </c>
      <c r="F109" s="117">
        <v>35.590177902911101</v>
      </c>
      <c r="G109" s="116">
        <v>195187</v>
      </c>
    </row>
    <row r="110" spans="1:7">
      <c r="A110" s="114" t="s">
        <v>1147</v>
      </c>
      <c r="B110" s="115" t="s">
        <v>1148</v>
      </c>
      <c r="C110" s="115">
        <v>2167643</v>
      </c>
      <c r="D110" s="115">
        <v>771468</v>
      </c>
      <c r="E110" s="116">
        <v>592102.21</v>
      </c>
      <c r="F110" s="117">
        <v>27.315485529674401</v>
      </c>
      <c r="G110" s="116">
        <v>188551.45</v>
      </c>
    </row>
    <row r="111" spans="1:7">
      <c r="A111" s="119" t="s">
        <v>1149</v>
      </c>
      <c r="B111" s="115" t="s">
        <v>1150</v>
      </c>
      <c r="C111" s="115">
        <v>2149523</v>
      </c>
      <c r="D111" s="115">
        <v>753348</v>
      </c>
      <c r="E111" s="116">
        <v>586736.28</v>
      </c>
      <c r="F111" s="117">
        <v>27.296115463756401</v>
      </c>
      <c r="G111" s="116">
        <v>186952.14</v>
      </c>
    </row>
    <row r="112" spans="1:7">
      <c r="A112" s="120" t="s">
        <v>1151</v>
      </c>
      <c r="B112" s="115" t="s">
        <v>1152</v>
      </c>
      <c r="C112" s="115">
        <v>2095523</v>
      </c>
      <c r="D112" s="115">
        <v>735348</v>
      </c>
      <c r="E112" s="116">
        <v>569750.76</v>
      </c>
      <c r="F112" s="117">
        <v>27.1889528294369</v>
      </c>
      <c r="G112" s="116">
        <v>183466.62</v>
      </c>
    </row>
    <row r="113" spans="1:7">
      <c r="A113" s="121">
        <v>1000</v>
      </c>
      <c r="B113" s="115" t="s">
        <v>1153</v>
      </c>
      <c r="C113" s="115">
        <v>978912</v>
      </c>
      <c r="D113" s="115">
        <v>322908</v>
      </c>
      <c r="E113" s="116">
        <v>281119.81</v>
      </c>
      <c r="F113" s="117">
        <v>28.7175772694583</v>
      </c>
      <c r="G113" s="116">
        <v>71751.13</v>
      </c>
    </row>
    <row r="114" spans="1:7">
      <c r="A114" s="122">
        <v>1100</v>
      </c>
      <c r="B114" s="115" t="s">
        <v>1154</v>
      </c>
      <c r="C114" s="115">
        <v>776382</v>
      </c>
      <c r="D114" s="115">
        <v>258796</v>
      </c>
      <c r="E114" s="116">
        <v>227444.63</v>
      </c>
      <c r="F114" s="117">
        <v>29.2954537843484</v>
      </c>
      <c r="G114" s="116">
        <v>55163.35</v>
      </c>
    </row>
    <row r="115" spans="1:7">
      <c r="A115" s="121">
        <v>2000</v>
      </c>
      <c r="B115" s="115" t="s">
        <v>1155</v>
      </c>
      <c r="C115" s="115">
        <v>1116611</v>
      </c>
      <c r="D115" s="115">
        <v>412440</v>
      </c>
      <c r="E115" s="116">
        <v>288630.95</v>
      </c>
      <c r="F115" s="117">
        <v>25.848836344976</v>
      </c>
      <c r="G115" s="116">
        <v>111715.49</v>
      </c>
    </row>
    <row r="116" spans="1:7">
      <c r="A116" s="120" t="s">
        <v>1158</v>
      </c>
      <c r="B116" s="115" t="s">
        <v>1159</v>
      </c>
      <c r="C116" s="115">
        <v>54000</v>
      </c>
      <c r="D116" s="115">
        <v>18000</v>
      </c>
      <c r="E116" s="116">
        <v>16985.52</v>
      </c>
      <c r="F116" s="117">
        <v>31.4546666666667</v>
      </c>
      <c r="G116" s="116">
        <v>3485.52</v>
      </c>
    </row>
    <row r="117" spans="1:7">
      <c r="A117" s="121">
        <v>6000</v>
      </c>
      <c r="B117" s="115" t="s">
        <v>1161</v>
      </c>
      <c r="C117" s="115">
        <v>54000</v>
      </c>
      <c r="D117" s="115">
        <v>18000</v>
      </c>
      <c r="E117" s="116">
        <v>16985.52</v>
      </c>
      <c r="F117" s="117">
        <v>31.4546666666667</v>
      </c>
      <c r="G117" s="116">
        <v>3485.52</v>
      </c>
    </row>
    <row r="118" spans="1:7">
      <c r="A118" s="119" t="s">
        <v>1181</v>
      </c>
      <c r="B118" s="115" t="s">
        <v>1182</v>
      </c>
      <c r="C118" s="115">
        <v>18120</v>
      </c>
      <c r="D118" s="115">
        <v>18120</v>
      </c>
      <c r="E118" s="116">
        <v>5365.93</v>
      </c>
      <c r="F118" s="117">
        <v>29.613300220750499</v>
      </c>
      <c r="G118" s="116">
        <v>1599.31</v>
      </c>
    </row>
    <row r="119" spans="1:7">
      <c r="A119" s="120" t="s">
        <v>1183</v>
      </c>
      <c r="B119" s="115" t="s">
        <v>1184</v>
      </c>
      <c r="C119" s="115">
        <v>18120</v>
      </c>
      <c r="D119" s="115">
        <v>18120</v>
      </c>
      <c r="E119" s="116">
        <v>5365.93</v>
      </c>
      <c r="F119" s="117">
        <v>29.613300220750499</v>
      </c>
      <c r="G119" s="116">
        <v>1599.31</v>
      </c>
    </row>
    <row r="120" spans="1:7">
      <c r="A120" s="114"/>
      <c r="B120" s="115" t="s">
        <v>1192</v>
      </c>
      <c r="C120" s="115">
        <v>0</v>
      </c>
      <c r="D120" s="115">
        <v>0</v>
      </c>
      <c r="E120" s="116">
        <v>179365.79</v>
      </c>
      <c r="F120" s="117">
        <v>0</v>
      </c>
      <c r="G120" s="116">
        <v>6635.55</v>
      </c>
    </row>
    <row r="121" spans="1:7">
      <c r="A121" s="114" t="s">
        <v>1193</v>
      </c>
      <c r="B121" s="115" t="s">
        <v>1194</v>
      </c>
      <c r="C121" s="115">
        <v>0</v>
      </c>
      <c r="D121" s="115">
        <v>0</v>
      </c>
      <c r="E121" s="116">
        <v>-179365.79</v>
      </c>
      <c r="F121" s="117">
        <v>0</v>
      </c>
      <c r="G121" s="116">
        <v>-6635.55</v>
      </c>
    </row>
    <row r="122" spans="1:7">
      <c r="A122" s="119" t="s">
        <v>1202</v>
      </c>
      <c r="B122" s="115" t="s">
        <v>1203</v>
      </c>
      <c r="C122" s="115">
        <v>0</v>
      </c>
      <c r="D122" s="115">
        <v>0</v>
      </c>
      <c r="E122" s="116">
        <v>-179365.79</v>
      </c>
      <c r="F122" s="117">
        <v>0</v>
      </c>
      <c r="G122" s="116">
        <v>-6635.55</v>
      </c>
    </row>
    <row r="123" spans="1:7" s="113" customFormat="1">
      <c r="A123" s="109" t="s">
        <v>333</v>
      </c>
      <c r="B123" s="110" t="s">
        <v>334</v>
      </c>
      <c r="C123" s="110"/>
      <c r="D123" s="110"/>
      <c r="E123" s="111"/>
      <c r="F123" s="112"/>
      <c r="G123" s="111"/>
    </row>
    <row r="124" spans="1:7">
      <c r="A124" s="114" t="s">
        <v>1118</v>
      </c>
      <c r="B124" s="115" t="s">
        <v>1119</v>
      </c>
      <c r="C124" s="115">
        <v>11955210</v>
      </c>
      <c r="D124" s="115">
        <v>3937000</v>
      </c>
      <c r="E124" s="116">
        <v>3966740.8</v>
      </c>
      <c r="F124" s="117">
        <v>33.180017749583598</v>
      </c>
      <c r="G124" s="116">
        <v>1008679.72</v>
      </c>
    </row>
    <row r="125" spans="1:7" ht="25.5">
      <c r="A125" s="119" t="s">
        <v>1120</v>
      </c>
      <c r="B125" s="115" t="s">
        <v>1121</v>
      </c>
      <c r="C125" s="115">
        <v>290000</v>
      </c>
      <c r="D125" s="115">
        <v>96668</v>
      </c>
      <c r="E125" s="116">
        <v>126408.8</v>
      </c>
      <c r="F125" s="117">
        <v>43.589241379310302</v>
      </c>
      <c r="G125" s="116">
        <v>41846.720000000001</v>
      </c>
    </row>
    <row r="126" spans="1:7">
      <c r="A126" s="119" t="s">
        <v>1144</v>
      </c>
      <c r="B126" s="115" t="s">
        <v>60</v>
      </c>
      <c r="C126" s="115">
        <v>11665210</v>
      </c>
      <c r="D126" s="115">
        <v>3840332</v>
      </c>
      <c r="E126" s="116">
        <v>3840332</v>
      </c>
      <c r="F126" s="117">
        <v>32.921241880772001</v>
      </c>
      <c r="G126" s="116">
        <v>966833</v>
      </c>
    </row>
    <row r="127" spans="1:7" ht="25.5">
      <c r="A127" s="120">
        <v>21710</v>
      </c>
      <c r="B127" s="115" t="s">
        <v>1145</v>
      </c>
      <c r="C127" s="115">
        <v>11665210</v>
      </c>
      <c r="D127" s="115">
        <v>3840332</v>
      </c>
      <c r="E127" s="116">
        <v>3840332</v>
      </c>
      <c r="F127" s="117">
        <v>32.921241880772001</v>
      </c>
      <c r="G127" s="116">
        <v>966833</v>
      </c>
    </row>
    <row r="128" spans="1:7">
      <c r="A128" s="114" t="s">
        <v>1147</v>
      </c>
      <c r="B128" s="115" t="s">
        <v>1148</v>
      </c>
      <c r="C128" s="115">
        <v>11955210</v>
      </c>
      <c r="D128" s="115">
        <v>3937000</v>
      </c>
      <c r="E128" s="116">
        <v>3331046.3</v>
      </c>
      <c r="F128" s="117">
        <v>27.862716756962001</v>
      </c>
      <c r="G128" s="116">
        <v>906015.84</v>
      </c>
    </row>
    <row r="129" spans="1:7">
      <c r="A129" s="119" t="s">
        <v>1149</v>
      </c>
      <c r="B129" s="115" t="s">
        <v>1150</v>
      </c>
      <c r="C129" s="115">
        <v>11603435</v>
      </c>
      <c r="D129" s="115">
        <v>3807000</v>
      </c>
      <c r="E129" s="116">
        <v>3299990.08</v>
      </c>
      <c r="F129" s="117">
        <v>28.439768740894401</v>
      </c>
      <c r="G129" s="116">
        <v>894494.57</v>
      </c>
    </row>
    <row r="130" spans="1:7">
      <c r="A130" s="120" t="s">
        <v>1151</v>
      </c>
      <c r="B130" s="115" t="s">
        <v>1152</v>
      </c>
      <c r="C130" s="115">
        <v>11503905</v>
      </c>
      <c r="D130" s="115">
        <v>3747000</v>
      </c>
      <c r="E130" s="116">
        <v>3247056.9</v>
      </c>
      <c r="F130" s="117">
        <v>28.2256929277493</v>
      </c>
      <c r="G130" s="116">
        <v>893079.12</v>
      </c>
    </row>
    <row r="131" spans="1:7">
      <c r="A131" s="121">
        <v>1000</v>
      </c>
      <c r="B131" s="115" t="s">
        <v>1153</v>
      </c>
      <c r="C131" s="115">
        <v>9303938</v>
      </c>
      <c r="D131" s="115">
        <v>3011000</v>
      </c>
      <c r="E131" s="116">
        <v>2615992.36</v>
      </c>
      <c r="F131" s="117">
        <v>28.117044202143202</v>
      </c>
      <c r="G131" s="116">
        <v>700603</v>
      </c>
    </row>
    <row r="132" spans="1:7">
      <c r="A132" s="122">
        <v>1100</v>
      </c>
      <c r="B132" s="115" t="s">
        <v>1154</v>
      </c>
      <c r="C132" s="115">
        <v>7049279</v>
      </c>
      <c r="D132" s="115">
        <v>2304000</v>
      </c>
      <c r="E132" s="116">
        <v>2044439.23</v>
      </c>
      <c r="F132" s="117">
        <v>29.002104044966899</v>
      </c>
      <c r="G132" s="116">
        <v>547109.37</v>
      </c>
    </row>
    <row r="133" spans="1:7">
      <c r="A133" s="121">
        <v>2000</v>
      </c>
      <c r="B133" s="115" t="s">
        <v>1155</v>
      </c>
      <c r="C133" s="115">
        <v>2199967</v>
      </c>
      <c r="D133" s="115">
        <v>736000</v>
      </c>
      <c r="E133" s="116">
        <v>631064.54</v>
      </c>
      <c r="F133" s="117">
        <v>28.685182095913301</v>
      </c>
      <c r="G133" s="116">
        <v>192476.12</v>
      </c>
    </row>
    <row r="134" spans="1:7" ht="25.5">
      <c r="A134" s="120" t="s">
        <v>1162</v>
      </c>
      <c r="B134" s="115" t="s">
        <v>1163</v>
      </c>
      <c r="C134" s="115">
        <v>99530</v>
      </c>
      <c r="D134" s="115">
        <v>60000</v>
      </c>
      <c r="E134" s="116">
        <v>52933.18</v>
      </c>
      <c r="F134" s="117">
        <v>53.183140761579402</v>
      </c>
      <c r="G134" s="116">
        <v>1415.45</v>
      </c>
    </row>
    <row r="135" spans="1:7">
      <c r="A135" s="121">
        <v>7700</v>
      </c>
      <c r="B135" s="115" t="s">
        <v>1165</v>
      </c>
      <c r="C135" s="115">
        <v>99530</v>
      </c>
      <c r="D135" s="115">
        <v>60000</v>
      </c>
      <c r="E135" s="116">
        <v>52933.18</v>
      </c>
      <c r="F135" s="117">
        <v>53.183140761579402</v>
      </c>
      <c r="G135" s="116">
        <v>1415.45</v>
      </c>
    </row>
    <row r="136" spans="1:7">
      <c r="A136" s="119" t="s">
        <v>1181</v>
      </c>
      <c r="B136" s="115" t="s">
        <v>1182</v>
      </c>
      <c r="C136" s="115">
        <v>351775</v>
      </c>
      <c r="D136" s="115">
        <v>130000</v>
      </c>
      <c r="E136" s="116">
        <v>31056.22</v>
      </c>
      <c r="F136" s="117">
        <v>8.8284329471963598</v>
      </c>
      <c r="G136" s="116">
        <v>11521.27</v>
      </c>
    </row>
    <row r="137" spans="1:7">
      <c r="A137" s="120" t="s">
        <v>1183</v>
      </c>
      <c r="B137" s="115" t="s">
        <v>1184</v>
      </c>
      <c r="C137" s="115">
        <v>351775</v>
      </c>
      <c r="D137" s="115">
        <v>130000</v>
      </c>
      <c r="E137" s="116">
        <v>31056.22</v>
      </c>
      <c r="F137" s="117">
        <v>8.8284329471963598</v>
      </c>
      <c r="G137" s="116">
        <v>11521.27</v>
      </c>
    </row>
    <row r="138" spans="1:7">
      <c r="A138" s="114"/>
      <c r="B138" s="115" t="s">
        <v>1192</v>
      </c>
      <c r="C138" s="115">
        <v>0</v>
      </c>
      <c r="D138" s="115">
        <v>0</v>
      </c>
      <c r="E138" s="116">
        <v>635694.5</v>
      </c>
      <c r="F138" s="117">
        <v>0</v>
      </c>
      <c r="G138" s="116">
        <v>102663.88</v>
      </c>
    </row>
    <row r="139" spans="1:7">
      <c r="A139" s="114" t="s">
        <v>1193</v>
      </c>
      <c r="B139" s="115" t="s">
        <v>1194</v>
      </c>
      <c r="C139" s="115">
        <v>0</v>
      </c>
      <c r="D139" s="115">
        <v>0</v>
      </c>
      <c r="E139" s="116">
        <v>-635694.5</v>
      </c>
      <c r="F139" s="117">
        <v>0</v>
      </c>
      <c r="G139" s="116">
        <v>-102663.88</v>
      </c>
    </row>
    <row r="140" spans="1:7">
      <c r="A140" s="119" t="s">
        <v>1202</v>
      </c>
      <c r="B140" s="115" t="s">
        <v>1203</v>
      </c>
      <c r="C140" s="115">
        <v>0</v>
      </c>
      <c r="D140" s="115">
        <v>0</v>
      </c>
      <c r="E140" s="116">
        <v>-635694.5</v>
      </c>
      <c r="F140" s="117">
        <v>0</v>
      </c>
      <c r="G140" s="116">
        <v>-102663.88</v>
      </c>
    </row>
    <row r="141" spans="1:7" s="113" customFormat="1">
      <c r="A141" s="125" t="s">
        <v>335</v>
      </c>
      <c r="B141" s="110" t="s">
        <v>336</v>
      </c>
      <c r="C141" s="110"/>
      <c r="D141" s="110"/>
      <c r="E141" s="111"/>
      <c r="F141" s="112"/>
      <c r="G141" s="111"/>
    </row>
    <row r="142" spans="1:7">
      <c r="A142" s="114" t="s">
        <v>1118</v>
      </c>
      <c r="B142" s="115" t="s">
        <v>1119</v>
      </c>
      <c r="C142" s="115">
        <v>11782936</v>
      </c>
      <c r="D142" s="115">
        <v>3812000</v>
      </c>
      <c r="E142" s="116">
        <v>3841740.7999999998</v>
      </c>
      <c r="F142" s="117">
        <v>32.604274520374197</v>
      </c>
      <c r="G142" s="116">
        <v>999679.72</v>
      </c>
    </row>
    <row r="143" spans="1:7" ht="25.5">
      <c r="A143" s="119" t="s">
        <v>1120</v>
      </c>
      <c r="B143" s="115" t="s">
        <v>1121</v>
      </c>
      <c r="C143" s="115">
        <v>290000</v>
      </c>
      <c r="D143" s="115">
        <v>96668</v>
      </c>
      <c r="E143" s="116">
        <v>126408.8</v>
      </c>
      <c r="F143" s="117">
        <v>43.589241379310302</v>
      </c>
      <c r="G143" s="116">
        <v>41846.720000000001</v>
      </c>
    </row>
    <row r="144" spans="1:7">
      <c r="A144" s="119" t="s">
        <v>1144</v>
      </c>
      <c r="B144" s="115" t="s">
        <v>60</v>
      </c>
      <c r="C144" s="115">
        <v>11492936</v>
      </c>
      <c r="D144" s="115">
        <v>3715332</v>
      </c>
      <c r="E144" s="116">
        <v>3715332</v>
      </c>
      <c r="F144" s="117">
        <v>32.327092050281998</v>
      </c>
      <c r="G144" s="116">
        <v>957833</v>
      </c>
    </row>
    <row r="145" spans="1:7" ht="25.5">
      <c r="A145" s="120">
        <v>21710</v>
      </c>
      <c r="B145" s="115" t="s">
        <v>1145</v>
      </c>
      <c r="C145" s="115">
        <v>11492936</v>
      </c>
      <c r="D145" s="115">
        <v>3715332</v>
      </c>
      <c r="E145" s="116">
        <v>3715332</v>
      </c>
      <c r="F145" s="117">
        <v>32.327092050281998</v>
      </c>
      <c r="G145" s="116">
        <v>957833</v>
      </c>
    </row>
    <row r="146" spans="1:7">
      <c r="A146" s="114" t="s">
        <v>1147</v>
      </c>
      <c r="B146" s="115" t="s">
        <v>1148</v>
      </c>
      <c r="C146" s="115">
        <v>11782936</v>
      </c>
      <c r="D146" s="115">
        <v>3812000</v>
      </c>
      <c r="E146" s="116">
        <v>3275970.91</v>
      </c>
      <c r="F146" s="117">
        <v>27.8026708283912</v>
      </c>
      <c r="G146" s="116">
        <v>904377.03</v>
      </c>
    </row>
    <row r="147" spans="1:7">
      <c r="A147" s="119" t="s">
        <v>1149</v>
      </c>
      <c r="B147" s="115" t="s">
        <v>1150</v>
      </c>
      <c r="C147" s="115">
        <v>11457161</v>
      </c>
      <c r="D147" s="115">
        <v>3708000</v>
      </c>
      <c r="E147" s="116">
        <v>3244914.69</v>
      </c>
      <c r="F147" s="117">
        <v>28.322153193099101</v>
      </c>
      <c r="G147" s="116">
        <v>892855.76</v>
      </c>
    </row>
    <row r="148" spans="1:7">
      <c r="A148" s="120" t="s">
        <v>1151</v>
      </c>
      <c r="B148" s="115" t="s">
        <v>1152</v>
      </c>
      <c r="C148" s="115">
        <v>11457161</v>
      </c>
      <c r="D148" s="115">
        <v>3708000</v>
      </c>
      <c r="E148" s="116">
        <v>3244914.69</v>
      </c>
      <c r="F148" s="117">
        <v>28.322153193099101</v>
      </c>
      <c r="G148" s="116">
        <v>892855.76</v>
      </c>
    </row>
    <row r="149" spans="1:7">
      <c r="A149" s="121">
        <v>1000</v>
      </c>
      <c r="B149" s="115" t="s">
        <v>1153</v>
      </c>
      <c r="C149" s="115">
        <v>9296194</v>
      </c>
      <c r="D149" s="115">
        <v>3011000</v>
      </c>
      <c r="E149" s="116">
        <v>2615992.36</v>
      </c>
      <c r="F149" s="117">
        <v>28.140466517802899</v>
      </c>
      <c r="G149" s="116">
        <v>700603</v>
      </c>
    </row>
    <row r="150" spans="1:7">
      <c r="A150" s="122">
        <v>1100</v>
      </c>
      <c r="B150" s="115" t="s">
        <v>1154</v>
      </c>
      <c r="C150" s="115">
        <v>7043159</v>
      </c>
      <c r="D150" s="115">
        <v>2304000</v>
      </c>
      <c r="E150" s="116">
        <v>2044439.23</v>
      </c>
      <c r="F150" s="117">
        <v>29.027304793204301</v>
      </c>
      <c r="G150" s="116">
        <v>547109.37</v>
      </c>
    </row>
    <row r="151" spans="1:7">
      <c r="A151" s="121">
        <v>2000</v>
      </c>
      <c r="B151" s="115" t="s">
        <v>1155</v>
      </c>
      <c r="C151" s="115">
        <v>2160967</v>
      </c>
      <c r="D151" s="115">
        <v>697000</v>
      </c>
      <c r="E151" s="116">
        <v>628922.32999999996</v>
      </c>
      <c r="F151" s="117">
        <v>29.103745221467999</v>
      </c>
      <c r="G151" s="116">
        <v>192252.76</v>
      </c>
    </row>
    <row r="152" spans="1:7">
      <c r="A152" s="119" t="s">
        <v>1181</v>
      </c>
      <c r="B152" s="115" t="s">
        <v>1182</v>
      </c>
      <c r="C152" s="115">
        <v>325775</v>
      </c>
      <c r="D152" s="115">
        <v>104000</v>
      </c>
      <c r="E152" s="116">
        <v>31056.22</v>
      </c>
      <c r="F152" s="117">
        <v>9.5330273962090395</v>
      </c>
      <c r="G152" s="116">
        <v>11521.27</v>
      </c>
    </row>
    <row r="153" spans="1:7">
      <c r="A153" s="120" t="s">
        <v>1183</v>
      </c>
      <c r="B153" s="115" t="s">
        <v>1184</v>
      </c>
      <c r="C153" s="115">
        <v>325775</v>
      </c>
      <c r="D153" s="115">
        <v>104000</v>
      </c>
      <c r="E153" s="116">
        <v>31056.22</v>
      </c>
      <c r="F153" s="117">
        <v>9.5330273962090395</v>
      </c>
      <c r="G153" s="116">
        <v>11521.27</v>
      </c>
    </row>
    <row r="154" spans="1:7">
      <c r="A154" s="114"/>
      <c r="B154" s="115" t="s">
        <v>1192</v>
      </c>
      <c r="C154" s="115">
        <v>0</v>
      </c>
      <c r="D154" s="115">
        <v>0</v>
      </c>
      <c r="E154" s="116">
        <v>565769.89</v>
      </c>
      <c r="F154" s="117">
        <v>0</v>
      </c>
      <c r="G154" s="116">
        <v>95302.69</v>
      </c>
    </row>
    <row r="155" spans="1:7">
      <c r="A155" s="114" t="s">
        <v>1193</v>
      </c>
      <c r="B155" s="115" t="s">
        <v>1194</v>
      </c>
      <c r="C155" s="115">
        <v>0</v>
      </c>
      <c r="D155" s="115">
        <v>0</v>
      </c>
      <c r="E155" s="116">
        <v>-565769.89</v>
      </c>
      <c r="F155" s="117">
        <v>0</v>
      </c>
      <c r="G155" s="116">
        <v>-95302.69</v>
      </c>
    </row>
    <row r="156" spans="1:7">
      <c r="A156" s="119" t="s">
        <v>1202</v>
      </c>
      <c r="B156" s="115" t="s">
        <v>1203</v>
      </c>
      <c r="C156" s="115">
        <v>0</v>
      </c>
      <c r="D156" s="115">
        <v>0</v>
      </c>
      <c r="E156" s="116">
        <v>-565769.89</v>
      </c>
      <c r="F156" s="117">
        <v>0</v>
      </c>
      <c r="G156" s="116">
        <v>-95302.69</v>
      </c>
    </row>
    <row r="157" spans="1:7" s="113" customFormat="1">
      <c r="A157" s="125" t="s">
        <v>337</v>
      </c>
      <c r="B157" s="110" t="s">
        <v>338</v>
      </c>
      <c r="C157" s="110"/>
      <c r="D157" s="110"/>
      <c r="E157" s="111"/>
      <c r="F157" s="112"/>
      <c r="G157" s="111"/>
    </row>
    <row r="158" spans="1:7">
      <c r="A158" s="114" t="s">
        <v>1118</v>
      </c>
      <c r="B158" s="115" t="s">
        <v>1119</v>
      </c>
      <c r="C158" s="115">
        <v>99530</v>
      </c>
      <c r="D158" s="115">
        <v>60000</v>
      </c>
      <c r="E158" s="116">
        <v>60000</v>
      </c>
      <c r="F158" s="117">
        <v>60.2833316587963</v>
      </c>
      <c r="G158" s="116">
        <v>0</v>
      </c>
    </row>
    <row r="159" spans="1:7">
      <c r="A159" s="119" t="s">
        <v>1144</v>
      </c>
      <c r="B159" s="115" t="s">
        <v>60</v>
      </c>
      <c r="C159" s="115">
        <v>99530</v>
      </c>
      <c r="D159" s="115">
        <v>60000</v>
      </c>
      <c r="E159" s="116">
        <v>60000</v>
      </c>
      <c r="F159" s="117">
        <v>60.2833316587963</v>
      </c>
      <c r="G159" s="116">
        <v>0</v>
      </c>
    </row>
    <row r="160" spans="1:7" ht="25.5">
      <c r="A160" s="120">
        <v>21710</v>
      </c>
      <c r="B160" s="115" t="s">
        <v>1145</v>
      </c>
      <c r="C160" s="115">
        <v>99530</v>
      </c>
      <c r="D160" s="115">
        <v>60000</v>
      </c>
      <c r="E160" s="116">
        <v>60000</v>
      </c>
      <c r="F160" s="117">
        <v>60.2833316587963</v>
      </c>
      <c r="G160" s="116">
        <v>0</v>
      </c>
    </row>
    <row r="161" spans="1:7">
      <c r="A161" s="114" t="s">
        <v>1147</v>
      </c>
      <c r="B161" s="115" t="s">
        <v>1148</v>
      </c>
      <c r="C161" s="115">
        <v>99530</v>
      </c>
      <c r="D161" s="115">
        <v>60000</v>
      </c>
      <c r="E161" s="116">
        <v>52933.18</v>
      </c>
      <c r="F161" s="117">
        <v>53.183140761579402</v>
      </c>
      <c r="G161" s="116">
        <v>1415.45</v>
      </c>
    </row>
    <row r="162" spans="1:7">
      <c r="A162" s="119" t="s">
        <v>1149</v>
      </c>
      <c r="B162" s="115" t="s">
        <v>1150</v>
      </c>
      <c r="C162" s="115">
        <v>99530</v>
      </c>
      <c r="D162" s="115">
        <v>60000</v>
      </c>
      <c r="E162" s="116">
        <v>52933.18</v>
      </c>
      <c r="F162" s="117">
        <v>53.183140761579402</v>
      </c>
      <c r="G162" s="116">
        <v>1415.45</v>
      </c>
    </row>
    <row r="163" spans="1:7" ht="25.5">
      <c r="A163" s="120" t="s">
        <v>1162</v>
      </c>
      <c r="B163" s="115" t="s">
        <v>1163</v>
      </c>
      <c r="C163" s="115">
        <v>99530</v>
      </c>
      <c r="D163" s="115">
        <v>60000</v>
      </c>
      <c r="E163" s="116">
        <v>52933.18</v>
      </c>
      <c r="F163" s="117">
        <v>53.183140761579402</v>
      </c>
      <c r="G163" s="116">
        <v>1415.45</v>
      </c>
    </row>
    <row r="164" spans="1:7">
      <c r="A164" s="121">
        <v>7700</v>
      </c>
      <c r="B164" s="115" t="s">
        <v>1165</v>
      </c>
      <c r="C164" s="115">
        <v>99530</v>
      </c>
      <c r="D164" s="115">
        <v>60000</v>
      </c>
      <c r="E164" s="116">
        <v>52933.18</v>
      </c>
      <c r="F164" s="117">
        <v>53.183140761579402</v>
      </c>
      <c r="G164" s="116">
        <v>1415.45</v>
      </c>
    </row>
    <row r="165" spans="1:7">
      <c r="A165" s="114"/>
      <c r="B165" s="115" t="s">
        <v>1192</v>
      </c>
      <c r="C165" s="115">
        <v>0</v>
      </c>
      <c r="D165" s="115">
        <v>0</v>
      </c>
      <c r="E165" s="116">
        <v>7066.82</v>
      </c>
      <c r="F165" s="117">
        <v>0</v>
      </c>
      <c r="G165" s="116">
        <v>-1415.45</v>
      </c>
    </row>
    <row r="166" spans="1:7">
      <c r="A166" s="114" t="s">
        <v>1193</v>
      </c>
      <c r="B166" s="115" t="s">
        <v>1194</v>
      </c>
      <c r="C166" s="115">
        <v>0</v>
      </c>
      <c r="D166" s="115">
        <v>0</v>
      </c>
      <c r="E166" s="116">
        <v>-7066.82</v>
      </c>
      <c r="F166" s="117">
        <v>0</v>
      </c>
      <c r="G166" s="116">
        <v>1415.45</v>
      </c>
    </row>
    <row r="167" spans="1:7">
      <c r="A167" s="119" t="s">
        <v>1202</v>
      </c>
      <c r="B167" s="115" t="s">
        <v>1203</v>
      </c>
      <c r="C167" s="115">
        <v>0</v>
      </c>
      <c r="D167" s="115">
        <v>0</v>
      </c>
      <c r="E167" s="116">
        <v>-7066.82</v>
      </c>
      <c r="F167" s="117">
        <v>0</v>
      </c>
      <c r="G167" s="116">
        <v>1415.45</v>
      </c>
    </row>
    <row r="168" spans="1:7" s="113" customFormat="1" ht="25.5">
      <c r="A168" s="125" t="s">
        <v>339</v>
      </c>
      <c r="B168" s="110" t="s">
        <v>1212</v>
      </c>
      <c r="C168" s="110"/>
      <c r="D168" s="110"/>
      <c r="E168" s="111"/>
      <c r="F168" s="112"/>
      <c r="G168" s="111"/>
    </row>
    <row r="169" spans="1:7">
      <c r="A169" s="114" t="s">
        <v>1118</v>
      </c>
      <c r="B169" s="115" t="s">
        <v>1119</v>
      </c>
      <c r="C169" s="115">
        <v>72744</v>
      </c>
      <c r="D169" s="115">
        <v>65000</v>
      </c>
      <c r="E169" s="116">
        <v>65000</v>
      </c>
      <c r="F169" s="117">
        <v>89.354448476850294</v>
      </c>
      <c r="G169" s="116">
        <v>9000</v>
      </c>
    </row>
    <row r="170" spans="1:7">
      <c r="A170" s="119" t="s">
        <v>1144</v>
      </c>
      <c r="B170" s="115" t="s">
        <v>60</v>
      </c>
      <c r="C170" s="115">
        <v>72744</v>
      </c>
      <c r="D170" s="115">
        <v>65000</v>
      </c>
      <c r="E170" s="116">
        <v>65000</v>
      </c>
      <c r="F170" s="117">
        <v>89.354448476850294</v>
      </c>
      <c r="G170" s="116">
        <v>9000</v>
      </c>
    </row>
    <row r="171" spans="1:7" ht="25.5">
      <c r="A171" s="120">
        <v>21710</v>
      </c>
      <c r="B171" s="115" t="s">
        <v>1145</v>
      </c>
      <c r="C171" s="115">
        <v>72744</v>
      </c>
      <c r="D171" s="115">
        <v>65000</v>
      </c>
      <c r="E171" s="116">
        <v>65000</v>
      </c>
      <c r="F171" s="117">
        <v>89.354448476850294</v>
      </c>
      <c r="G171" s="116">
        <v>9000</v>
      </c>
    </row>
    <row r="172" spans="1:7">
      <c r="A172" s="114" t="s">
        <v>1147</v>
      </c>
      <c r="B172" s="115" t="s">
        <v>1148</v>
      </c>
      <c r="C172" s="115">
        <v>72744</v>
      </c>
      <c r="D172" s="115">
        <v>65000</v>
      </c>
      <c r="E172" s="116">
        <v>2142.21</v>
      </c>
      <c r="F172" s="117">
        <v>2.9448614318706698</v>
      </c>
      <c r="G172" s="116">
        <v>223.36</v>
      </c>
    </row>
    <row r="173" spans="1:7">
      <c r="A173" s="119" t="s">
        <v>1149</v>
      </c>
      <c r="B173" s="115" t="s">
        <v>1150</v>
      </c>
      <c r="C173" s="115">
        <v>46744</v>
      </c>
      <c r="D173" s="115">
        <v>39000</v>
      </c>
      <c r="E173" s="116">
        <v>2142.21</v>
      </c>
      <c r="F173" s="117">
        <v>4.5828555536539399</v>
      </c>
      <c r="G173" s="116">
        <v>223.36</v>
      </c>
    </row>
    <row r="174" spans="1:7">
      <c r="A174" s="120" t="s">
        <v>1151</v>
      </c>
      <c r="B174" s="115" t="s">
        <v>1152</v>
      </c>
      <c r="C174" s="115">
        <v>46744</v>
      </c>
      <c r="D174" s="115">
        <v>39000</v>
      </c>
      <c r="E174" s="116">
        <v>2142.21</v>
      </c>
      <c r="F174" s="117">
        <v>4.5828555536539399</v>
      </c>
      <c r="G174" s="116">
        <v>223.36</v>
      </c>
    </row>
    <row r="175" spans="1:7">
      <c r="A175" s="121">
        <v>1000</v>
      </c>
      <c r="B175" s="115" t="s">
        <v>1153</v>
      </c>
      <c r="C175" s="115">
        <v>7744</v>
      </c>
      <c r="D175" s="115">
        <v>0</v>
      </c>
      <c r="E175" s="116">
        <v>0</v>
      </c>
      <c r="F175" s="117">
        <v>0</v>
      </c>
      <c r="G175" s="116">
        <v>0</v>
      </c>
    </row>
    <row r="176" spans="1:7">
      <c r="A176" s="122">
        <v>1100</v>
      </c>
      <c r="B176" s="115" t="s">
        <v>1154</v>
      </c>
      <c r="C176" s="115">
        <v>6120</v>
      </c>
      <c r="D176" s="115">
        <v>0</v>
      </c>
      <c r="E176" s="116">
        <v>0</v>
      </c>
      <c r="F176" s="117">
        <v>0</v>
      </c>
      <c r="G176" s="116">
        <v>0</v>
      </c>
    </row>
    <row r="177" spans="1:7">
      <c r="A177" s="121">
        <v>2000</v>
      </c>
      <c r="B177" s="115" t="s">
        <v>1155</v>
      </c>
      <c r="C177" s="115">
        <v>39000</v>
      </c>
      <c r="D177" s="115">
        <v>39000</v>
      </c>
      <c r="E177" s="116">
        <v>2142.21</v>
      </c>
      <c r="F177" s="117">
        <v>5.4928461538461502</v>
      </c>
      <c r="G177" s="116">
        <v>223.36</v>
      </c>
    </row>
    <row r="178" spans="1:7">
      <c r="A178" s="119" t="s">
        <v>1181</v>
      </c>
      <c r="B178" s="115" t="s">
        <v>1182</v>
      </c>
      <c r="C178" s="115">
        <v>26000</v>
      </c>
      <c r="D178" s="115">
        <v>26000</v>
      </c>
      <c r="E178" s="116">
        <v>0</v>
      </c>
      <c r="F178" s="117">
        <v>0</v>
      </c>
      <c r="G178" s="116">
        <v>0</v>
      </c>
    </row>
    <row r="179" spans="1:7">
      <c r="A179" s="120" t="s">
        <v>1183</v>
      </c>
      <c r="B179" s="115" t="s">
        <v>1184</v>
      </c>
      <c r="C179" s="115">
        <v>26000</v>
      </c>
      <c r="D179" s="115">
        <v>26000</v>
      </c>
      <c r="E179" s="116">
        <v>0</v>
      </c>
      <c r="F179" s="117">
        <v>0</v>
      </c>
      <c r="G179" s="116">
        <v>0</v>
      </c>
    </row>
    <row r="180" spans="1:7">
      <c r="A180" s="114"/>
      <c r="B180" s="115" t="s">
        <v>1192</v>
      </c>
      <c r="C180" s="115">
        <v>0</v>
      </c>
      <c r="D180" s="115">
        <v>0</v>
      </c>
      <c r="E180" s="116">
        <v>62857.79</v>
      </c>
      <c r="F180" s="117">
        <v>0</v>
      </c>
      <c r="G180" s="116">
        <v>8776.64</v>
      </c>
    </row>
    <row r="181" spans="1:7">
      <c r="A181" s="114" t="s">
        <v>1193</v>
      </c>
      <c r="B181" s="115" t="s">
        <v>1194</v>
      </c>
      <c r="C181" s="115">
        <v>0</v>
      </c>
      <c r="D181" s="115">
        <v>0</v>
      </c>
      <c r="E181" s="116">
        <v>-62857.79</v>
      </c>
      <c r="F181" s="117">
        <v>0</v>
      </c>
      <c r="G181" s="116">
        <v>-8776.64</v>
      </c>
    </row>
    <row r="182" spans="1:7">
      <c r="A182" s="119" t="s">
        <v>1202</v>
      </c>
      <c r="B182" s="115" t="s">
        <v>1203</v>
      </c>
      <c r="C182" s="115">
        <v>0</v>
      </c>
      <c r="D182" s="115">
        <v>0</v>
      </c>
      <c r="E182" s="116">
        <v>-62857.79</v>
      </c>
      <c r="F182" s="117">
        <v>0</v>
      </c>
      <c r="G182" s="116">
        <v>-8776.64</v>
      </c>
    </row>
    <row r="183" spans="1:7" s="113" customFormat="1">
      <c r="A183" s="109" t="s">
        <v>100</v>
      </c>
      <c r="B183" s="110" t="s">
        <v>101</v>
      </c>
      <c r="C183" s="110"/>
      <c r="D183" s="110"/>
      <c r="E183" s="111"/>
      <c r="F183" s="112"/>
      <c r="G183" s="111"/>
    </row>
    <row r="184" spans="1:7">
      <c r="A184" s="114" t="s">
        <v>1118</v>
      </c>
      <c r="B184" s="115" t="s">
        <v>1119</v>
      </c>
      <c r="C184" s="115">
        <v>4603419</v>
      </c>
      <c r="D184" s="115">
        <v>1549151</v>
      </c>
      <c r="E184" s="116">
        <v>1524959.6</v>
      </c>
      <c r="F184" s="117">
        <v>33.126673891731301</v>
      </c>
      <c r="G184" s="116">
        <v>370031.03</v>
      </c>
    </row>
    <row r="185" spans="1:7" ht="25.5">
      <c r="A185" s="119" t="s">
        <v>1120</v>
      </c>
      <c r="B185" s="115" t="s">
        <v>1121</v>
      </c>
      <c r="C185" s="115">
        <v>191151</v>
      </c>
      <c r="D185" s="115">
        <v>70699</v>
      </c>
      <c r="E185" s="116">
        <v>46507.6</v>
      </c>
      <c r="F185" s="117">
        <v>24.3302938514578</v>
      </c>
      <c r="G185" s="116">
        <v>11958.03</v>
      </c>
    </row>
    <row r="186" spans="1:7">
      <c r="A186" s="119" t="s">
        <v>1144</v>
      </c>
      <c r="B186" s="115" t="s">
        <v>60</v>
      </c>
      <c r="C186" s="115">
        <v>4412268</v>
      </c>
      <c r="D186" s="115">
        <v>1478452</v>
      </c>
      <c r="E186" s="116">
        <v>1478452</v>
      </c>
      <c r="F186" s="117">
        <v>33.507756101850603</v>
      </c>
      <c r="G186" s="116">
        <v>358073</v>
      </c>
    </row>
    <row r="187" spans="1:7" ht="25.5">
      <c r="A187" s="120">
        <v>21710</v>
      </c>
      <c r="B187" s="115" t="s">
        <v>1145</v>
      </c>
      <c r="C187" s="115">
        <v>4412268</v>
      </c>
      <c r="D187" s="115">
        <v>1478452</v>
      </c>
      <c r="E187" s="116">
        <v>1478452</v>
      </c>
      <c r="F187" s="117">
        <v>33.507756101850603</v>
      </c>
      <c r="G187" s="116">
        <v>358073</v>
      </c>
    </row>
    <row r="188" spans="1:7">
      <c r="A188" s="114" t="s">
        <v>1147</v>
      </c>
      <c r="B188" s="115" t="s">
        <v>1148</v>
      </c>
      <c r="C188" s="115">
        <v>4603419</v>
      </c>
      <c r="D188" s="115">
        <v>1549151</v>
      </c>
      <c r="E188" s="116">
        <v>1166113.57</v>
      </c>
      <c r="F188" s="117">
        <v>25.3314671117272</v>
      </c>
      <c r="G188" s="116">
        <v>293088.31</v>
      </c>
    </row>
    <row r="189" spans="1:7">
      <c r="A189" s="119" t="s">
        <v>1149</v>
      </c>
      <c r="B189" s="115" t="s">
        <v>1150</v>
      </c>
      <c r="C189" s="115">
        <v>4347997</v>
      </c>
      <c r="D189" s="115">
        <v>1519451</v>
      </c>
      <c r="E189" s="116">
        <v>1158412.8</v>
      </c>
      <c r="F189" s="117">
        <v>26.642447085405099</v>
      </c>
      <c r="G189" s="116">
        <v>288844.51</v>
      </c>
    </row>
    <row r="190" spans="1:7">
      <c r="A190" s="120" t="s">
        <v>1151</v>
      </c>
      <c r="B190" s="115" t="s">
        <v>1152</v>
      </c>
      <c r="C190" s="115">
        <v>4318500</v>
      </c>
      <c r="D190" s="115">
        <v>1514954</v>
      </c>
      <c r="E190" s="116">
        <v>1154412.57</v>
      </c>
      <c r="F190" s="117">
        <v>26.731795067731799</v>
      </c>
      <c r="G190" s="116">
        <v>288844.51</v>
      </c>
    </row>
    <row r="191" spans="1:7">
      <c r="A191" s="121">
        <v>1000</v>
      </c>
      <c r="B191" s="115" t="s">
        <v>1153</v>
      </c>
      <c r="C191" s="115">
        <v>2565048</v>
      </c>
      <c r="D191" s="115">
        <v>804672</v>
      </c>
      <c r="E191" s="116">
        <v>692672.11</v>
      </c>
      <c r="F191" s="117">
        <v>27.004255280992801</v>
      </c>
      <c r="G191" s="116">
        <v>172186.62</v>
      </c>
    </row>
    <row r="192" spans="1:7">
      <c r="A192" s="122">
        <v>1100</v>
      </c>
      <c r="B192" s="115" t="s">
        <v>1154</v>
      </c>
      <c r="C192" s="115">
        <v>2035634</v>
      </c>
      <c r="D192" s="115">
        <v>632904</v>
      </c>
      <c r="E192" s="116">
        <v>542859.76</v>
      </c>
      <c r="F192" s="117">
        <v>26.667846970526099</v>
      </c>
      <c r="G192" s="116">
        <v>139162.23000000001</v>
      </c>
    </row>
    <row r="193" spans="1:7">
      <c r="A193" s="121">
        <v>2000</v>
      </c>
      <c r="B193" s="115" t="s">
        <v>1155</v>
      </c>
      <c r="C193" s="115">
        <v>1753452</v>
      </c>
      <c r="D193" s="115">
        <v>710282</v>
      </c>
      <c r="E193" s="116">
        <v>461740.46</v>
      </c>
      <c r="F193" s="117">
        <v>26.333224975648001</v>
      </c>
      <c r="G193" s="116">
        <v>116657.89</v>
      </c>
    </row>
    <row r="194" spans="1:7">
      <c r="A194" s="120" t="s">
        <v>1158</v>
      </c>
      <c r="B194" s="115" t="s">
        <v>1159</v>
      </c>
      <c r="C194" s="115">
        <v>25000</v>
      </c>
      <c r="D194" s="115">
        <v>0</v>
      </c>
      <c r="E194" s="116">
        <v>0</v>
      </c>
      <c r="F194" s="117">
        <v>0</v>
      </c>
      <c r="G194" s="116">
        <v>0</v>
      </c>
    </row>
    <row r="195" spans="1:7">
      <c r="A195" s="121">
        <v>6000</v>
      </c>
      <c r="B195" s="115" t="s">
        <v>1161</v>
      </c>
      <c r="C195" s="115">
        <v>25000</v>
      </c>
      <c r="D195" s="115">
        <v>0</v>
      </c>
      <c r="E195" s="116">
        <v>0</v>
      </c>
      <c r="F195" s="117">
        <v>0</v>
      </c>
      <c r="G195" s="116">
        <v>0</v>
      </c>
    </row>
    <row r="196" spans="1:7" ht="25.5">
      <c r="A196" s="120" t="s">
        <v>1162</v>
      </c>
      <c r="B196" s="115" t="s">
        <v>1163</v>
      </c>
      <c r="C196" s="115">
        <v>4497</v>
      </c>
      <c r="D196" s="115">
        <v>4497</v>
      </c>
      <c r="E196" s="116">
        <v>4000.23</v>
      </c>
      <c r="F196" s="117">
        <v>88.953302201467693</v>
      </c>
      <c r="G196" s="116">
        <v>0</v>
      </c>
    </row>
    <row r="197" spans="1:7">
      <c r="A197" s="121">
        <v>7700</v>
      </c>
      <c r="B197" s="115" t="s">
        <v>1165</v>
      </c>
      <c r="C197" s="115">
        <v>4497</v>
      </c>
      <c r="D197" s="115">
        <v>4497</v>
      </c>
      <c r="E197" s="116">
        <v>4000.23</v>
      </c>
      <c r="F197" s="117">
        <v>88.953302201467693</v>
      </c>
      <c r="G197" s="116">
        <v>0</v>
      </c>
    </row>
    <row r="198" spans="1:7">
      <c r="A198" s="119" t="s">
        <v>1181</v>
      </c>
      <c r="B198" s="115" t="s">
        <v>1182</v>
      </c>
      <c r="C198" s="115">
        <v>255422</v>
      </c>
      <c r="D198" s="115">
        <v>29700</v>
      </c>
      <c r="E198" s="116">
        <v>7700.77</v>
      </c>
      <c r="F198" s="117">
        <v>3.0149204062296899</v>
      </c>
      <c r="G198" s="116">
        <v>4243.8</v>
      </c>
    </row>
    <row r="199" spans="1:7">
      <c r="A199" s="120" t="s">
        <v>1183</v>
      </c>
      <c r="B199" s="115" t="s">
        <v>1184</v>
      </c>
      <c r="C199" s="115">
        <v>255422</v>
      </c>
      <c r="D199" s="115">
        <v>29700</v>
      </c>
      <c r="E199" s="116">
        <v>7700.77</v>
      </c>
      <c r="F199" s="117">
        <v>3.0149204062296899</v>
      </c>
      <c r="G199" s="116">
        <v>4243.8</v>
      </c>
    </row>
    <row r="200" spans="1:7">
      <c r="A200" s="114"/>
      <c r="B200" s="115" t="s">
        <v>1192</v>
      </c>
      <c r="C200" s="115">
        <v>0</v>
      </c>
      <c r="D200" s="115">
        <v>0</v>
      </c>
      <c r="E200" s="116">
        <v>358846.03</v>
      </c>
      <c r="F200" s="117">
        <v>0</v>
      </c>
      <c r="G200" s="116">
        <v>76942.720000000001</v>
      </c>
    </row>
    <row r="201" spans="1:7">
      <c r="A201" s="114" t="s">
        <v>1193</v>
      </c>
      <c r="B201" s="115" t="s">
        <v>1194</v>
      </c>
      <c r="C201" s="115">
        <v>0</v>
      </c>
      <c r="D201" s="115">
        <v>0</v>
      </c>
      <c r="E201" s="116">
        <v>-358846.03</v>
      </c>
      <c r="F201" s="117">
        <v>0</v>
      </c>
      <c r="G201" s="116">
        <v>-76942.720000000001</v>
      </c>
    </row>
    <row r="202" spans="1:7">
      <c r="A202" s="119" t="s">
        <v>1202</v>
      </c>
      <c r="B202" s="115" t="s">
        <v>1203</v>
      </c>
      <c r="C202" s="115">
        <v>0</v>
      </c>
      <c r="D202" s="115">
        <v>0</v>
      </c>
      <c r="E202" s="116">
        <v>-358846.03</v>
      </c>
      <c r="F202" s="117">
        <v>0</v>
      </c>
      <c r="G202" s="116">
        <v>-76942.720000000001</v>
      </c>
    </row>
    <row r="203" spans="1:7" s="113" customFormat="1" ht="25.5">
      <c r="A203" s="125" t="s">
        <v>335</v>
      </c>
      <c r="B203" s="110" t="s">
        <v>1213</v>
      </c>
      <c r="C203" s="110"/>
      <c r="D203" s="110"/>
      <c r="E203" s="111"/>
      <c r="F203" s="112"/>
      <c r="G203" s="111"/>
    </row>
    <row r="204" spans="1:7">
      <c r="A204" s="114" t="s">
        <v>1118</v>
      </c>
      <c r="B204" s="115" t="s">
        <v>1119</v>
      </c>
      <c r="C204" s="115">
        <v>2658614</v>
      </c>
      <c r="D204" s="115">
        <v>876793</v>
      </c>
      <c r="E204" s="116">
        <v>874932.74</v>
      </c>
      <c r="F204" s="117">
        <v>32.909355777107898</v>
      </c>
      <c r="G204" s="116">
        <v>198271.45</v>
      </c>
    </row>
    <row r="205" spans="1:7" ht="25.5">
      <c r="A205" s="119" t="s">
        <v>1120</v>
      </c>
      <c r="B205" s="115" t="s">
        <v>1121</v>
      </c>
      <c r="C205" s="115">
        <v>10951</v>
      </c>
      <c r="D205" s="115">
        <v>3650</v>
      </c>
      <c r="E205" s="116">
        <v>1789.74</v>
      </c>
      <c r="F205" s="117">
        <v>16.3431650077619</v>
      </c>
      <c r="G205" s="116">
        <v>504.45</v>
      </c>
    </row>
    <row r="206" spans="1:7">
      <c r="A206" s="119" t="s">
        <v>1144</v>
      </c>
      <c r="B206" s="115" t="s">
        <v>60</v>
      </c>
      <c r="C206" s="115">
        <v>2647663</v>
      </c>
      <c r="D206" s="115">
        <v>873143</v>
      </c>
      <c r="E206" s="116">
        <v>873143</v>
      </c>
      <c r="F206" s="117">
        <v>32.977875205417</v>
      </c>
      <c r="G206" s="116">
        <v>197767</v>
      </c>
    </row>
    <row r="207" spans="1:7" ht="25.5">
      <c r="A207" s="120">
        <v>21710</v>
      </c>
      <c r="B207" s="115" t="s">
        <v>1145</v>
      </c>
      <c r="C207" s="115">
        <v>2647663</v>
      </c>
      <c r="D207" s="115">
        <v>873143</v>
      </c>
      <c r="E207" s="116">
        <v>873143</v>
      </c>
      <c r="F207" s="117">
        <v>32.977875205417</v>
      </c>
      <c r="G207" s="116">
        <v>197767</v>
      </c>
    </row>
    <row r="208" spans="1:7">
      <c r="A208" s="114" t="s">
        <v>1147</v>
      </c>
      <c r="B208" s="115" t="s">
        <v>1148</v>
      </c>
      <c r="C208" s="115">
        <v>2658614</v>
      </c>
      <c r="D208" s="115">
        <v>876793</v>
      </c>
      <c r="E208" s="116">
        <v>856547.23</v>
      </c>
      <c r="F208" s="117">
        <v>32.217810859342499</v>
      </c>
      <c r="G208" s="116">
        <v>202183.95</v>
      </c>
    </row>
    <row r="209" spans="1:7">
      <c r="A209" s="119" t="s">
        <v>1149</v>
      </c>
      <c r="B209" s="115" t="s">
        <v>1150</v>
      </c>
      <c r="C209" s="115">
        <v>2449352</v>
      </c>
      <c r="D209" s="115">
        <v>862543</v>
      </c>
      <c r="E209" s="116">
        <v>853090.26</v>
      </c>
      <c r="F209" s="117">
        <v>34.829222586218698</v>
      </c>
      <c r="G209" s="116">
        <v>202183.95</v>
      </c>
    </row>
    <row r="210" spans="1:7">
      <c r="A210" s="120" t="s">
        <v>1151</v>
      </c>
      <c r="B210" s="115" t="s">
        <v>1152</v>
      </c>
      <c r="C210" s="115">
        <v>2424352</v>
      </c>
      <c r="D210" s="115">
        <v>862543</v>
      </c>
      <c r="E210" s="116">
        <v>853090.26</v>
      </c>
      <c r="F210" s="117">
        <v>35.1883827101015</v>
      </c>
      <c r="G210" s="116">
        <v>202183.95</v>
      </c>
    </row>
    <row r="211" spans="1:7">
      <c r="A211" s="121">
        <v>1000</v>
      </c>
      <c r="B211" s="115" t="s">
        <v>1153</v>
      </c>
      <c r="C211" s="115">
        <v>1867090</v>
      </c>
      <c r="D211" s="115">
        <v>620729</v>
      </c>
      <c r="E211" s="116">
        <v>615951.43000000005</v>
      </c>
      <c r="F211" s="117">
        <v>32.989916393960698</v>
      </c>
      <c r="G211" s="116">
        <v>155276.9</v>
      </c>
    </row>
    <row r="212" spans="1:7">
      <c r="A212" s="122">
        <v>1100</v>
      </c>
      <c r="B212" s="115" t="s">
        <v>1154</v>
      </c>
      <c r="C212" s="115">
        <v>1481476</v>
      </c>
      <c r="D212" s="115">
        <v>486436</v>
      </c>
      <c r="E212" s="116">
        <v>482542.61</v>
      </c>
      <c r="F212" s="117">
        <v>32.571746690462803</v>
      </c>
      <c r="G212" s="116">
        <v>125486.05</v>
      </c>
    </row>
    <row r="213" spans="1:7">
      <c r="A213" s="121">
        <v>2000</v>
      </c>
      <c r="B213" s="115" t="s">
        <v>1155</v>
      </c>
      <c r="C213" s="115">
        <v>557262</v>
      </c>
      <c r="D213" s="115">
        <v>241814</v>
      </c>
      <c r="E213" s="116">
        <v>237138.83</v>
      </c>
      <c r="F213" s="117">
        <v>42.554279674551701</v>
      </c>
      <c r="G213" s="116">
        <v>46907.05</v>
      </c>
    </row>
    <row r="214" spans="1:7">
      <c r="A214" s="120" t="s">
        <v>1158</v>
      </c>
      <c r="B214" s="115" t="s">
        <v>1159</v>
      </c>
      <c r="C214" s="115">
        <v>25000</v>
      </c>
      <c r="D214" s="115">
        <v>0</v>
      </c>
      <c r="E214" s="116">
        <v>0</v>
      </c>
      <c r="F214" s="117">
        <v>0</v>
      </c>
      <c r="G214" s="116">
        <v>0</v>
      </c>
    </row>
    <row r="215" spans="1:7">
      <c r="A215" s="121">
        <v>6000</v>
      </c>
      <c r="B215" s="115" t="s">
        <v>1161</v>
      </c>
      <c r="C215" s="115">
        <v>25000</v>
      </c>
      <c r="D215" s="115">
        <v>0</v>
      </c>
      <c r="E215" s="116">
        <v>0</v>
      </c>
      <c r="F215" s="117">
        <v>0</v>
      </c>
      <c r="G215" s="116">
        <v>0</v>
      </c>
    </row>
    <row r="216" spans="1:7">
      <c r="A216" s="119" t="s">
        <v>1181</v>
      </c>
      <c r="B216" s="115" t="s">
        <v>1182</v>
      </c>
      <c r="C216" s="115">
        <v>209262</v>
      </c>
      <c r="D216" s="115">
        <v>14250</v>
      </c>
      <c r="E216" s="116">
        <v>3456.97</v>
      </c>
      <c r="F216" s="117">
        <v>1.65198172625704</v>
      </c>
      <c r="G216" s="116">
        <v>0</v>
      </c>
    </row>
    <row r="217" spans="1:7">
      <c r="A217" s="120" t="s">
        <v>1183</v>
      </c>
      <c r="B217" s="115" t="s">
        <v>1184</v>
      </c>
      <c r="C217" s="115">
        <v>209262</v>
      </c>
      <c r="D217" s="115">
        <v>14250</v>
      </c>
      <c r="E217" s="116">
        <v>3456.97</v>
      </c>
      <c r="F217" s="117">
        <v>1.65198172625704</v>
      </c>
      <c r="G217" s="116">
        <v>0</v>
      </c>
    </row>
    <row r="218" spans="1:7">
      <c r="A218" s="114"/>
      <c r="B218" s="115" t="s">
        <v>1192</v>
      </c>
      <c r="C218" s="115">
        <v>0</v>
      </c>
      <c r="D218" s="115">
        <v>0</v>
      </c>
      <c r="E218" s="116">
        <v>18385.509999999998</v>
      </c>
      <c r="F218" s="117">
        <v>0</v>
      </c>
      <c r="G218" s="116">
        <v>-3912.5</v>
      </c>
    </row>
    <row r="219" spans="1:7">
      <c r="A219" s="114" t="s">
        <v>1193</v>
      </c>
      <c r="B219" s="115" t="s">
        <v>1194</v>
      </c>
      <c r="C219" s="115">
        <v>0</v>
      </c>
      <c r="D219" s="115">
        <v>0</v>
      </c>
      <c r="E219" s="116">
        <v>-18385.509999999998</v>
      </c>
      <c r="F219" s="117">
        <v>0</v>
      </c>
      <c r="G219" s="116">
        <v>3912.5</v>
      </c>
    </row>
    <row r="220" spans="1:7">
      <c r="A220" s="119" t="s">
        <v>1202</v>
      </c>
      <c r="B220" s="115" t="s">
        <v>1203</v>
      </c>
      <c r="C220" s="115">
        <v>0</v>
      </c>
      <c r="D220" s="115">
        <v>0</v>
      </c>
      <c r="E220" s="116">
        <v>-18385.509999999998</v>
      </c>
      <c r="F220" s="117">
        <v>0</v>
      </c>
      <c r="G220" s="116">
        <v>3912.5</v>
      </c>
    </row>
    <row r="221" spans="1:7" s="113" customFormat="1">
      <c r="A221" s="125" t="s">
        <v>340</v>
      </c>
      <c r="B221" s="110" t="s">
        <v>341</v>
      </c>
      <c r="C221" s="110"/>
      <c r="D221" s="110"/>
      <c r="E221" s="111"/>
      <c r="F221" s="112"/>
      <c r="G221" s="111"/>
    </row>
    <row r="222" spans="1:7">
      <c r="A222" s="114" t="s">
        <v>1118</v>
      </c>
      <c r="B222" s="115" t="s">
        <v>1119</v>
      </c>
      <c r="C222" s="115">
        <v>241957</v>
      </c>
      <c r="D222" s="115">
        <v>94299</v>
      </c>
      <c r="E222" s="116">
        <v>71966.31</v>
      </c>
      <c r="F222" s="117">
        <v>29.743429617659299</v>
      </c>
      <c r="G222" s="116">
        <v>16581.03</v>
      </c>
    </row>
    <row r="223" spans="1:7" ht="25.5">
      <c r="A223" s="119" t="s">
        <v>1120</v>
      </c>
      <c r="B223" s="115" t="s">
        <v>1121</v>
      </c>
      <c r="C223" s="115">
        <v>180200</v>
      </c>
      <c r="D223" s="115">
        <v>67049</v>
      </c>
      <c r="E223" s="116">
        <v>44716.31</v>
      </c>
      <c r="F223" s="117">
        <v>24.8148224195339</v>
      </c>
      <c r="G223" s="116">
        <v>11452.03</v>
      </c>
    </row>
    <row r="224" spans="1:7">
      <c r="A224" s="119" t="s">
        <v>1144</v>
      </c>
      <c r="B224" s="115" t="s">
        <v>60</v>
      </c>
      <c r="C224" s="115">
        <v>61757</v>
      </c>
      <c r="D224" s="115">
        <v>27250</v>
      </c>
      <c r="E224" s="116">
        <v>27250</v>
      </c>
      <c r="F224" s="117">
        <v>44.124552682287003</v>
      </c>
      <c r="G224" s="116">
        <v>5129</v>
      </c>
    </row>
    <row r="225" spans="1:7" ht="25.5">
      <c r="A225" s="120">
        <v>21710</v>
      </c>
      <c r="B225" s="115" t="s">
        <v>1145</v>
      </c>
      <c r="C225" s="115">
        <v>61757</v>
      </c>
      <c r="D225" s="115">
        <v>27250</v>
      </c>
      <c r="E225" s="116">
        <v>27250</v>
      </c>
      <c r="F225" s="117">
        <v>44.124552682287003</v>
      </c>
      <c r="G225" s="116">
        <v>5129</v>
      </c>
    </row>
    <row r="226" spans="1:7">
      <c r="A226" s="114" t="s">
        <v>1147</v>
      </c>
      <c r="B226" s="115" t="s">
        <v>1148</v>
      </c>
      <c r="C226" s="115">
        <v>241957</v>
      </c>
      <c r="D226" s="115">
        <v>94299</v>
      </c>
      <c r="E226" s="116">
        <v>69714.86</v>
      </c>
      <c r="F226" s="117">
        <v>28.812913038267101</v>
      </c>
      <c r="G226" s="116">
        <v>16745.41</v>
      </c>
    </row>
    <row r="227" spans="1:7">
      <c r="A227" s="119" t="s">
        <v>1149</v>
      </c>
      <c r="B227" s="115" t="s">
        <v>1150</v>
      </c>
      <c r="C227" s="115">
        <v>237757</v>
      </c>
      <c r="D227" s="115">
        <v>90099</v>
      </c>
      <c r="E227" s="116">
        <v>68176.17</v>
      </c>
      <c r="F227" s="117">
        <v>28.6747267167739</v>
      </c>
      <c r="G227" s="116">
        <v>15206.72</v>
      </c>
    </row>
    <row r="228" spans="1:7">
      <c r="A228" s="120" t="s">
        <v>1151</v>
      </c>
      <c r="B228" s="115" t="s">
        <v>1152</v>
      </c>
      <c r="C228" s="115">
        <v>233260</v>
      </c>
      <c r="D228" s="115">
        <v>85602</v>
      </c>
      <c r="E228" s="116">
        <v>64175.94</v>
      </c>
      <c r="F228" s="117">
        <v>27.512621109491601</v>
      </c>
      <c r="G228" s="116">
        <v>15206.72</v>
      </c>
    </row>
    <row r="229" spans="1:7">
      <c r="A229" s="121">
        <v>1000</v>
      </c>
      <c r="B229" s="115" t="s">
        <v>1153</v>
      </c>
      <c r="C229" s="115">
        <v>126035</v>
      </c>
      <c r="D229" s="115">
        <v>45377</v>
      </c>
      <c r="E229" s="116">
        <v>23950.94</v>
      </c>
      <c r="F229" s="117">
        <v>19.003403816400201</v>
      </c>
      <c r="G229" s="116">
        <v>4681.51</v>
      </c>
    </row>
    <row r="230" spans="1:7">
      <c r="A230" s="122">
        <v>1100</v>
      </c>
      <c r="B230" s="115" t="s">
        <v>1154</v>
      </c>
      <c r="C230" s="115">
        <v>101568</v>
      </c>
      <c r="D230" s="115">
        <v>36568</v>
      </c>
      <c r="E230" s="116">
        <v>18798.990000000002</v>
      </c>
      <c r="F230" s="117">
        <v>18.508772448015101</v>
      </c>
      <c r="G230" s="116">
        <v>3984.4</v>
      </c>
    </row>
    <row r="231" spans="1:7">
      <c r="A231" s="121">
        <v>2000</v>
      </c>
      <c r="B231" s="115" t="s">
        <v>1155</v>
      </c>
      <c r="C231" s="115">
        <v>107225</v>
      </c>
      <c r="D231" s="115">
        <v>40225</v>
      </c>
      <c r="E231" s="116">
        <v>40225</v>
      </c>
      <c r="F231" s="117">
        <v>37.514572161342997</v>
      </c>
      <c r="G231" s="116">
        <v>10525.21</v>
      </c>
    </row>
    <row r="232" spans="1:7" ht="25.5">
      <c r="A232" s="120" t="s">
        <v>1162</v>
      </c>
      <c r="B232" s="115" t="s">
        <v>1163</v>
      </c>
      <c r="C232" s="115">
        <v>4497</v>
      </c>
      <c r="D232" s="115">
        <v>4497</v>
      </c>
      <c r="E232" s="116">
        <v>4000.23</v>
      </c>
      <c r="F232" s="117">
        <v>88.953302201467693</v>
      </c>
      <c r="G232" s="116">
        <v>0</v>
      </c>
    </row>
    <row r="233" spans="1:7">
      <c r="A233" s="121">
        <v>7700</v>
      </c>
      <c r="B233" s="115" t="s">
        <v>1165</v>
      </c>
      <c r="C233" s="115">
        <v>4497</v>
      </c>
      <c r="D233" s="115">
        <v>4497</v>
      </c>
      <c r="E233" s="116">
        <v>4000.23</v>
      </c>
      <c r="F233" s="117">
        <v>88.953302201467693</v>
      </c>
      <c r="G233" s="116">
        <v>0</v>
      </c>
    </row>
    <row r="234" spans="1:7">
      <c r="A234" s="119" t="s">
        <v>1181</v>
      </c>
      <c r="B234" s="115" t="s">
        <v>1182</v>
      </c>
      <c r="C234" s="115">
        <v>4200</v>
      </c>
      <c r="D234" s="115">
        <v>4200</v>
      </c>
      <c r="E234" s="116">
        <v>1538.69</v>
      </c>
      <c r="F234" s="117">
        <v>36.635476190476197</v>
      </c>
      <c r="G234" s="116">
        <v>1538.69</v>
      </c>
    </row>
    <row r="235" spans="1:7">
      <c r="A235" s="120" t="s">
        <v>1183</v>
      </c>
      <c r="B235" s="115" t="s">
        <v>1184</v>
      </c>
      <c r="C235" s="115">
        <v>4200</v>
      </c>
      <c r="D235" s="115">
        <v>4200</v>
      </c>
      <c r="E235" s="116">
        <v>1538.69</v>
      </c>
      <c r="F235" s="117">
        <v>36.635476190476197</v>
      </c>
      <c r="G235" s="116">
        <v>1538.69</v>
      </c>
    </row>
    <row r="236" spans="1:7">
      <c r="A236" s="114"/>
      <c r="B236" s="115" t="s">
        <v>1192</v>
      </c>
      <c r="C236" s="115">
        <v>0</v>
      </c>
      <c r="D236" s="115">
        <v>0</v>
      </c>
      <c r="E236" s="116">
        <v>2251.4499999999998</v>
      </c>
      <c r="F236" s="117">
        <v>0</v>
      </c>
      <c r="G236" s="116">
        <v>-164.38</v>
      </c>
    </row>
    <row r="237" spans="1:7">
      <c r="A237" s="114" t="s">
        <v>1193</v>
      </c>
      <c r="B237" s="115" t="s">
        <v>1194</v>
      </c>
      <c r="C237" s="115">
        <v>0</v>
      </c>
      <c r="D237" s="115">
        <v>0</v>
      </c>
      <c r="E237" s="116">
        <v>-2251.4499999999998</v>
      </c>
      <c r="F237" s="117">
        <v>0</v>
      </c>
      <c r="G237" s="116">
        <v>164.38</v>
      </c>
    </row>
    <row r="238" spans="1:7">
      <c r="A238" s="119" t="s">
        <v>1202</v>
      </c>
      <c r="B238" s="115" t="s">
        <v>1203</v>
      </c>
      <c r="C238" s="115">
        <v>0</v>
      </c>
      <c r="D238" s="115">
        <v>0</v>
      </c>
      <c r="E238" s="116">
        <v>-2251.4499999999998</v>
      </c>
      <c r="F238" s="117">
        <v>0</v>
      </c>
      <c r="G238" s="116">
        <v>164.38</v>
      </c>
    </row>
    <row r="239" spans="1:7" s="113" customFormat="1" ht="25.5">
      <c r="A239" s="125" t="s">
        <v>36</v>
      </c>
      <c r="B239" s="110" t="s">
        <v>37</v>
      </c>
      <c r="C239" s="110"/>
      <c r="D239" s="110"/>
      <c r="E239" s="111"/>
      <c r="F239" s="112"/>
      <c r="G239" s="111"/>
    </row>
    <row r="240" spans="1:7">
      <c r="A240" s="114" t="s">
        <v>1118</v>
      </c>
      <c r="B240" s="115" t="s">
        <v>1119</v>
      </c>
      <c r="C240" s="115">
        <v>662559</v>
      </c>
      <c r="D240" s="115">
        <v>271175</v>
      </c>
      <c r="E240" s="116">
        <v>271175</v>
      </c>
      <c r="F240" s="117">
        <v>40.9284305246778</v>
      </c>
      <c r="G240" s="116">
        <v>77101</v>
      </c>
    </row>
    <row r="241" spans="1:7">
      <c r="A241" s="119" t="s">
        <v>1144</v>
      </c>
      <c r="B241" s="115" t="s">
        <v>60</v>
      </c>
      <c r="C241" s="115">
        <v>662559</v>
      </c>
      <c r="D241" s="115">
        <v>271175</v>
      </c>
      <c r="E241" s="116">
        <v>271175</v>
      </c>
      <c r="F241" s="117">
        <v>40.9284305246778</v>
      </c>
      <c r="G241" s="116">
        <v>77101</v>
      </c>
    </row>
    <row r="242" spans="1:7" ht="25.5">
      <c r="A242" s="120">
        <v>21710</v>
      </c>
      <c r="B242" s="115" t="s">
        <v>1145</v>
      </c>
      <c r="C242" s="115">
        <v>662559</v>
      </c>
      <c r="D242" s="115">
        <v>271175</v>
      </c>
      <c r="E242" s="116">
        <v>271175</v>
      </c>
      <c r="F242" s="117">
        <v>40.9284305246778</v>
      </c>
      <c r="G242" s="116">
        <v>77101</v>
      </c>
    </row>
    <row r="243" spans="1:7">
      <c r="A243" s="114" t="s">
        <v>1147</v>
      </c>
      <c r="B243" s="115" t="s">
        <v>1148</v>
      </c>
      <c r="C243" s="115">
        <v>662559</v>
      </c>
      <c r="D243" s="115">
        <v>271175</v>
      </c>
      <c r="E243" s="116">
        <v>103898.86</v>
      </c>
      <c r="F243" s="117">
        <v>15.6814502557508</v>
      </c>
      <c r="G243" s="116">
        <v>36042.660000000003</v>
      </c>
    </row>
    <row r="244" spans="1:7">
      <c r="A244" s="119" t="s">
        <v>1149</v>
      </c>
      <c r="B244" s="115" t="s">
        <v>1150</v>
      </c>
      <c r="C244" s="115">
        <v>662559</v>
      </c>
      <c r="D244" s="115">
        <v>271175</v>
      </c>
      <c r="E244" s="116">
        <v>103898.86</v>
      </c>
      <c r="F244" s="117">
        <v>15.6814502557508</v>
      </c>
      <c r="G244" s="116">
        <v>36042.660000000003</v>
      </c>
    </row>
    <row r="245" spans="1:7">
      <c r="A245" s="120" t="s">
        <v>1151</v>
      </c>
      <c r="B245" s="115" t="s">
        <v>1152</v>
      </c>
      <c r="C245" s="115">
        <v>662559</v>
      </c>
      <c r="D245" s="115">
        <v>271175</v>
      </c>
      <c r="E245" s="116">
        <v>103898.86</v>
      </c>
      <c r="F245" s="117">
        <v>15.6814502557508</v>
      </c>
      <c r="G245" s="116">
        <v>36042.660000000003</v>
      </c>
    </row>
    <row r="246" spans="1:7">
      <c r="A246" s="121">
        <v>2000</v>
      </c>
      <c r="B246" s="115" t="s">
        <v>1155</v>
      </c>
      <c r="C246" s="115">
        <v>662559</v>
      </c>
      <c r="D246" s="115">
        <v>271175</v>
      </c>
      <c r="E246" s="116">
        <v>103898.86</v>
      </c>
      <c r="F246" s="117">
        <v>15.6814502557508</v>
      </c>
      <c r="G246" s="116">
        <v>36042.660000000003</v>
      </c>
    </row>
    <row r="247" spans="1:7">
      <c r="A247" s="114"/>
      <c r="B247" s="115" t="s">
        <v>1192</v>
      </c>
      <c r="C247" s="115">
        <v>0</v>
      </c>
      <c r="D247" s="115">
        <v>0</v>
      </c>
      <c r="E247" s="116">
        <v>167276.14000000001</v>
      </c>
      <c r="F247" s="117">
        <v>0</v>
      </c>
      <c r="G247" s="116">
        <v>41058.339999999997</v>
      </c>
    </row>
    <row r="248" spans="1:7">
      <c r="A248" s="114" t="s">
        <v>1193</v>
      </c>
      <c r="B248" s="115" t="s">
        <v>1194</v>
      </c>
      <c r="C248" s="115">
        <v>0</v>
      </c>
      <c r="D248" s="115">
        <v>0</v>
      </c>
      <c r="E248" s="116">
        <v>-167276.14000000001</v>
      </c>
      <c r="F248" s="117">
        <v>0</v>
      </c>
      <c r="G248" s="116">
        <v>-41058.339999999997</v>
      </c>
    </row>
    <row r="249" spans="1:7">
      <c r="A249" s="119" t="s">
        <v>1202</v>
      </c>
      <c r="B249" s="115" t="s">
        <v>1203</v>
      </c>
      <c r="C249" s="115">
        <v>0</v>
      </c>
      <c r="D249" s="115">
        <v>0</v>
      </c>
      <c r="E249" s="116">
        <v>-167276.14000000001</v>
      </c>
      <c r="F249" s="117">
        <v>0</v>
      </c>
      <c r="G249" s="116">
        <v>-41058.339999999997</v>
      </c>
    </row>
    <row r="250" spans="1:7" s="113" customFormat="1" ht="25.5">
      <c r="A250" s="126" t="s">
        <v>38</v>
      </c>
      <c r="B250" s="110" t="s">
        <v>102</v>
      </c>
      <c r="C250" s="110"/>
      <c r="D250" s="110"/>
      <c r="E250" s="111"/>
      <c r="F250" s="112"/>
      <c r="G250" s="111"/>
    </row>
    <row r="251" spans="1:7">
      <c r="A251" s="114" t="s">
        <v>1118</v>
      </c>
      <c r="B251" s="115" t="s">
        <v>1119</v>
      </c>
      <c r="C251" s="115">
        <v>391522</v>
      </c>
      <c r="D251" s="115">
        <v>131702</v>
      </c>
      <c r="E251" s="116">
        <v>131702</v>
      </c>
      <c r="F251" s="117">
        <v>33.638467314735799</v>
      </c>
      <c r="G251" s="116">
        <v>55651</v>
      </c>
    </row>
    <row r="252" spans="1:7">
      <c r="A252" s="119" t="s">
        <v>1144</v>
      </c>
      <c r="B252" s="115" t="s">
        <v>60</v>
      </c>
      <c r="C252" s="115">
        <v>391522</v>
      </c>
      <c r="D252" s="115">
        <v>131702</v>
      </c>
      <c r="E252" s="116">
        <v>131702</v>
      </c>
      <c r="F252" s="117">
        <v>33.638467314735799</v>
      </c>
      <c r="G252" s="116">
        <v>55651</v>
      </c>
    </row>
    <row r="253" spans="1:7" ht="25.5">
      <c r="A253" s="120">
        <v>21710</v>
      </c>
      <c r="B253" s="115" t="s">
        <v>1145</v>
      </c>
      <c r="C253" s="115">
        <v>391522</v>
      </c>
      <c r="D253" s="115">
        <v>131702</v>
      </c>
      <c r="E253" s="116">
        <v>131702</v>
      </c>
      <c r="F253" s="117">
        <v>33.638467314735799</v>
      </c>
      <c r="G253" s="116">
        <v>55651</v>
      </c>
    </row>
    <row r="254" spans="1:7">
      <c r="A254" s="114" t="s">
        <v>1147</v>
      </c>
      <c r="B254" s="115" t="s">
        <v>1148</v>
      </c>
      <c r="C254" s="115">
        <v>391522</v>
      </c>
      <c r="D254" s="115">
        <v>131702</v>
      </c>
      <c r="E254" s="116">
        <v>20000.84</v>
      </c>
      <c r="F254" s="117">
        <v>5.1084843252741896</v>
      </c>
      <c r="G254" s="116">
        <v>684.86</v>
      </c>
    </row>
    <row r="255" spans="1:7">
      <c r="A255" s="119" t="s">
        <v>1149</v>
      </c>
      <c r="B255" s="115" t="s">
        <v>1150</v>
      </c>
      <c r="C255" s="115">
        <v>391522</v>
      </c>
      <c r="D255" s="115">
        <v>131702</v>
      </c>
      <c r="E255" s="116">
        <v>20000.84</v>
      </c>
      <c r="F255" s="117">
        <v>5.1084843252741896</v>
      </c>
      <c r="G255" s="116">
        <v>684.86</v>
      </c>
    </row>
    <row r="256" spans="1:7">
      <c r="A256" s="120" t="s">
        <v>1151</v>
      </c>
      <c r="B256" s="115" t="s">
        <v>1152</v>
      </c>
      <c r="C256" s="115">
        <v>391522</v>
      </c>
      <c r="D256" s="115">
        <v>131702</v>
      </c>
      <c r="E256" s="116">
        <v>20000.84</v>
      </c>
      <c r="F256" s="117">
        <v>5.1084843252741896</v>
      </c>
      <c r="G256" s="116">
        <v>684.86</v>
      </c>
    </row>
    <row r="257" spans="1:7">
      <c r="A257" s="121">
        <v>2000</v>
      </c>
      <c r="B257" s="115" t="s">
        <v>1155</v>
      </c>
      <c r="C257" s="115">
        <v>391522</v>
      </c>
      <c r="D257" s="115">
        <v>131702</v>
      </c>
      <c r="E257" s="116">
        <v>20000.84</v>
      </c>
      <c r="F257" s="117">
        <v>5.1084843252741896</v>
      </c>
      <c r="G257" s="116">
        <v>684.86</v>
      </c>
    </row>
    <row r="258" spans="1:7">
      <c r="A258" s="114"/>
      <c r="B258" s="115" t="s">
        <v>1192</v>
      </c>
      <c r="C258" s="115">
        <v>0</v>
      </c>
      <c r="D258" s="115">
        <v>0</v>
      </c>
      <c r="E258" s="116">
        <v>111701.16</v>
      </c>
      <c r="F258" s="117">
        <v>0</v>
      </c>
      <c r="G258" s="116">
        <v>54966.14</v>
      </c>
    </row>
    <row r="259" spans="1:7">
      <c r="A259" s="114" t="s">
        <v>1193</v>
      </c>
      <c r="B259" s="115" t="s">
        <v>1194</v>
      </c>
      <c r="C259" s="115">
        <v>0</v>
      </c>
      <c r="D259" s="115">
        <v>0</v>
      </c>
      <c r="E259" s="116">
        <v>-111701.16</v>
      </c>
      <c r="F259" s="117">
        <v>0</v>
      </c>
      <c r="G259" s="116">
        <v>-54966.14</v>
      </c>
    </row>
    <row r="260" spans="1:7">
      <c r="A260" s="119" t="s">
        <v>1202</v>
      </c>
      <c r="B260" s="115" t="s">
        <v>1203</v>
      </c>
      <c r="C260" s="115">
        <v>0</v>
      </c>
      <c r="D260" s="115">
        <v>0</v>
      </c>
      <c r="E260" s="116">
        <v>-111701.16</v>
      </c>
      <c r="F260" s="117">
        <v>0</v>
      </c>
      <c r="G260" s="116">
        <v>-54966.14</v>
      </c>
    </row>
    <row r="261" spans="1:7" s="113" customFormat="1" ht="25.5">
      <c r="A261" s="126" t="s">
        <v>103</v>
      </c>
      <c r="B261" s="110" t="s">
        <v>104</v>
      </c>
      <c r="C261" s="110"/>
      <c r="D261" s="110"/>
      <c r="E261" s="111"/>
      <c r="F261" s="112"/>
      <c r="G261" s="111"/>
    </row>
    <row r="262" spans="1:7">
      <c r="A262" s="114" t="s">
        <v>1118</v>
      </c>
      <c r="B262" s="115" t="s">
        <v>1119</v>
      </c>
      <c r="C262" s="115">
        <v>271037</v>
      </c>
      <c r="D262" s="115">
        <v>139473</v>
      </c>
      <c r="E262" s="116">
        <v>139473</v>
      </c>
      <c r="F262" s="117">
        <v>51.459025889454203</v>
      </c>
      <c r="G262" s="116">
        <v>21450</v>
      </c>
    </row>
    <row r="263" spans="1:7">
      <c r="A263" s="119" t="s">
        <v>1144</v>
      </c>
      <c r="B263" s="115" t="s">
        <v>60</v>
      </c>
      <c r="C263" s="115">
        <v>271037</v>
      </c>
      <c r="D263" s="115">
        <v>139473</v>
      </c>
      <c r="E263" s="116">
        <v>139473</v>
      </c>
      <c r="F263" s="117">
        <v>51.459025889454203</v>
      </c>
      <c r="G263" s="116">
        <v>21450</v>
      </c>
    </row>
    <row r="264" spans="1:7" ht="25.5">
      <c r="A264" s="120">
        <v>21710</v>
      </c>
      <c r="B264" s="115" t="s">
        <v>1145</v>
      </c>
      <c r="C264" s="115">
        <v>271037</v>
      </c>
      <c r="D264" s="115">
        <v>139473</v>
      </c>
      <c r="E264" s="116">
        <v>139473</v>
      </c>
      <c r="F264" s="117">
        <v>51.459025889454203</v>
      </c>
      <c r="G264" s="116">
        <v>21450</v>
      </c>
    </row>
    <row r="265" spans="1:7">
      <c r="A265" s="114" t="s">
        <v>1147</v>
      </c>
      <c r="B265" s="115" t="s">
        <v>1148</v>
      </c>
      <c r="C265" s="115">
        <v>271037</v>
      </c>
      <c r="D265" s="115">
        <v>139473</v>
      </c>
      <c r="E265" s="116">
        <v>83898.02</v>
      </c>
      <c r="F265" s="117">
        <v>30.954452713098199</v>
      </c>
      <c r="G265" s="116">
        <v>35357.800000000003</v>
      </c>
    </row>
    <row r="266" spans="1:7">
      <c r="A266" s="119" t="s">
        <v>1149</v>
      </c>
      <c r="B266" s="115" t="s">
        <v>1150</v>
      </c>
      <c r="C266" s="115">
        <v>271037</v>
      </c>
      <c r="D266" s="115">
        <v>139473</v>
      </c>
      <c r="E266" s="116">
        <v>83898.02</v>
      </c>
      <c r="F266" s="117">
        <v>30.954452713098199</v>
      </c>
      <c r="G266" s="116">
        <v>35357.800000000003</v>
      </c>
    </row>
    <row r="267" spans="1:7">
      <c r="A267" s="120" t="s">
        <v>1151</v>
      </c>
      <c r="B267" s="115" t="s">
        <v>1152</v>
      </c>
      <c r="C267" s="115">
        <v>271037</v>
      </c>
      <c r="D267" s="115">
        <v>139473</v>
      </c>
      <c r="E267" s="116">
        <v>83898.02</v>
      </c>
      <c r="F267" s="117">
        <v>30.954452713098199</v>
      </c>
      <c r="G267" s="116">
        <v>35357.800000000003</v>
      </c>
    </row>
    <row r="268" spans="1:7">
      <c r="A268" s="121">
        <v>2000</v>
      </c>
      <c r="B268" s="115" t="s">
        <v>1155</v>
      </c>
      <c r="C268" s="115">
        <v>271037</v>
      </c>
      <c r="D268" s="115">
        <v>139473</v>
      </c>
      <c r="E268" s="116">
        <v>83898.02</v>
      </c>
      <c r="F268" s="117">
        <v>30.954452713098199</v>
      </c>
      <c r="G268" s="116">
        <v>35357.800000000003</v>
      </c>
    </row>
    <row r="269" spans="1:7">
      <c r="A269" s="114"/>
      <c r="B269" s="115" t="s">
        <v>1192</v>
      </c>
      <c r="C269" s="115">
        <v>0</v>
      </c>
      <c r="D269" s="115">
        <v>0</v>
      </c>
      <c r="E269" s="116">
        <v>55574.98</v>
      </c>
      <c r="F269" s="117">
        <v>0</v>
      </c>
      <c r="G269" s="116">
        <v>-13907.8</v>
      </c>
    </row>
    <row r="270" spans="1:7">
      <c r="A270" s="114" t="s">
        <v>1193</v>
      </c>
      <c r="B270" s="115" t="s">
        <v>1194</v>
      </c>
      <c r="C270" s="115">
        <v>0</v>
      </c>
      <c r="D270" s="115">
        <v>0</v>
      </c>
      <c r="E270" s="116">
        <v>-55574.98</v>
      </c>
      <c r="F270" s="117">
        <v>0</v>
      </c>
      <c r="G270" s="116">
        <v>13907.8</v>
      </c>
    </row>
    <row r="271" spans="1:7">
      <c r="A271" s="119" t="s">
        <v>1202</v>
      </c>
      <c r="B271" s="115" t="s">
        <v>1203</v>
      </c>
      <c r="C271" s="115">
        <v>0</v>
      </c>
      <c r="D271" s="115">
        <v>0</v>
      </c>
      <c r="E271" s="116">
        <v>-55574.98</v>
      </c>
      <c r="F271" s="117">
        <v>0</v>
      </c>
      <c r="G271" s="116">
        <v>13907.8</v>
      </c>
    </row>
    <row r="272" spans="1:7" s="113" customFormat="1" ht="25.5">
      <c r="A272" s="125" t="s">
        <v>39</v>
      </c>
      <c r="B272" s="110" t="s">
        <v>1214</v>
      </c>
      <c r="C272" s="110"/>
      <c r="D272" s="110"/>
      <c r="E272" s="111"/>
      <c r="F272" s="112"/>
      <c r="G272" s="111"/>
    </row>
    <row r="273" spans="1:7">
      <c r="A273" s="114" t="s">
        <v>1118</v>
      </c>
      <c r="B273" s="115" t="s">
        <v>1119</v>
      </c>
      <c r="C273" s="115">
        <v>280000</v>
      </c>
      <c r="D273" s="115">
        <v>126083</v>
      </c>
      <c r="E273" s="116">
        <v>126084.55</v>
      </c>
      <c r="F273" s="117">
        <v>45.030196428571401</v>
      </c>
      <c r="G273" s="116">
        <v>20268.55</v>
      </c>
    </row>
    <row r="274" spans="1:7" ht="25.5">
      <c r="A274" s="119" t="s">
        <v>1120</v>
      </c>
      <c r="B274" s="115" t="s">
        <v>1121</v>
      </c>
      <c r="C274" s="115">
        <v>0</v>
      </c>
      <c r="D274" s="115">
        <v>0</v>
      </c>
      <c r="E274" s="116">
        <v>1.55</v>
      </c>
      <c r="F274" s="117">
        <v>0</v>
      </c>
      <c r="G274" s="116">
        <v>1.55</v>
      </c>
    </row>
    <row r="275" spans="1:7">
      <c r="A275" s="119" t="s">
        <v>1144</v>
      </c>
      <c r="B275" s="115" t="s">
        <v>60</v>
      </c>
      <c r="C275" s="115">
        <v>280000</v>
      </c>
      <c r="D275" s="115">
        <v>126083</v>
      </c>
      <c r="E275" s="116">
        <v>126083</v>
      </c>
      <c r="F275" s="117">
        <v>45.029642857142903</v>
      </c>
      <c r="G275" s="116">
        <v>20267</v>
      </c>
    </row>
    <row r="276" spans="1:7" ht="25.5">
      <c r="A276" s="120">
        <v>21710</v>
      </c>
      <c r="B276" s="115" t="s">
        <v>1145</v>
      </c>
      <c r="C276" s="115">
        <v>280000</v>
      </c>
      <c r="D276" s="115">
        <v>126083</v>
      </c>
      <c r="E276" s="116">
        <v>126083</v>
      </c>
      <c r="F276" s="117">
        <v>45.029642857142903</v>
      </c>
      <c r="G276" s="116">
        <v>20267</v>
      </c>
    </row>
    <row r="277" spans="1:7">
      <c r="A277" s="114" t="s">
        <v>1147</v>
      </c>
      <c r="B277" s="115" t="s">
        <v>1148</v>
      </c>
      <c r="C277" s="115">
        <v>280000</v>
      </c>
      <c r="D277" s="115">
        <v>126083</v>
      </c>
      <c r="E277" s="116">
        <v>106891.55</v>
      </c>
      <c r="F277" s="117">
        <v>38.175553571428601</v>
      </c>
      <c r="G277" s="116">
        <v>28095.95</v>
      </c>
    </row>
    <row r="278" spans="1:7">
      <c r="A278" s="119" t="s">
        <v>1149</v>
      </c>
      <c r="B278" s="115" t="s">
        <v>1150</v>
      </c>
      <c r="C278" s="115">
        <v>280000</v>
      </c>
      <c r="D278" s="115">
        <v>126083</v>
      </c>
      <c r="E278" s="116">
        <v>106891.55</v>
      </c>
      <c r="F278" s="117">
        <v>38.175553571428601</v>
      </c>
      <c r="G278" s="116">
        <v>28095.95</v>
      </c>
    </row>
    <row r="279" spans="1:7">
      <c r="A279" s="120" t="s">
        <v>1151</v>
      </c>
      <c r="B279" s="115" t="s">
        <v>1152</v>
      </c>
      <c r="C279" s="115">
        <v>280000</v>
      </c>
      <c r="D279" s="115">
        <v>126083</v>
      </c>
      <c r="E279" s="116">
        <v>106891.55</v>
      </c>
      <c r="F279" s="117">
        <v>38.175553571428601</v>
      </c>
      <c r="G279" s="116">
        <v>28095.95</v>
      </c>
    </row>
    <row r="280" spans="1:7">
      <c r="A280" s="121">
        <v>1000</v>
      </c>
      <c r="B280" s="115" t="s">
        <v>1153</v>
      </c>
      <c r="C280" s="115">
        <v>147481</v>
      </c>
      <c r="D280" s="115">
        <v>47981</v>
      </c>
      <c r="E280" s="116">
        <v>39584.870000000003</v>
      </c>
      <c r="F280" s="117">
        <v>26.840657440619498</v>
      </c>
      <c r="G280" s="116">
        <v>9124.68</v>
      </c>
    </row>
    <row r="281" spans="1:7">
      <c r="A281" s="122">
        <v>1100</v>
      </c>
      <c r="B281" s="115" t="s">
        <v>1154</v>
      </c>
      <c r="C281" s="115">
        <v>110545</v>
      </c>
      <c r="D281" s="115">
        <v>36900</v>
      </c>
      <c r="E281" s="116">
        <v>31054.9</v>
      </c>
      <c r="F281" s="117">
        <v>28.092541498937099</v>
      </c>
      <c r="G281" s="116">
        <v>7238.08</v>
      </c>
    </row>
    <row r="282" spans="1:7">
      <c r="A282" s="121">
        <v>2000</v>
      </c>
      <c r="B282" s="115" t="s">
        <v>1155</v>
      </c>
      <c r="C282" s="115">
        <v>132519</v>
      </c>
      <c r="D282" s="115">
        <v>78102</v>
      </c>
      <c r="E282" s="116">
        <v>67306.679999999993</v>
      </c>
      <c r="F282" s="117">
        <v>50.790211214995601</v>
      </c>
      <c r="G282" s="116">
        <v>18971.27</v>
      </c>
    </row>
    <row r="283" spans="1:7">
      <c r="A283" s="114"/>
      <c r="B283" s="115" t="s">
        <v>1192</v>
      </c>
      <c r="C283" s="115">
        <v>0</v>
      </c>
      <c r="D283" s="115">
        <v>0</v>
      </c>
      <c r="E283" s="116">
        <v>19193</v>
      </c>
      <c r="F283" s="117">
        <v>0</v>
      </c>
      <c r="G283" s="116">
        <v>-7827.4</v>
      </c>
    </row>
    <row r="284" spans="1:7">
      <c r="A284" s="114" t="s">
        <v>1193</v>
      </c>
      <c r="B284" s="115" t="s">
        <v>1194</v>
      </c>
      <c r="C284" s="115">
        <v>0</v>
      </c>
      <c r="D284" s="115">
        <v>0</v>
      </c>
      <c r="E284" s="116">
        <v>-19193</v>
      </c>
      <c r="F284" s="117">
        <v>0</v>
      </c>
      <c r="G284" s="116">
        <v>7827.4</v>
      </c>
    </row>
    <row r="285" spans="1:7">
      <c r="A285" s="119" t="s">
        <v>1202</v>
      </c>
      <c r="B285" s="115" t="s">
        <v>1203</v>
      </c>
      <c r="C285" s="115">
        <v>0</v>
      </c>
      <c r="D285" s="115">
        <v>0</v>
      </c>
      <c r="E285" s="116">
        <v>-19193</v>
      </c>
      <c r="F285" s="117">
        <v>0</v>
      </c>
      <c r="G285" s="116">
        <v>7827.4</v>
      </c>
    </row>
    <row r="286" spans="1:7" s="113" customFormat="1" ht="25.5">
      <c r="A286" s="126" t="s">
        <v>40</v>
      </c>
      <c r="B286" s="110" t="s">
        <v>41</v>
      </c>
      <c r="C286" s="110"/>
      <c r="D286" s="110"/>
      <c r="E286" s="111"/>
      <c r="F286" s="112"/>
      <c r="G286" s="111"/>
    </row>
    <row r="287" spans="1:7">
      <c r="A287" s="114" t="s">
        <v>1118</v>
      </c>
      <c r="B287" s="115" t="s">
        <v>1119</v>
      </c>
      <c r="C287" s="115">
        <v>280000</v>
      </c>
      <c r="D287" s="115">
        <v>126083</v>
      </c>
      <c r="E287" s="116">
        <v>126084.55</v>
      </c>
      <c r="F287" s="117">
        <v>45.030196428571401</v>
      </c>
      <c r="G287" s="116">
        <v>20268.55</v>
      </c>
    </row>
    <row r="288" spans="1:7" ht="25.5">
      <c r="A288" s="119" t="s">
        <v>1120</v>
      </c>
      <c r="B288" s="115" t="s">
        <v>1121</v>
      </c>
      <c r="C288" s="115">
        <v>0</v>
      </c>
      <c r="D288" s="115">
        <v>0</v>
      </c>
      <c r="E288" s="116">
        <v>1.55</v>
      </c>
      <c r="F288" s="117">
        <v>0</v>
      </c>
      <c r="G288" s="116">
        <v>1.55</v>
      </c>
    </row>
    <row r="289" spans="1:7">
      <c r="A289" s="119" t="s">
        <v>1144</v>
      </c>
      <c r="B289" s="115" t="s">
        <v>60</v>
      </c>
      <c r="C289" s="115">
        <v>280000</v>
      </c>
      <c r="D289" s="115">
        <v>126083</v>
      </c>
      <c r="E289" s="116">
        <v>126083</v>
      </c>
      <c r="F289" s="117">
        <v>45.029642857142903</v>
      </c>
      <c r="G289" s="116">
        <v>20267</v>
      </c>
    </row>
    <row r="290" spans="1:7" ht="25.5">
      <c r="A290" s="120">
        <v>21710</v>
      </c>
      <c r="B290" s="115" t="s">
        <v>1145</v>
      </c>
      <c r="C290" s="115">
        <v>280000</v>
      </c>
      <c r="D290" s="115">
        <v>126083</v>
      </c>
      <c r="E290" s="116">
        <v>126083</v>
      </c>
      <c r="F290" s="117">
        <v>45.029642857142903</v>
      </c>
      <c r="G290" s="116">
        <v>20267</v>
      </c>
    </row>
    <row r="291" spans="1:7">
      <c r="A291" s="114" t="s">
        <v>1147</v>
      </c>
      <c r="B291" s="115" t="s">
        <v>1148</v>
      </c>
      <c r="C291" s="115">
        <v>280000</v>
      </c>
      <c r="D291" s="115">
        <v>126083</v>
      </c>
      <c r="E291" s="116">
        <v>106891.55</v>
      </c>
      <c r="F291" s="117">
        <v>38.175553571428601</v>
      </c>
      <c r="G291" s="116">
        <v>28095.95</v>
      </c>
    </row>
    <row r="292" spans="1:7">
      <c r="A292" s="119" t="s">
        <v>1149</v>
      </c>
      <c r="B292" s="115" t="s">
        <v>1150</v>
      </c>
      <c r="C292" s="115">
        <v>280000</v>
      </c>
      <c r="D292" s="115">
        <v>126083</v>
      </c>
      <c r="E292" s="116">
        <v>106891.55</v>
      </c>
      <c r="F292" s="117">
        <v>38.175553571428601</v>
      </c>
      <c r="G292" s="116">
        <v>28095.95</v>
      </c>
    </row>
    <row r="293" spans="1:7">
      <c r="A293" s="120" t="s">
        <v>1151</v>
      </c>
      <c r="B293" s="115" t="s">
        <v>1152</v>
      </c>
      <c r="C293" s="115">
        <v>280000</v>
      </c>
      <c r="D293" s="115">
        <v>126083</v>
      </c>
      <c r="E293" s="116">
        <v>106891.55</v>
      </c>
      <c r="F293" s="117">
        <v>38.175553571428601</v>
      </c>
      <c r="G293" s="116">
        <v>28095.95</v>
      </c>
    </row>
    <row r="294" spans="1:7">
      <c r="A294" s="121">
        <v>1000</v>
      </c>
      <c r="B294" s="115" t="s">
        <v>1153</v>
      </c>
      <c r="C294" s="115">
        <v>147481</v>
      </c>
      <c r="D294" s="115">
        <v>47981</v>
      </c>
      <c r="E294" s="116">
        <v>39584.870000000003</v>
      </c>
      <c r="F294" s="117">
        <v>26.840657440619498</v>
      </c>
      <c r="G294" s="116">
        <v>9124.68</v>
      </c>
    </row>
    <row r="295" spans="1:7">
      <c r="A295" s="122">
        <v>1100</v>
      </c>
      <c r="B295" s="115" t="s">
        <v>1154</v>
      </c>
      <c r="C295" s="115">
        <v>110545</v>
      </c>
      <c r="D295" s="115">
        <v>36900</v>
      </c>
      <c r="E295" s="116">
        <v>31054.9</v>
      </c>
      <c r="F295" s="117">
        <v>28.092541498937099</v>
      </c>
      <c r="G295" s="116">
        <v>7238.08</v>
      </c>
    </row>
    <row r="296" spans="1:7">
      <c r="A296" s="121">
        <v>2000</v>
      </c>
      <c r="B296" s="115" t="s">
        <v>1155</v>
      </c>
      <c r="C296" s="115">
        <v>132519</v>
      </c>
      <c r="D296" s="115">
        <v>78102</v>
      </c>
      <c r="E296" s="116">
        <v>67306.679999999993</v>
      </c>
      <c r="F296" s="117">
        <v>50.790211214995601</v>
      </c>
      <c r="G296" s="116">
        <v>18971.27</v>
      </c>
    </row>
    <row r="297" spans="1:7">
      <c r="A297" s="114"/>
      <c r="B297" s="115" t="s">
        <v>1192</v>
      </c>
      <c r="C297" s="115">
        <v>0</v>
      </c>
      <c r="D297" s="115">
        <v>0</v>
      </c>
      <c r="E297" s="116">
        <v>19193</v>
      </c>
      <c r="F297" s="117">
        <v>0</v>
      </c>
      <c r="G297" s="116">
        <v>-7827.4</v>
      </c>
    </row>
    <row r="298" spans="1:7">
      <c r="A298" s="114" t="s">
        <v>1193</v>
      </c>
      <c r="B298" s="115" t="s">
        <v>1194</v>
      </c>
      <c r="C298" s="115">
        <v>0</v>
      </c>
      <c r="D298" s="115">
        <v>0</v>
      </c>
      <c r="E298" s="116">
        <v>-19193</v>
      </c>
      <c r="F298" s="117">
        <v>0</v>
      </c>
      <c r="G298" s="116">
        <v>7827.4</v>
      </c>
    </row>
    <row r="299" spans="1:7">
      <c r="A299" s="119" t="s">
        <v>1202</v>
      </c>
      <c r="B299" s="115" t="s">
        <v>1203</v>
      </c>
      <c r="C299" s="115">
        <v>0</v>
      </c>
      <c r="D299" s="115">
        <v>0</v>
      </c>
      <c r="E299" s="116">
        <v>-19193</v>
      </c>
      <c r="F299" s="117">
        <v>0</v>
      </c>
      <c r="G299" s="116">
        <v>7827.4</v>
      </c>
    </row>
    <row r="300" spans="1:7" s="113" customFormat="1" ht="25.5">
      <c r="A300" s="125" t="s">
        <v>339</v>
      </c>
      <c r="B300" s="110" t="s">
        <v>1212</v>
      </c>
      <c r="C300" s="110"/>
      <c r="D300" s="110"/>
      <c r="E300" s="111"/>
      <c r="F300" s="112"/>
      <c r="G300" s="111"/>
    </row>
    <row r="301" spans="1:7">
      <c r="A301" s="114" t="s">
        <v>1118</v>
      </c>
      <c r="B301" s="115" t="s">
        <v>1119</v>
      </c>
      <c r="C301" s="115">
        <v>757011</v>
      </c>
      <c r="D301" s="115">
        <v>180801</v>
      </c>
      <c r="E301" s="116">
        <v>180801</v>
      </c>
      <c r="F301" s="117">
        <v>23.8835366989383</v>
      </c>
      <c r="G301" s="116">
        <v>57809</v>
      </c>
    </row>
    <row r="302" spans="1:7">
      <c r="A302" s="119" t="s">
        <v>1144</v>
      </c>
      <c r="B302" s="115" t="s">
        <v>60</v>
      </c>
      <c r="C302" s="115">
        <v>757011</v>
      </c>
      <c r="D302" s="115">
        <v>180801</v>
      </c>
      <c r="E302" s="116">
        <v>180801</v>
      </c>
      <c r="F302" s="117">
        <v>23.8835366989383</v>
      </c>
      <c r="G302" s="116">
        <v>57809</v>
      </c>
    </row>
    <row r="303" spans="1:7" ht="25.5">
      <c r="A303" s="120">
        <v>21710</v>
      </c>
      <c r="B303" s="115" t="s">
        <v>1145</v>
      </c>
      <c r="C303" s="115">
        <v>757011</v>
      </c>
      <c r="D303" s="115">
        <v>180801</v>
      </c>
      <c r="E303" s="116">
        <v>180801</v>
      </c>
      <c r="F303" s="117">
        <v>23.8835366989383</v>
      </c>
      <c r="G303" s="116">
        <v>57809</v>
      </c>
    </row>
    <row r="304" spans="1:7">
      <c r="A304" s="114" t="s">
        <v>1147</v>
      </c>
      <c r="B304" s="115" t="s">
        <v>1148</v>
      </c>
      <c r="C304" s="115">
        <v>757011</v>
      </c>
      <c r="D304" s="115">
        <v>180801</v>
      </c>
      <c r="E304" s="116">
        <v>29061.07</v>
      </c>
      <c r="F304" s="117">
        <v>3.8389230803779602</v>
      </c>
      <c r="G304" s="116">
        <v>10020.34</v>
      </c>
    </row>
    <row r="305" spans="1:7">
      <c r="A305" s="119" t="s">
        <v>1149</v>
      </c>
      <c r="B305" s="115" t="s">
        <v>1150</v>
      </c>
      <c r="C305" s="115">
        <v>715051</v>
      </c>
      <c r="D305" s="115">
        <v>169551</v>
      </c>
      <c r="E305" s="116">
        <v>26355.96</v>
      </c>
      <c r="F305" s="117">
        <v>3.6858853424441098</v>
      </c>
      <c r="G305" s="116">
        <v>7315.23</v>
      </c>
    </row>
    <row r="306" spans="1:7">
      <c r="A306" s="120" t="s">
        <v>1151</v>
      </c>
      <c r="B306" s="115" t="s">
        <v>1152</v>
      </c>
      <c r="C306" s="115">
        <v>715051</v>
      </c>
      <c r="D306" s="115">
        <v>169551</v>
      </c>
      <c r="E306" s="116">
        <v>26355.96</v>
      </c>
      <c r="F306" s="117">
        <v>3.6858853424441098</v>
      </c>
      <c r="G306" s="116">
        <v>7315.23</v>
      </c>
    </row>
    <row r="307" spans="1:7">
      <c r="A307" s="121">
        <v>1000</v>
      </c>
      <c r="B307" s="115" t="s">
        <v>1153</v>
      </c>
      <c r="C307" s="115">
        <v>424442</v>
      </c>
      <c r="D307" s="115">
        <v>90585</v>
      </c>
      <c r="E307" s="116">
        <v>13184.87</v>
      </c>
      <c r="F307" s="117">
        <v>3.10640087456001</v>
      </c>
      <c r="G307" s="116">
        <v>3103.53</v>
      </c>
    </row>
    <row r="308" spans="1:7">
      <c r="A308" s="122">
        <v>1100</v>
      </c>
      <c r="B308" s="115" t="s">
        <v>1154</v>
      </c>
      <c r="C308" s="115">
        <v>342045</v>
      </c>
      <c r="D308" s="115">
        <v>73000</v>
      </c>
      <c r="E308" s="116">
        <v>10463.26</v>
      </c>
      <c r="F308" s="117">
        <v>3.0590302445584601</v>
      </c>
      <c r="G308" s="116">
        <v>2453.6999999999998</v>
      </c>
    </row>
    <row r="309" spans="1:7">
      <c r="A309" s="121">
        <v>2000</v>
      </c>
      <c r="B309" s="115" t="s">
        <v>1155</v>
      </c>
      <c r="C309" s="115">
        <v>290609</v>
      </c>
      <c r="D309" s="115">
        <v>78966</v>
      </c>
      <c r="E309" s="116">
        <v>13171.09</v>
      </c>
      <c r="F309" s="117">
        <v>4.5322374737189799</v>
      </c>
      <c r="G309" s="116">
        <v>4211.7</v>
      </c>
    </row>
    <row r="310" spans="1:7">
      <c r="A310" s="119" t="s">
        <v>1181</v>
      </c>
      <c r="B310" s="115" t="s">
        <v>1182</v>
      </c>
      <c r="C310" s="115">
        <v>41960</v>
      </c>
      <c r="D310" s="115">
        <v>11250</v>
      </c>
      <c r="E310" s="116">
        <v>2705.11</v>
      </c>
      <c r="F310" s="117">
        <v>6.4468779790276498</v>
      </c>
      <c r="G310" s="116">
        <v>2705.11</v>
      </c>
    </row>
    <row r="311" spans="1:7">
      <c r="A311" s="120" t="s">
        <v>1183</v>
      </c>
      <c r="B311" s="115" t="s">
        <v>1184</v>
      </c>
      <c r="C311" s="115">
        <v>41960</v>
      </c>
      <c r="D311" s="115">
        <v>11250</v>
      </c>
      <c r="E311" s="116">
        <v>2705.11</v>
      </c>
      <c r="F311" s="117">
        <v>6.4468779790276498</v>
      </c>
      <c r="G311" s="116">
        <v>2705.11</v>
      </c>
    </row>
    <row r="312" spans="1:7">
      <c r="A312" s="114"/>
      <c r="B312" s="115" t="s">
        <v>1192</v>
      </c>
      <c r="C312" s="115">
        <v>0</v>
      </c>
      <c r="D312" s="115">
        <v>0</v>
      </c>
      <c r="E312" s="116">
        <v>151739.93</v>
      </c>
      <c r="F312" s="117">
        <v>0</v>
      </c>
      <c r="G312" s="116">
        <v>47788.66</v>
      </c>
    </row>
    <row r="313" spans="1:7">
      <c r="A313" s="114" t="s">
        <v>1193</v>
      </c>
      <c r="B313" s="115" t="s">
        <v>1194</v>
      </c>
      <c r="C313" s="115">
        <v>0</v>
      </c>
      <c r="D313" s="115">
        <v>0</v>
      </c>
      <c r="E313" s="116">
        <v>-151739.93</v>
      </c>
      <c r="F313" s="117">
        <v>0</v>
      </c>
      <c r="G313" s="116">
        <v>-47788.66</v>
      </c>
    </row>
    <row r="314" spans="1:7">
      <c r="A314" s="119" t="s">
        <v>1202</v>
      </c>
      <c r="B314" s="115" t="s">
        <v>1203</v>
      </c>
      <c r="C314" s="115">
        <v>0</v>
      </c>
      <c r="D314" s="115">
        <v>0</v>
      </c>
      <c r="E314" s="116">
        <v>-151739.93</v>
      </c>
      <c r="F314" s="117">
        <v>0</v>
      </c>
      <c r="G314" s="116">
        <v>-47788.66</v>
      </c>
    </row>
    <row r="315" spans="1:7" s="113" customFormat="1">
      <c r="A315" s="125" t="s">
        <v>342</v>
      </c>
      <c r="B315" s="110" t="s">
        <v>343</v>
      </c>
      <c r="C315" s="110"/>
      <c r="D315" s="110"/>
      <c r="E315" s="111"/>
      <c r="F315" s="112"/>
      <c r="G315" s="111"/>
    </row>
    <row r="316" spans="1:7">
      <c r="A316" s="114" t="s">
        <v>1118</v>
      </c>
      <c r="B316" s="115" t="s">
        <v>1119</v>
      </c>
      <c r="C316" s="115">
        <v>3278</v>
      </c>
      <c r="D316" s="115">
        <v>0</v>
      </c>
      <c r="E316" s="116">
        <v>0</v>
      </c>
      <c r="F316" s="117">
        <v>0</v>
      </c>
      <c r="G316" s="116">
        <v>0</v>
      </c>
    </row>
    <row r="317" spans="1:7">
      <c r="A317" s="119" t="s">
        <v>1144</v>
      </c>
      <c r="B317" s="115" t="s">
        <v>60</v>
      </c>
      <c r="C317" s="115">
        <v>3278</v>
      </c>
      <c r="D317" s="115">
        <v>0</v>
      </c>
      <c r="E317" s="116">
        <v>0</v>
      </c>
      <c r="F317" s="117">
        <v>0</v>
      </c>
      <c r="G317" s="116">
        <v>0</v>
      </c>
    </row>
    <row r="318" spans="1:7" ht="25.5">
      <c r="A318" s="120">
        <v>21710</v>
      </c>
      <c r="B318" s="115" t="s">
        <v>1145</v>
      </c>
      <c r="C318" s="115">
        <v>3278</v>
      </c>
      <c r="D318" s="115">
        <v>0</v>
      </c>
      <c r="E318" s="116">
        <v>0</v>
      </c>
      <c r="F318" s="117">
        <v>0</v>
      </c>
      <c r="G318" s="116">
        <v>0</v>
      </c>
    </row>
    <row r="319" spans="1:7">
      <c r="A319" s="114" t="s">
        <v>1147</v>
      </c>
      <c r="B319" s="115" t="s">
        <v>1148</v>
      </c>
      <c r="C319" s="115">
        <v>3278</v>
      </c>
      <c r="D319" s="115">
        <v>0</v>
      </c>
      <c r="E319" s="116">
        <v>0</v>
      </c>
      <c r="F319" s="117">
        <v>0</v>
      </c>
      <c r="G319" s="116">
        <v>0</v>
      </c>
    </row>
    <row r="320" spans="1:7">
      <c r="A320" s="119" t="s">
        <v>1149</v>
      </c>
      <c r="B320" s="115" t="s">
        <v>1150</v>
      </c>
      <c r="C320" s="115">
        <v>3278</v>
      </c>
      <c r="D320" s="115">
        <v>0</v>
      </c>
      <c r="E320" s="116">
        <v>0</v>
      </c>
      <c r="F320" s="117">
        <v>0</v>
      </c>
      <c r="G320" s="116">
        <v>0</v>
      </c>
    </row>
    <row r="321" spans="1:7">
      <c r="A321" s="120" t="s">
        <v>1151</v>
      </c>
      <c r="B321" s="115" t="s">
        <v>1152</v>
      </c>
      <c r="C321" s="115">
        <v>3278</v>
      </c>
      <c r="D321" s="115">
        <v>0</v>
      </c>
      <c r="E321" s="116">
        <v>0</v>
      </c>
      <c r="F321" s="117">
        <v>0</v>
      </c>
      <c r="G321" s="116">
        <v>0</v>
      </c>
    </row>
    <row r="322" spans="1:7">
      <c r="A322" s="121">
        <v>2000</v>
      </c>
      <c r="B322" s="115" t="s">
        <v>1155</v>
      </c>
      <c r="C322" s="115">
        <v>3278</v>
      </c>
      <c r="D322" s="115">
        <v>0</v>
      </c>
      <c r="E322" s="116">
        <v>0</v>
      </c>
      <c r="F322" s="117">
        <v>0</v>
      </c>
      <c r="G322" s="116">
        <v>0</v>
      </c>
    </row>
    <row r="323" spans="1:7" s="113" customFormat="1">
      <c r="A323" s="109" t="s">
        <v>344</v>
      </c>
      <c r="B323" s="110" t="s">
        <v>345</v>
      </c>
      <c r="C323" s="110"/>
      <c r="D323" s="110"/>
      <c r="E323" s="111"/>
      <c r="F323" s="112"/>
      <c r="G323" s="111"/>
    </row>
    <row r="324" spans="1:7">
      <c r="A324" s="114" t="s">
        <v>1118</v>
      </c>
      <c r="B324" s="115" t="s">
        <v>1119</v>
      </c>
      <c r="C324" s="115">
        <v>3000060</v>
      </c>
      <c r="D324" s="115">
        <v>1114969</v>
      </c>
      <c r="E324" s="116">
        <v>1114969</v>
      </c>
      <c r="F324" s="117">
        <v>37.164890035532601</v>
      </c>
      <c r="G324" s="116">
        <v>333191</v>
      </c>
    </row>
    <row r="325" spans="1:7" ht="25.5">
      <c r="A325" s="119" t="s">
        <v>1120</v>
      </c>
      <c r="B325" s="115" t="s">
        <v>1121</v>
      </c>
      <c r="C325" s="115">
        <v>0</v>
      </c>
      <c r="D325" s="115">
        <v>0</v>
      </c>
      <c r="E325" s="116">
        <v>0</v>
      </c>
      <c r="F325" s="117">
        <v>0</v>
      </c>
      <c r="G325" s="116">
        <v>-65</v>
      </c>
    </row>
    <row r="326" spans="1:7">
      <c r="A326" s="119" t="s">
        <v>1144</v>
      </c>
      <c r="B326" s="115" t="s">
        <v>60</v>
      </c>
      <c r="C326" s="115">
        <v>3000060</v>
      </c>
      <c r="D326" s="115">
        <v>1114969</v>
      </c>
      <c r="E326" s="116">
        <v>1114969</v>
      </c>
      <c r="F326" s="117">
        <v>37.164890035532601</v>
      </c>
      <c r="G326" s="116">
        <v>333256</v>
      </c>
    </row>
    <row r="327" spans="1:7" ht="25.5">
      <c r="A327" s="120">
        <v>21710</v>
      </c>
      <c r="B327" s="115" t="s">
        <v>1145</v>
      </c>
      <c r="C327" s="115">
        <v>3000060</v>
      </c>
      <c r="D327" s="115">
        <v>1114969</v>
      </c>
      <c r="E327" s="116">
        <v>1114969</v>
      </c>
      <c r="F327" s="117">
        <v>37.164890035532601</v>
      </c>
      <c r="G327" s="116">
        <v>333256</v>
      </c>
    </row>
    <row r="328" spans="1:7">
      <c r="A328" s="114" t="s">
        <v>1147</v>
      </c>
      <c r="B328" s="115" t="s">
        <v>1148</v>
      </c>
      <c r="C328" s="115">
        <v>3000060</v>
      </c>
      <c r="D328" s="115">
        <v>1114969</v>
      </c>
      <c r="E328" s="116">
        <v>898993.9</v>
      </c>
      <c r="F328" s="117">
        <v>29.965864016053001</v>
      </c>
      <c r="G328" s="116">
        <v>165516.31</v>
      </c>
    </row>
    <row r="329" spans="1:7">
      <c r="A329" s="119" t="s">
        <v>1149</v>
      </c>
      <c r="B329" s="115" t="s">
        <v>1150</v>
      </c>
      <c r="C329" s="115">
        <v>2953960</v>
      </c>
      <c r="D329" s="115">
        <v>1095869</v>
      </c>
      <c r="E329" s="116">
        <v>880529.92000000004</v>
      </c>
      <c r="F329" s="117">
        <v>29.8084577990223</v>
      </c>
      <c r="G329" s="116">
        <v>147367.01</v>
      </c>
    </row>
    <row r="330" spans="1:7">
      <c r="A330" s="120" t="s">
        <v>1151</v>
      </c>
      <c r="B330" s="115" t="s">
        <v>1152</v>
      </c>
      <c r="C330" s="115">
        <v>2512197</v>
      </c>
      <c r="D330" s="115">
        <v>869734</v>
      </c>
      <c r="E330" s="116">
        <v>679104.54</v>
      </c>
      <c r="F330" s="117">
        <v>27.032296432166699</v>
      </c>
      <c r="G330" s="116">
        <v>59221.15</v>
      </c>
    </row>
    <row r="331" spans="1:7">
      <c r="A331" s="121">
        <v>1000</v>
      </c>
      <c r="B331" s="115" t="s">
        <v>1153</v>
      </c>
      <c r="C331" s="115">
        <v>1897549</v>
      </c>
      <c r="D331" s="115">
        <v>632516</v>
      </c>
      <c r="E331" s="116">
        <v>476193.04</v>
      </c>
      <c r="F331" s="117">
        <v>25.0951643409472</v>
      </c>
      <c r="G331" s="116">
        <v>12598.12</v>
      </c>
    </row>
    <row r="332" spans="1:7">
      <c r="A332" s="122">
        <v>1100</v>
      </c>
      <c r="B332" s="115" t="s">
        <v>1154</v>
      </c>
      <c r="C332" s="115">
        <v>1470477</v>
      </c>
      <c r="D332" s="115">
        <v>490160</v>
      </c>
      <c r="E332" s="116">
        <v>371038</v>
      </c>
      <c r="F332" s="117">
        <v>25.232492585739202</v>
      </c>
      <c r="G332" s="116">
        <v>11576.93</v>
      </c>
    </row>
    <row r="333" spans="1:7">
      <c r="A333" s="121">
        <v>2000</v>
      </c>
      <c r="B333" s="115" t="s">
        <v>1155</v>
      </c>
      <c r="C333" s="115">
        <v>614648</v>
      </c>
      <c r="D333" s="115">
        <v>237218</v>
      </c>
      <c r="E333" s="116">
        <v>202911.5</v>
      </c>
      <c r="F333" s="117">
        <v>33.012634873944101</v>
      </c>
      <c r="G333" s="116">
        <v>46623.03</v>
      </c>
    </row>
    <row r="334" spans="1:7">
      <c r="A334" s="120" t="s">
        <v>1158</v>
      </c>
      <c r="B334" s="115" t="s">
        <v>1159</v>
      </c>
      <c r="C334" s="115">
        <v>435463</v>
      </c>
      <c r="D334" s="115">
        <v>219835</v>
      </c>
      <c r="E334" s="116">
        <v>195960.1</v>
      </c>
      <c r="F334" s="117">
        <v>45.000401871111897</v>
      </c>
      <c r="G334" s="116">
        <v>88145.86</v>
      </c>
    </row>
    <row r="335" spans="1:7">
      <c r="A335" s="121">
        <v>3000</v>
      </c>
      <c r="B335" s="115" t="s">
        <v>1160</v>
      </c>
      <c r="C335" s="115">
        <v>431258</v>
      </c>
      <c r="D335" s="115">
        <v>215630</v>
      </c>
      <c r="E335" s="116">
        <v>191771.5</v>
      </c>
      <c r="F335" s="117">
        <v>44.467928710887698</v>
      </c>
      <c r="G335" s="116">
        <v>83957.26</v>
      </c>
    </row>
    <row r="336" spans="1:7">
      <c r="A336" s="121">
        <v>6000</v>
      </c>
      <c r="B336" s="115" t="s">
        <v>1161</v>
      </c>
      <c r="C336" s="115">
        <v>4205</v>
      </c>
      <c r="D336" s="115">
        <v>4205</v>
      </c>
      <c r="E336" s="116">
        <v>4188.6000000000004</v>
      </c>
      <c r="F336" s="117">
        <v>99.609988109393598</v>
      </c>
      <c r="G336" s="116">
        <v>4188.6000000000004</v>
      </c>
    </row>
    <row r="337" spans="1:7" ht="25.5">
      <c r="A337" s="120" t="s">
        <v>1162</v>
      </c>
      <c r="B337" s="115" t="s">
        <v>1163</v>
      </c>
      <c r="C337" s="115">
        <v>6300</v>
      </c>
      <c r="D337" s="115">
        <v>6300</v>
      </c>
      <c r="E337" s="116">
        <v>5465.28</v>
      </c>
      <c r="F337" s="117">
        <v>86.750476190476206</v>
      </c>
      <c r="G337" s="116">
        <v>0</v>
      </c>
    </row>
    <row r="338" spans="1:7">
      <c r="A338" s="121">
        <v>7700</v>
      </c>
      <c r="B338" s="115" t="s">
        <v>1165</v>
      </c>
      <c r="C338" s="115">
        <v>6300</v>
      </c>
      <c r="D338" s="115">
        <v>6300</v>
      </c>
      <c r="E338" s="116">
        <v>5465.28</v>
      </c>
      <c r="F338" s="117">
        <v>86.750476190476206</v>
      </c>
      <c r="G338" s="116">
        <v>0</v>
      </c>
    </row>
    <row r="339" spans="1:7">
      <c r="A339" s="119" t="s">
        <v>1181</v>
      </c>
      <c r="B339" s="115" t="s">
        <v>1182</v>
      </c>
      <c r="C339" s="115">
        <v>46100</v>
      </c>
      <c r="D339" s="115">
        <v>19100</v>
      </c>
      <c r="E339" s="116">
        <v>18463.98</v>
      </c>
      <c r="F339" s="117">
        <v>40.052017353579203</v>
      </c>
      <c r="G339" s="116">
        <v>18149.3</v>
      </c>
    </row>
    <row r="340" spans="1:7">
      <c r="A340" s="120" t="s">
        <v>1183</v>
      </c>
      <c r="B340" s="115" t="s">
        <v>1184</v>
      </c>
      <c r="C340" s="115">
        <v>46100</v>
      </c>
      <c r="D340" s="115">
        <v>19100</v>
      </c>
      <c r="E340" s="116">
        <v>18463.98</v>
      </c>
      <c r="F340" s="117">
        <v>40.052017353579203</v>
      </c>
      <c r="G340" s="116">
        <v>18149.3</v>
      </c>
    </row>
    <row r="341" spans="1:7">
      <c r="A341" s="114"/>
      <c r="B341" s="115" t="s">
        <v>1192</v>
      </c>
      <c r="C341" s="115">
        <v>0</v>
      </c>
      <c r="D341" s="115">
        <v>0</v>
      </c>
      <c r="E341" s="116">
        <v>215975.1</v>
      </c>
      <c r="F341" s="117">
        <v>0</v>
      </c>
      <c r="G341" s="116">
        <v>167674.69</v>
      </c>
    </row>
    <row r="342" spans="1:7">
      <c r="A342" s="114" t="s">
        <v>1193</v>
      </c>
      <c r="B342" s="115" t="s">
        <v>1194</v>
      </c>
      <c r="C342" s="115">
        <v>0</v>
      </c>
      <c r="D342" s="115">
        <v>0</v>
      </c>
      <c r="E342" s="116">
        <v>-215975.1</v>
      </c>
      <c r="F342" s="117">
        <v>0</v>
      </c>
      <c r="G342" s="116">
        <v>-167674.69</v>
      </c>
    </row>
    <row r="343" spans="1:7">
      <c r="A343" s="119" t="s">
        <v>1202</v>
      </c>
      <c r="B343" s="115" t="s">
        <v>1203</v>
      </c>
      <c r="C343" s="115">
        <v>0</v>
      </c>
      <c r="D343" s="115">
        <v>0</v>
      </c>
      <c r="E343" s="116">
        <v>-215975.1</v>
      </c>
      <c r="F343" s="117">
        <v>0</v>
      </c>
      <c r="G343" s="116">
        <v>-167674.69</v>
      </c>
    </row>
    <row r="344" spans="1:7" s="113" customFormat="1">
      <c r="A344" s="125" t="s">
        <v>335</v>
      </c>
      <c r="B344" s="110" t="s">
        <v>345</v>
      </c>
      <c r="C344" s="110"/>
      <c r="D344" s="110"/>
      <c r="E344" s="111"/>
      <c r="F344" s="112"/>
      <c r="G344" s="111"/>
    </row>
    <row r="345" spans="1:7">
      <c r="A345" s="114" t="s">
        <v>1118</v>
      </c>
      <c r="B345" s="115" t="s">
        <v>1119</v>
      </c>
      <c r="C345" s="115">
        <v>2921469</v>
      </c>
      <c r="D345" s="115">
        <v>1066032</v>
      </c>
      <c r="E345" s="116">
        <v>1066032</v>
      </c>
      <c r="F345" s="117">
        <v>36.489587943599602</v>
      </c>
      <c r="G345" s="116">
        <v>321601</v>
      </c>
    </row>
    <row r="346" spans="1:7" ht="25.5">
      <c r="A346" s="119" t="s">
        <v>1120</v>
      </c>
      <c r="B346" s="115" t="s">
        <v>1121</v>
      </c>
      <c r="C346" s="115">
        <v>0</v>
      </c>
      <c r="D346" s="115">
        <v>0</v>
      </c>
      <c r="E346" s="116">
        <v>0</v>
      </c>
      <c r="F346" s="117">
        <v>0</v>
      </c>
      <c r="G346" s="116">
        <v>-65</v>
      </c>
    </row>
    <row r="347" spans="1:7">
      <c r="A347" s="119" t="s">
        <v>1144</v>
      </c>
      <c r="B347" s="115" t="s">
        <v>60</v>
      </c>
      <c r="C347" s="115">
        <v>2921469</v>
      </c>
      <c r="D347" s="115">
        <v>1066032</v>
      </c>
      <c r="E347" s="116">
        <v>1066032</v>
      </c>
      <c r="F347" s="117">
        <v>36.489587943599602</v>
      </c>
      <c r="G347" s="116">
        <v>321666</v>
      </c>
    </row>
    <row r="348" spans="1:7" ht="25.5">
      <c r="A348" s="120">
        <v>21710</v>
      </c>
      <c r="B348" s="115" t="s">
        <v>1145</v>
      </c>
      <c r="C348" s="115">
        <v>2921469</v>
      </c>
      <c r="D348" s="115">
        <v>1066032</v>
      </c>
      <c r="E348" s="116">
        <v>1066032</v>
      </c>
      <c r="F348" s="117">
        <v>36.489587943599602</v>
      </c>
      <c r="G348" s="116">
        <v>321666</v>
      </c>
    </row>
    <row r="349" spans="1:7">
      <c r="A349" s="114" t="s">
        <v>1147</v>
      </c>
      <c r="B349" s="115" t="s">
        <v>1148</v>
      </c>
      <c r="C349" s="115">
        <v>2921469</v>
      </c>
      <c r="D349" s="115">
        <v>1066032</v>
      </c>
      <c r="E349" s="116">
        <v>878634.31</v>
      </c>
      <c r="F349" s="117">
        <v>30.075085855780099</v>
      </c>
      <c r="G349" s="116">
        <v>153632.71</v>
      </c>
    </row>
    <row r="350" spans="1:7">
      <c r="A350" s="119" t="s">
        <v>1149</v>
      </c>
      <c r="B350" s="115" t="s">
        <v>1150</v>
      </c>
      <c r="C350" s="115">
        <v>2875369</v>
      </c>
      <c r="D350" s="115">
        <v>1046932</v>
      </c>
      <c r="E350" s="116">
        <v>860170.33</v>
      </c>
      <c r="F350" s="117">
        <v>29.9151284582953</v>
      </c>
      <c r="G350" s="116">
        <v>135483.41</v>
      </c>
    </row>
    <row r="351" spans="1:7">
      <c r="A351" s="120" t="s">
        <v>1151</v>
      </c>
      <c r="B351" s="115" t="s">
        <v>1152</v>
      </c>
      <c r="C351" s="115">
        <v>2437811</v>
      </c>
      <c r="D351" s="115">
        <v>825002</v>
      </c>
      <c r="E351" s="116">
        <v>662933.55000000005</v>
      </c>
      <c r="F351" s="117">
        <v>27.1938041956493</v>
      </c>
      <c r="G351" s="116">
        <v>51526.15</v>
      </c>
    </row>
    <row r="352" spans="1:7">
      <c r="A352" s="121">
        <v>1000</v>
      </c>
      <c r="B352" s="115" t="s">
        <v>1153</v>
      </c>
      <c r="C352" s="115">
        <v>1897549</v>
      </c>
      <c r="D352" s="115">
        <v>632516</v>
      </c>
      <c r="E352" s="116">
        <v>476193.04</v>
      </c>
      <c r="F352" s="117">
        <v>25.0951643409472</v>
      </c>
      <c r="G352" s="116">
        <v>12598.12</v>
      </c>
    </row>
    <row r="353" spans="1:7">
      <c r="A353" s="122">
        <v>1100</v>
      </c>
      <c r="B353" s="115" t="s">
        <v>1154</v>
      </c>
      <c r="C353" s="115">
        <v>1470477</v>
      </c>
      <c r="D353" s="115">
        <v>490160</v>
      </c>
      <c r="E353" s="116">
        <v>371038</v>
      </c>
      <c r="F353" s="117">
        <v>25.232492585739202</v>
      </c>
      <c r="G353" s="116">
        <v>11576.93</v>
      </c>
    </row>
    <row r="354" spans="1:7">
      <c r="A354" s="121">
        <v>2000</v>
      </c>
      <c r="B354" s="115" t="s">
        <v>1155</v>
      </c>
      <c r="C354" s="115">
        <v>540262</v>
      </c>
      <c r="D354" s="115">
        <v>192486</v>
      </c>
      <c r="E354" s="116">
        <v>186740.51</v>
      </c>
      <c r="F354" s="117">
        <v>34.564805594322699</v>
      </c>
      <c r="G354" s="116">
        <v>38928.03</v>
      </c>
    </row>
    <row r="355" spans="1:7">
      <c r="A355" s="120" t="s">
        <v>1158</v>
      </c>
      <c r="B355" s="115" t="s">
        <v>1159</v>
      </c>
      <c r="C355" s="115">
        <v>431258</v>
      </c>
      <c r="D355" s="115">
        <v>215630</v>
      </c>
      <c r="E355" s="116">
        <v>191771.5</v>
      </c>
      <c r="F355" s="117">
        <v>44.467928710887698</v>
      </c>
      <c r="G355" s="116">
        <v>83957.26</v>
      </c>
    </row>
    <row r="356" spans="1:7">
      <c r="A356" s="121">
        <v>3000</v>
      </c>
      <c r="B356" s="115" t="s">
        <v>1160</v>
      </c>
      <c r="C356" s="115">
        <v>431258</v>
      </c>
      <c r="D356" s="115">
        <v>215630</v>
      </c>
      <c r="E356" s="116">
        <v>191771.5</v>
      </c>
      <c r="F356" s="117">
        <v>44.467928710887698</v>
      </c>
      <c r="G356" s="116">
        <v>83957.26</v>
      </c>
    </row>
    <row r="357" spans="1:7" ht="25.5">
      <c r="A357" s="120" t="s">
        <v>1162</v>
      </c>
      <c r="B357" s="115" t="s">
        <v>1163</v>
      </c>
      <c r="C357" s="115">
        <v>6300</v>
      </c>
      <c r="D357" s="115">
        <v>6300</v>
      </c>
      <c r="E357" s="116">
        <v>5465.28</v>
      </c>
      <c r="F357" s="117">
        <v>86.750476190476206</v>
      </c>
      <c r="G357" s="116">
        <v>0</v>
      </c>
    </row>
    <row r="358" spans="1:7">
      <c r="A358" s="121">
        <v>7700</v>
      </c>
      <c r="B358" s="115" t="s">
        <v>1165</v>
      </c>
      <c r="C358" s="115">
        <v>6300</v>
      </c>
      <c r="D358" s="115">
        <v>6300</v>
      </c>
      <c r="E358" s="116">
        <v>5465.28</v>
      </c>
      <c r="F358" s="117">
        <v>86.750476190476206</v>
      </c>
      <c r="G358" s="116">
        <v>0</v>
      </c>
    </row>
    <row r="359" spans="1:7">
      <c r="A359" s="119" t="s">
        <v>1181</v>
      </c>
      <c r="B359" s="115" t="s">
        <v>1182</v>
      </c>
      <c r="C359" s="115">
        <v>46100</v>
      </c>
      <c r="D359" s="115">
        <v>19100</v>
      </c>
      <c r="E359" s="116">
        <v>18463.98</v>
      </c>
      <c r="F359" s="117">
        <v>40.052017353579203</v>
      </c>
      <c r="G359" s="116">
        <v>18149.3</v>
      </c>
    </row>
    <row r="360" spans="1:7">
      <c r="A360" s="120" t="s">
        <v>1183</v>
      </c>
      <c r="B360" s="115" t="s">
        <v>1184</v>
      </c>
      <c r="C360" s="115">
        <v>46100</v>
      </c>
      <c r="D360" s="115">
        <v>19100</v>
      </c>
      <c r="E360" s="116">
        <v>18463.98</v>
      </c>
      <c r="F360" s="117">
        <v>40.052017353579203</v>
      </c>
      <c r="G360" s="116">
        <v>18149.3</v>
      </c>
    </row>
    <row r="361" spans="1:7">
      <c r="A361" s="114"/>
      <c r="B361" s="115" t="s">
        <v>1192</v>
      </c>
      <c r="C361" s="115">
        <v>0</v>
      </c>
      <c r="D361" s="115">
        <v>0</v>
      </c>
      <c r="E361" s="116">
        <v>187397.69</v>
      </c>
      <c r="F361" s="117">
        <v>0</v>
      </c>
      <c r="G361" s="116">
        <v>167968.29</v>
      </c>
    </row>
    <row r="362" spans="1:7">
      <c r="A362" s="114" t="s">
        <v>1193</v>
      </c>
      <c r="B362" s="115" t="s">
        <v>1194</v>
      </c>
      <c r="C362" s="115">
        <v>0</v>
      </c>
      <c r="D362" s="115">
        <v>0</v>
      </c>
      <c r="E362" s="116">
        <v>-187397.69</v>
      </c>
      <c r="F362" s="117">
        <v>0</v>
      </c>
      <c r="G362" s="116">
        <v>-167968.29</v>
      </c>
    </row>
    <row r="363" spans="1:7">
      <c r="A363" s="119" t="s">
        <v>1202</v>
      </c>
      <c r="B363" s="115" t="s">
        <v>1203</v>
      </c>
      <c r="C363" s="115">
        <v>0</v>
      </c>
      <c r="D363" s="115">
        <v>0</v>
      </c>
      <c r="E363" s="116">
        <v>-187397.69</v>
      </c>
      <c r="F363" s="117">
        <v>0</v>
      </c>
      <c r="G363" s="116">
        <v>-167968.29</v>
      </c>
    </row>
    <row r="364" spans="1:7" s="113" customFormat="1">
      <c r="A364" s="125" t="s">
        <v>337</v>
      </c>
      <c r="B364" s="110" t="s">
        <v>346</v>
      </c>
      <c r="C364" s="110"/>
      <c r="D364" s="110"/>
      <c r="E364" s="111"/>
      <c r="F364" s="112"/>
      <c r="G364" s="111"/>
    </row>
    <row r="365" spans="1:7">
      <c r="A365" s="114" t="s">
        <v>1118</v>
      </c>
      <c r="B365" s="115" t="s">
        <v>1119</v>
      </c>
      <c r="C365" s="115">
        <v>37347</v>
      </c>
      <c r="D365" s="115">
        <v>37347</v>
      </c>
      <c r="E365" s="116">
        <v>37347</v>
      </c>
      <c r="F365" s="117">
        <v>100</v>
      </c>
      <c r="G365" s="116">
        <v>0</v>
      </c>
    </row>
    <row r="366" spans="1:7">
      <c r="A366" s="119" t="s">
        <v>1144</v>
      </c>
      <c r="B366" s="115" t="s">
        <v>60</v>
      </c>
      <c r="C366" s="115">
        <v>37347</v>
      </c>
      <c r="D366" s="115">
        <v>37347</v>
      </c>
      <c r="E366" s="116">
        <v>37347</v>
      </c>
      <c r="F366" s="117">
        <v>100</v>
      </c>
      <c r="G366" s="116">
        <v>0</v>
      </c>
    </row>
    <row r="367" spans="1:7" ht="25.5">
      <c r="A367" s="120">
        <v>21710</v>
      </c>
      <c r="B367" s="115" t="s">
        <v>1145</v>
      </c>
      <c r="C367" s="115">
        <v>37347</v>
      </c>
      <c r="D367" s="115">
        <v>37347</v>
      </c>
      <c r="E367" s="116">
        <v>37347</v>
      </c>
      <c r="F367" s="117">
        <v>100</v>
      </c>
      <c r="G367" s="116">
        <v>0</v>
      </c>
    </row>
    <row r="368" spans="1:7">
      <c r="A368" s="114" t="s">
        <v>1147</v>
      </c>
      <c r="B368" s="115" t="s">
        <v>1148</v>
      </c>
      <c r="C368" s="115">
        <v>37347</v>
      </c>
      <c r="D368" s="115">
        <v>37347</v>
      </c>
      <c r="E368" s="116">
        <v>8785.99</v>
      </c>
      <c r="F368" s="117">
        <v>23.5252898492516</v>
      </c>
      <c r="G368" s="116">
        <v>310</v>
      </c>
    </row>
    <row r="369" spans="1:7">
      <c r="A369" s="119" t="s">
        <v>1149</v>
      </c>
      <c r="B369" s="115" t="s">
        <v>1150</v>
      </c>
      <c r="C369" s="115">
        <v>37347</v>
      </c>
      <c r="D369" s="115">
        <v>37347</v>
      </c>
      <c r="E369" s="116">
        <v>8785.99</v>
      </c>
      <c r="F369" s="117">
        <v>23.5252898492516</v>
      </c>
      <c r="G369" s="116">
        <v>310</v>
      </c>
    </row>
    <row r="370" spans="1:7">
      <c r="A370" s="120" t="s">
        <v>1151</v>
      </c>
      <c r="B370" s="115" t="s">
        <v>1152</v>
      </c>
      <c r="C370" s="115">
        <v>37347</v>
      </c>
      <c r="D370" s="115">
        <v>37347</v>
      </c>
      <c r="E370" s="116">
        <v>8785.99</v>
      </c>
      <c r="F370" s="117">
        <v>23.5252898492516</v>
      </c>
      <c r="G370" s="116">
        <v>310</v>
      </c>
    </row>
    <row r="371" spans="1:7">
      <c r="A371" s="121">
        <v>2000</v>
      </c>
      <c r="B371" s="115" t="s">
        <v>1155</v>
      </c>
      <c r="C371" s="115">
        <v>37347</v>
      </c>
      <c r="D371" s="115">
        <v>37347</v>
      </c>
      <c r="E371" s="116">
        <v>8785.99</v>
      </c>
      <c r="F371" s="117">
        <v>23.5252898492516</v>
      </c>
      <c r="G371" s="116">
        <v>310</v>
      </c>
    </row>
    <row r="372" spans="1:7">
      <c r="A372" s="114"/>
      <c r="B372" s="115" t="s">
        <v>1192</v>
      </c>
      <c r="C372" s="115">
        <v>0</v>
      </c>
      <c r="D372" s="115">
        <v>0</v>
      </c>
      <c r="E372" s="116">
        <v>28561.01</v>
      </c>
      <c r="F372" s="117">
        <v>0</v>
      </c>
      <c r="G372" s="116">
        <v>-310</v>
      </c>
    </row>
    <row r="373" spans="1:7">
      <c r="A373" s="114" t="s">
        <v>1193</v>
      </c>
      <c r="B373" s="115" t="s">
        <v>1194</v>
      </c>
      <c r="C373" s="115">
        <v>0</v>
      </c>
      <c r="D373" s="115">
        <v>0</v>
      </c>
      <c r="E373" s="116">
        <v>-28561.01</v>
      </c>
      <c r="F373" s="117">
        <v>0</v>
      </c>
      <c r="G373" s="116">
        <v>310</v>
      </c>
    </row>
    <row r="374" spans="1:7">
      <c r="A374" s="119" t="s">
        <v>1202</v>
      </c>
      <c r="B374" s="115" t="s">
        <v>1203</v>
      </c>
      <c r="C374" s="115">
        <v>0</v>
      </c>
      <c r="D374" s="115">
        <v>0</v>
      </c>
      <c r="E374" s="116">
        <v>-28561.01</v>
      </c>
      <c r="F374" s="117">
        <v>0</v>
      </c>
      <c r="G374" s="116">
        <v>310</v>
      </c>
    </row>
    <row r="375" spans="1:7" s="113" customFormat="1">
      <c r="A375" s="125" t="s">
        <v>342</v>
      </c>
      <c r="B375" s="110" t="s">
        <v>343</v>
      </c>
      <c r="C375" s="110"/>
      <c r="D375" s="110"/>
      <c r="E375" s="111"/>
      <c r="F375" s="112"/>
      <c r="G375" s="111"/>
    </row>
    <row r="376" spans="1:7">
      <c r="A376" s="114" t="s">
        <v>1118</v>
      </c>
      <c r="B376" s="115" t="s">
        <v>1119</v>
      </c>
      <c r="C376" s="115">
        <v>41244</v>
      </c>
      <c r="D376" s="115">
        <v>11590</v>
      </c>
      <c r="E376" s="116">
        <v>11590</v>
      </c>
      <c r="F376" s="117">
        <v>28.1010571234604</v>
      </c>
      <c r="G376" s="116">
        <v>11590</v>
      </c>
    </row>
    <row r="377" spans="1:7">
      <c r="A377" s="119" t="s">
        <v>1144</v>
      </c>
      <c r="B377" s="115" t="s">
        <v>60</v>
      </c>
      <c r="C377" s="115">
        <v>41244</v>
      </c>
      <c r="D377" s="115">
        <v>11590</v>
      </c>
      <c r="E377" s="116">
        <v>11590</v>
      </c>
      <c r="F377" s="117">
        <v>28.1010571234604</v>
      </c>
      <c r="G377" s="116">
        <v>11590</v>
      </c>
    </row>
    <row r="378" spans="1:7" ht="25.5">
      <c r="A378" s="120">
        <v>21710</v>
      </c>
      <c r="B378" s="115" t="s">
        <v>1145</v>
      </c>
      <c r="C378" s="115">
        <v>41244</v>
      </c>
      <c r="D378" s="115">
        <v>11590</v>
      </c>
      <c r="E378" s="116">
        <v>11590</v>
      </c>
      <c r="F378" s="117">
        <v>28.1010571234604</v>
      </c>
      <c r="G378" s="116">
        <v>11590</v>
      </c>
    </row>
    <row r="379" spans="1:7">
      <c r="A379" s="114" t="s">
        <v>1147</v>
      </c>
      <c r="B379" s="115" t="s">
        <v>1148</v>
      </c>
      <c r="C379" s="115">
        <v>41244</v>
      </c>
      <c r="D379" s="115">
        <v>11590</v>
      </c>
      <c r="E379" s="116">
        <v>11573.6</v>
      </c>
      <c r="F379" s="117">
        <v>28.0612937639414</v>
      </c>
      <c r="G379" s="116">
        <v>11573.6</v>
      </c>
    </row>
    <row r="380" spans="1:7">
      <c r="A380" s="119" t="s">
        <v>1149</v>
      </c>
      <c r="B380" s="115" t="s">
        <v>1150</v>
      </c>
      <c r="C380" s="115">
        <v>41244</v>
      </c>
      <c r="D380" s="115">
        <v>11590</v>
      </c>
      <c r="E380" s="116">
        <v>11573.6</v>
      </c>
      <c r="F380" s="117">
        <v>28.0612937639414</v>
      </c>
      <c r="G380" s="116">
        <v>11573.6</v>
      </c>
    </row>
    <row r="381" spans="1:7">
      <c r="A381" s="120" t="s">
        <v>1151</v>
      </c>
      <c r="B381" s="115" t="s">
        <v>1152</v>
      </c>
      <c r="C381" s="115">
        <v>37039</v>
      </c>
      <c r="D381" s="115">
        <v>7385</v>
      </c>
      <c r="E381" s="116">
        <v>7385</v>
      </c>
      <c r="F381" s="117">
        <v>19.9384432625071</v>
      </c>
      <c r="G381" s="116">
        <v>7385</v>
      </c>
    </row>
    <row r="382" spans="1:7">
      <c r="A382" s="121">
        <v>2000</v>
      </c>
      <c r="B382" s="115" t="s">
        <v>1155</v>
      </c>
      <c r="C382" s="115">
        <v>37039</v>
      </c>
      <c r="D382" s="115">
        <v>7385</v>
      </c>
      <c r="E382" s="116">
        <v>7385</v>
      </c>
      <c r="F382" s="117">
        <v>19.9384432625071</v>
      </c>
      <c r="G382" s="116">
        <v>7385</v>
      </c>
    </row>
    <row r="383" spans="1:7">
      <c r="A383" s="120" t="s">
        <v>1158</v>
      </c>
      <c r="B383" s="115" t="s">
        <v>1159</v>
      </c>
      <c r="C383" s="115">
        <v>4205</v>
      </c>
      <c r="D383" s="115">
        <v>4205</v>
      </c>
      <c r="E383" s="116">
        <v>4188.6000000000004</v>
      </c>
      <c r="F383" s="117">
        <v>99.609988109393598</v>
      </c>
      <c r="G383" s="116">
        <v>4188.6000000000004</v>
      </c>
    </row>
    <row r="384" spans="1:7">
      <c r="A384" s="121">
        <v>6000</v>
      </c>
      <c r="B384" s="115" t="s">
        <v>1161</v>
      </c>
      <c r="C384" s="115">
        <v>4205</v>
      </c>
      <c r="D384" s="115">
        <v>4205</v>
      </c>
      <c r="E384" s="116">
        <v>4188.6000000000004</v>
      </c>
      <c r="F384" s="117">
        <v>99.609988109393598</v>
      </c>
      <c r="G384" s="116">
        <v>4188.6000000000004</v>
      </c>
    </row>
    <row r="385" spans="1:7">
      <c r="A385" s="114"/>
      <c r="B385" s="115" t="s">
        <v>1192</v>
      </c>
      <c r="C385" s="115">
        <v>0</v>
      </c>
      <c r="D385" s="115">
        <v>0</v>
      </c>
      <c r="E385" s="116">
        <v>16.399999999999999</v>
      </c>
      <c r="F385" s="117">
        <v>0</v>
      </c>
      <c r="G385" s="116">
        <v>16.399999999999999</v>
      </c>
    </row>
    <row r="386" spans="1:7">
      <c r="A386" s="114" t="s">
        <v>1193</v>
      </c>
      <c r="B386" s="115" t="s">
        <v>1194</v>
      </c>
      <c r="C386" s="115">
        <v>0</v>
      </c>
      <c r="D386" s="115">
        <v>0</v>
      </c>
      <c r="E386" s="116">
        <v>-16.399999999999999</v>
      </c>
      <c r="F386" s="117">
        <v>0</v>
      </c>
      <c r="G386" s="116">
        <v>-16.399999999999999</v>
      </c>
    </row>
    <row r="387" spans="1:7">
      <c r="A387" s="119" t="s">
        <v>1202</v>
      </c>
      <c r="B387" s="115" t="s">
        <v>1203</v>
      </c>
      <c r="C387" s="115">
        <v>0</v>
      </c>
      <c r="D387" s="115">
        <v>0</v>
      </c>
      <c r="E387" s="116">
        <v>-16.399999999999999</v>
      </c>
      <c r="F387" s="117">
        <v>0</v>
      </c>
      <c r="G387" s="116">
        <v>-16.399999999999999</v>
      </c>
    </row>
    <row r="388" spans="1:7" s="113" customFormat="1">
      <c r="A388" s="109" t="s">
        <v>347</v>
      </c>
      <c r="B388" s="110" t="s">
        <v>348</v>
      </c>
      <c r="C388" s="110"/>
      <c r="D388" s="110"/>
      <c r="E388" s="111"/>
      <c r="F388" s="112"/>
      <c r="G388" s="111"/>
    </row>
    <row r="389" spans="1:7">
      <c r="A389" s="114" t="s">
        <v>1118</v>
      </c>
      <c r="B389" s="115" t="s">
        <v>1119</v>
      </c>
      <c r="C389" s="115">
        <v>681149</v>
      </c>
      <c r="D389" s="115">
        <v>226482</v>
      </c>
      <c r="E389" s="116">
        <v>228198.29</v>
      </c>
      <c r="F389" s="117">
        <v>33.501963593868602</v>
      </c>
      <c r="G389" s="116">
        <v>55207.12</v>
      </c>
    </row>
    <row r="390" spans="1:7" ht="25.5">
      <c r="A390" s="119" t="s">
        <v>1120</v>
      </c>
      <c r="B390" s="115" t="s">
        <v>1121</v>
      </c>
      <c r="C390" s="115">
        <v>22200</v>
      </c>
      <c r="D390" s="115">
        <v>7400</v>
      </c>
      <c r="E390" s="116">
        <v>9116.2900000000009</v>
      </c>
      <c r="F390" s="117">
        <v>41.064369369369402</v>
      </c>
      <c r="G390" s="116">
        <v>2031.12</v>
      </c>
    </row>
    <row r="391" spans="1:7">
      <c r="A391" s="119" t="s">
        <v>1144</v>
      </c>
      <c r="B391" s="115" t="s">
        <v>60</v>
      </c>
      <c r="C391" s="115">
        <v>658949</v>
      </c>
      <c r="D391" s="115">
        <v>219082</v>
      </c>
      <c r="E391" s="116">
        <v>219082</v>
      </c>
      <c r="F391" s="117">
        <v>33.2471860492997</v>
      </c>
      <c r="G391" s="116">
        <v>53176</v>
      </c>
    </row>
    <row r="392" spans="1:7" ht="25.5">
      <c r="A392" s="120">
        <v>21710</v>
      </c>
      <c r="B392" s="115" t="s">
        <v>1145</v>
      </c>
      <c r="C392" s="115">
        <v>658949</v>
      </c>
      <c r="D392" s="115">
        <v>219082</v>
      </c>
      <c r="E392" s="116">
        <v>219082</v>
      </c>
      <c r="F392" s="117">
        <v>33.2471860492997</v>
      </c>
      <c r="G392" s="116">
        <v>53176</v>
      </c>
    </row>
    <row r="393" spans="1:7">
      <c r="A393" s="114" t="s">
        <v>1147</v>
      </c>
      <c r="B393" s="115" t="s">
        <v>1148</v>
      </c>
      <c r="C393" s="115">
        <v>681149</v>
      </c>
      <c r="D393" s="115">
        <v>226482</v>
      </c>
      <c r="E393" s="116">
        <v>216568.11</v>
      </c>
      <c r="F393" s="117">
        <v>31.794528069482599</v>
      </c>
      <c r="G393" s="116">
        <v>58148.480000000003</v>
      </c>
    </row>
    <row r="394" spans="1:7">
      <c r="A394" s="119" t="s">
        <v>1149</v>
      </c>
      <c r="B394" s="115" t="s">
        <v>1150</v>
      </c>
      <c r="C394" s="115">
        <v>681149</v>
      </c>
      <c r="D394" s="115">
        <v>226482</v>
      </c>
      <c r="E394" s="116">
        <v>216568.11</v>
      </c>
      <c r="F394" s="117">
        <v>31.794528069482599</v>
      </c>
      <c r="G394" s="116">
        <v>58148.480000000003</v>
      </c>
    </row>
    <row r="395" spans="1:7">
      <c r="A395" s="120" t="s">
        <v>1151</v>
      </c>
      <c r="B395" s="115" t="s">
        <v>1152</v>
      </c>
      <c r="C395" s="115">
        <v>679378</v>
      </c>
      <c r="D395" s="115">
        <v>225482</v>
      </c>
      <c r="E395" s="116">
        <v>215865.31</v>
      </c>
      <c r="F395" s="117">
        <v>31.7739623596878</v>
      </c>
      <c r="G395" s="116">
        <v>58148.480000000003</v>
      </c>
    </row>
    <row r="396" spans="1:7">
      <c r="A396" s="121">
        <v>1000</v>
      </c>
      <c r="B396" s="115" t="s">
        <v>1153</v>
      </c>
      <c r="C396" s="115">
        <v>497499</v>
      </c>
      <c r="D396" s="115">
        <v>158458</v>
      </c>
      <c r="E396" s="116">
        <v>149806.44</v>
      </c>
      <c r="F396" s="117">
        <v>30.1119077626287</v>
      </c>
      <c r="G396" s="116">
        <v>38288.21</v>
      </c>
    </row>
    <row r="397" spans="1:7">
      <c r="A397" s="122">
        <v>1100</v>
      </c>
      <c r="B397" s="115" t="s">
        <v>1154</v>
      </c>
      <c r="C397" s="115">
        <v>392859</v>
      </c>
      <c r="D397" s="115">
        <v>128888</v>
      </c>
      <c r="E397" s="116">
        <v>120300.44</v>
      </c>
      <c r="F397" s="117">
        <v>30.621785424287101</v>
      </c>
      <c r="G397" s="116">
        <v>30997.21</v>
      </c>
    </row>
    <row r="398" spans="1:7">
      <c r="A398" s="121">
        <v>2000</v>
      </c>
      <c r="B398" s="115" t="s">
        <v>1155</v>
      </c>
      <c r="C398" s="115">
        <v>181879</v>
      </c>
      <c r="D398" s="115">
        <v>67024</v>
      </c>
      <c r="E398" s="116">
        <v>66058.87</v>
      </c>
      <c r="F398" s="117">
        <v>36.320229383271297</v>
      </c>
      <c r="G398" s="116">
        <v>19860.27</v>
      </c>
    </row>
    <row r="399" spans="1:7" ht="25.5">
      <c r="A399" s="120" t="s">
        <v>1162</v>
      </c>
      <c r="B399" s="115" t="s">
        <v>1163</v>
      </c>
      <c r="C399" s="115">
        <v>1771</v>
      </c>
      <c r="D399" s="115">
        <v>1000</v>
      </c>
      <c r="E399" s="116">
        <v>702.8</v>
      </c>
      <c r="F399" s="117">
        <v>39.683794466403199</v>
      </c>
      <c r="G399" s="116">
        <v>0</v>
      </c>
    </row>
    <row r="400" spans="1:7">
      <c r="A400" s="121">
        <v>7700</v>
      </c>
      <c r="B400" s="115" t="s">
        <v>1165</v>
      </c>
      <c r="C400" s="115">
        <v>1771</v>
      </c>
      <c r="D400" s="115">
        <v>1000</v>
      </c>
      <c r="E400" s="116">
        <v>702.8</v>
      </c>
      <c r="F400" s="117">
        <v>39.683794466403199</v>
      </c>
      <c r="G400" s="116">
        <v>0</v>
      </c>
    </row>
    <row r="401" spans="1:7">
      <c r="A401" s="114"/>
      <c r="B401" s="115" t="s">
        <v>1192</v>
      </c>
      <c r="C401" s="115">
        <v>0</v>
      </c>
      <c r="D401" s="115">
        <v>0</v>
      </c>
      <c r="E401" s="116">
        <v>11630.18</v>
      </c>
      <c r="F401" s="117">
        <v>0</v>
      </c>
      <c r="G401" s="116">
        <v>-2941.36</v>
      </c>
    </row>
    <row r="402" spans="1:7">
      <c r="A402" s="114" t="s">
        <v>1193</v>
      </c>
      <c r="B402" s="115" t="s">
        <v>1194</v>
      </c>
      <c r="C402" s="115">
        <v>0</v>
      </c>
      <c r="D402" s="115">
        <v>0</v>
      </c>
      <c r="E402" s="116">
        <v>-11630.18</v>
      </c>
      <c r="F402" s="117">
        <v>0</v>
      </c>
      <c r="G402" s="116">
        <v>2941.36</v>
      </c>
    </row>
    <row r="403" spans="1:7">
      <c r="A403" s="119" t="s">
        <v>1202</v>
      </c>
      <c r="B403" s="115" t="s">
        <v>1203</v>
      </c>
      <c r="C403" s="115">
        <v>0</v>
      </c>
      <c r="D403" s="115">
        <v>0</v>
      </c>
      <c r="E403" s="116">
        <v>-11630.18</v>
      </c>
      <c r="F403" s="117">
        <v>0</v>
      </c>
      <c r="G403" s="116">
        <v>2941.36</v>
      </c>
    </row>
    <row r="404" spans="1:7" s="113" customFormat="1">
      <c r="A404" s="125" t="s">
        <v>335</v>
      </c>
      <c r="B404" s="110" t="s">
        <v>348</v>
      </c>
      <c r="C404" s="110"/>
      <c r="D404" s="110"/>
      <c r="E404" s="111"/>
      <c r="F404" s="112"/>
      <c r="G404" s="111"/>
    </row>
    <row r="405" spans="1:7">
      <c r="A405" s="114" t="s">
        <v>1118</v>
      </c>
      <c r="B405" s="115" t="s">
        <v>1119</v>
      </c>
      <c r="C405" s="115">
        <v>681149</v>
      </c>
      <c r="D405" s="115">
        <v>226482</v>
      </c>
      <c r="E405" s="116">
        <v>228198.29</v>
      </c>
      <c r="F405" s="117">
        <v>33.501963593868602</v>
      </c>
      <c r="G405" s="116">
        <v>55207.12</v>
      </c>
    </row>
    <row r="406" spans="1:7" ht="25.5">
      <c r="A406" s="119" t="s">
        <v>1120</v>
      </c>
      <c r="B406" s="115" t="s">
        <v>1121</v>
      </c>
      <c r="C406" s="115">
        <v>22200</v>
      </c>
      <c r="D406" s="115">
        <v>7400</v>
      </c>
      <c r="E406" s="116">
        <v>9116.2900000000009</v>
      </c>
      <c r="F406" s="117">
        <v>41.064369369369402</v>
      </c>
      <c r="G406" s="116">
        <v>2031.12</v>
      </c>
    </row>
    <row r="407" spans="1:7">
      <c r="A407" s="119" t="s">
        <v>1144</v>
      </c>
      <c r="B407" s="115" t="s">
        <v>60</v>
      </c>
      <c r="C407" s="115">
        <v>658949</v>
      </c>
      <c r="D407" s="115">
        <v>219082</v>
      </c>
      <c r="E407" s="116">
        <v>219082</v>
      </c>
      <c r="F407" s="117">
        <v>33.2471860492997</v>
      </c>
      <c r="G407" s="116">
        <v>53176</v>
      </c>
    </row>
    <row r="408" spans="1:7" ht="25.5">
      <c r="A408" s="120">
        <v>21710</v>
      </c>
      <c r="B408" s="115" t="s">
        <v>1145</v>
      </c>
      <c r="C408" s="115">
        <v>658949</v>
      </c>
      <c r="D408" s="115">
        <v>219082</v>
      </c>
      <c r="E408" s="116">
        <v>219082</v>
      </c>
      <c r="F408" s="117">
        <v>33.2471860492997</v>
      </c>
      <c r="G408" s="116">
        <v>53176</v>
      </c>
    </row>
    <row r="409" spans="1:7">
      <c r="A409" s="114" t="s">
        <v>1147</v>
      </c>
      <c r="B409" s="115" t="s">
        <v>1148</v>
      </c>
      <c r="C409" s="115">
        <v>681149</v>
      </c>
      <c r="D409" s="115">
        <v>226482</v>
      </c>
      <c r="E409" s="116">
        <v>216568.11</v>
      </c>
      <c r="F409" s="117">
        <v>31.794528069482599</v>
      </c>
      <c r="G409" s="116">
        <v>58148.480000000003</v>
      </c>
    </row>
    <row r="410" spans="1:7">
      <c r="A410" s="119" t="s">
        <v>1149</v>
      </c>
      <c r="B410" s="115" t="s">
        <v>1150</v>
      </c>
      <c r="C410" s="115">
        <v>681149</v>
      </c>
      <c r="D410" s="115">
        <v>226482</v>
      </c>
      <c r="E410" s="116">
        <v>216568.11</v>
      </c>
      <c r="F410" s="117">
        <v>31.794528069482599</v>
      </c>
      <c r="G410" s="116">
        <v>58148.480000000003</v>
      </c>
    </row>
    <row r="411" spans="1:7">
      <c r="A411" s="120" t="s">
        <v>1151</v>
      </c>
      <c r="B411" s="115" t="s">
        <v>1152</v>
      </c>
      <c r="C411" s="115">
        <v>679378</v>
      </c>
      <c r="D411" s="115">
        <v>225482</v>
      </c>
      <c r="E411" s="116">
        <v>215865.31</v>
      </c>
      <c r="F411" s="117">
        <v>31.7739623596878</v>
      </c>
      <c r="G411" s="116">
        <v>58148.480000000003</v>
      </c>
    </row>
    <row r="412" spans="1:7">
      <c r="A412" s="121">
        <v>1000</v>
      </c>
      <c r="B412" s="115" t="s">
        <v>1153</v>
      </c>
      <c r="C412" s="115">
        <v>497499</v>
      </c>
      <c r="D412" s="115">
        <v>158458</v>
      </c>
      <c r="E412" s="116">
        <v>149806.44</v>
      </c>
      <c r="F412" s="117">
        <v>30.1119077626287</v>
      </c>
      <c r="G412" s="116">
        <v>38288.21</v>
      </c>
    </row>
    <row r="413" spans="1:7">
      <c r="A413" s="122">
        <v>1100</v>
      </c>
      <c r="B413" s="115" t="s">
        <v>1154</v>
      </c>
      <c r="C413" s="115">
        <v>392859</v>
      </c>
      <c r="D413" s="115">
        <v>128888</v>
      </c>
      <c r="E413" s="116">
        <v>120300.44</v>
      </c>
      <c r="F413" s="117">
        <v>30.621785424287101</v>
      </c>
      <c r="G413" s="116">
        <v>30997.21</v>
      </c>
    </row>
    <row r="414" spans="1:7">
      <c r="A414" s="121">
        <v>2000</v>
      </c>
      <c r="B414" s="115" t="s">
        <v>1155</v>
      </c>
      <c r="C414" s="115">
        <v>181879</v>
      </c>
      <c r="D414" s="115">
        <v>67024</v>
      </c>
      <c r="E414" s="116">
        <v>66058.87</v>
      </c>
      <c r="F414" s="117">
        <v>36.320229383271297</v>
      </c>
      <c r="G414" s="116">
        <v>19860.27</v>
      </c>
    </row>
    <row r="415" spans="1:7" ht="25.5">
      <c r="A415" s="120" t="s">
        <v>1162</v>
      </c>
      <c r="B415" s="115" t="s">
        <v>1163</v>
      </c>
      <c r="C415" s="115">
        <v>1771</v>
      </c>
      <c r="D415" s="115">
        <v>1000</v>
      </c>
      <c r="E415" s="116">
        <v>702.8</v>
      </c>
      <c r="F415" s="117">
        <v>39.683794466403199</v>
      </c>
      <c r="G415" s="116">
        <v>0</v>
      </c>
    </row>
    <row r="416" spans="1:7">
      <c r="A416" s="121">
        <v>7700</v>
      </c>
      <c r="B416" s="115" t="s">
        <v>1165</v>
      </c>
      <c r="C416" s="115">
        <v>1771</v>
      </c>
      <c r="D416" s="115">
        <v>1000</v>
      </c>
      <c r="E416" s="116">
        <v>702.8</v>
      </c>
      <c r="F416" s="117">
        <v>39.683794466403199</v>
      </c>
      <c r="G416" s="116">
        <v>0</v>
      </c>
    </row>
    <row r="417" spans="1:7">
      <c r="A417" s="114"/>
      <c r="B417" s="115" t="s">
        <v>1192</v>
      </c>
      <c r="C417" s="115">
        <v>0</v>
      </c>
      <c r="D417" s="115">
        <v>0</v>
      </c>
      <c r="E417" s="116">
        <v>11630.18</v>
      </c>
      <c r="F417" s="117">
        <v>0</v>
      </c>
      <c r="G417" s="116">
        <v>-2941.36</v>
      </c>
    </row>
    <row r="418" spans="1:7">
      <c r="A418" s="114" t="s">
        <v>1193</v>
      </c>
      <c r="B418" s="115" t="s">
        <v>1194</v>
      </c>
      <c r="C418" s="115">
        <v>0</v>
      </c>
      <c r="D418" s="115">
        <v>0</v>
      </c>
      <c r="E418" s="116">
        <v>-11630.18</v>
      </c>
      <c r="F418" s="117">
        <v>0</v>
      </c>
      <c r="G418" s="116">
        <v>2941.36</v>
      </c>
    </row>
    <row r="419" spans="1:7">
      <c r="A419" s="119" t="s">
        <v>1202</v>
      </c>
      <c r="B419" s="115" t="s">
        <v>1203</v>
      </c>
      <c r="C419" s="115">
        <v>0</v>
      </c>
      <c r="D419" s="115">
        <v>0</v>
      </c>
      <c r="E419" s="116">
        <v>-11630.18</v>
      </c>
      <c r="F419" s="117">
        <v>0</v>
      </c>
      <c r="G419" s="116">
        <v>2941.36</v>
      </c>
    </row>
    <row r="420" spans="1:7" s="113" customFormat="1">
      <c r="A420" s="109" t="s">
        <v>105</v>
      </c>
      <c r="B420" s="110" t="s">
        <v>106</v>
      </c>
      <c r="C420" s="110"/>
      <c r="D420" s="110"/>
      <c r="E420" s="111"/>
      <c r="F420" s="112"/>
      <c r="G420" s="111"/>
    </row>
    <row r="421" spans="1:7">
      <c r="A421" s="114" t="s">
        <v>1118</v>
      </c>
      <c r="B421" s="115" t="s">
        <v>1119</v>
      </c>
      <c r="C421" s="115">
        <v>4757392</v>
      </c>
      <c r="D421" s="115">
        <v>1121133</v>
      </c>
      <c r="E421" s="116">
        <v>1125224.17</v>
      </c>
      <c r="F421" s="117">
        <v>23.652122213178998</v>
      </c>
      <c r="G421" s="116">
        <v>357845</v>
      </c>
    </row>
    <row r="422" spans="1:7" ht="25.5">
      <c r="A422" s="119" t="s">
        <v>1120</v>
      </c>
      <c r="B422" s="115" t="s">
        <v>1121</v>
      </c>
      <c r="C422" s="115">
        <v>0</v>
      </c>
      <c r="D422" s="115">
        <v>0</v>
      </c>
      <c r="E422" s="116">
        <v>4092.11</v>
      </c>
      <c r="F422" s="117">
        <v>0</v>
      </c>
      <c r="G422" s="116">
        <v>0</v>
      </c>
    </row>
    <row r="423" spans="1:7">
      <c r="A423" s="119" t="s">
        <v>1122</v>
      </c>
      <c r="B423" s="115" t="s">
        <v>58</v>
      </c>
      <c r="C423" s="115">
        <v>0</v>
      </c>
      <c r="D423" s="115">
        <v>0</v>
      </c>
      <c r="E423" s="116">
        <v>0</v>
      </c>
      <c r="F423" s="117">
        <v>0</v>
      </c>
      <c r="G423" s="116">
        <v>-200</v>
      </c>
    </row>
    <row r="424" spans="1:7">
      <c r="A424" s="119" t="s">
        <v>1124</v>
      </c>
      <c r="B424" s="115" t="s">
        <v>59</v>
      </c>
      <c r="C424" s="115">
        <v>58451</v>
      </c>
      <c r="D424" s="115">
        <v>58451</v>
      </c>
      <c r="E424" s="116">
        <v>58450.06</v>
      </c>
      <c r="F424" s="117">
        <v>99.998391815366702</v>
      </c>
      <c r="G424" s="116">
        <v>0</v>
      </c>
    </row>
    <row r="425" spans="1:7">
      <c r="A425" s="120" t="s">
        <v>1125</v>
      </c>
      <c r="B425" s="115" t="s">
        <v>1126</v>
      </c>
      <c r="C425" s="115">
        <v>58451</v>
      </c>
      <c r="D425" s="115">
        <v>58451</v>
      </c>
      <c r="E425" s="116">
        <v>58450.06</v>
      </c>
      <c r="F425" s="117">
        <v>99.998391815366702</v>
      </c>
      <c r="G425" s="116">
        <v>0</v>
      </c>
    </row>
    <row r="426" spans="1:7">
      <c r="A426" s="121">
        <v>18100</v>
      </c>
      <c r="B426" s="115" t="s">
        <v>1127</v>
      </c>
      <c r="C426" s="115">
        <v>58451</v>
      </c>
      <c r="D426" s="115">
        <v>58451</v>
      </c>
      <c r="E426" s="116">
        <v>58450.06</v>
      </c>
      <c r="F426" s="117">
        <v>99.998391815366702</v>
      </c>
      <c r="G426" s="116">
        <v>0</v>
      </c>
    </row>
    <row r="427" spans="1:7" ht="25.5">
      <c r="A427" s="122">
        <v>18130</v>
      </c>
      <c r="B427" s="115" t="s">
        <v>1128</v>
      </c>
      <c r="C427" s="115">
        <v>58451</v>
      </c>
      <c r="D427" s="115">
        <v>58451</v>
      </c>
      <c r="E427" s="116">
        <v>58450.06</v>
      </c>
      <c r="F427" s="117">
        <v>99.998391815366702</v>
      </c>
      <c r="G427" s="116">
        <v>0</v>
      </c>
    </row>
    <row r="428" spans="1:7" ht="38.25">
      <c r="A428" s="123">
        <v>18131</v>
      </c>
      <c r="B428" s="115" t="s">
        <v>1129</v>
      </c>
      <c r="C428" s="115">
        <v>58451</v>
      </c>
      <c r="D428" s="115">
        <v>58451</v>
      </c>
      <c r="E428" s="116">
        <v>58450.06</v>
      </c>
      <c r="F428" s="117">
        <v>99.998391815366702</v>
      </c>
      <c r="G428" s="116">
        <v>0</v>
      </c>
    </row>
    <row r="429" spans="1:7">
      <c r="A429" s="119" t="s">
        <v>1144</v>
      </c>
      <c r="B429" s="115" t="s">
        <v>60</v>
      </c>
      <c r="C429" s="115">
        <v>4698941</v>
      </c>
      <c r="D429" s="115">
        <v>1062682</v>
      </c>
      <c r="E429" s="116">
        <v>1062682</v>
      </c>
      <c r="F429" s="117">
        <v>22.6153509907871</v>
      </c>
      <c r="G429" s="116">
        <v>358045</v>
      </c>
    </row>
    <row r="430" spans="1:7" ht="25.5">
      <c r="A430" s="120">
        <v>21710</v>
      </c>
      <c r="B430" s="115" t="s">
        <v>1145</v>
      </c>
      <c r="C430" s="115">
        <v>4129780</v>
      </c>
      <c r="D430" s="115">
        <v>924413</v>
      </c>
      <c r="E430" s="116">
        <v>924413</v>
      </c>
      <c r="F430" s="117">
        <v>22.384073727898301</v>
      </c>
      <c r="G430" s="116">
        <v>311890</v>
      </c>
    </row>
    <row r="431" spans="1:7" ht="25.5">
      <c r="A431" s="120">
        <v>21720</v>
      </c>
      <c r="B431" s="115" t="s">
        <v>1146</v>
      </c>
      <c r="C431" s="115">
        <v>569161</v>
      </c>
      <c r="D431" s="115">
        <v>138269</v>
      </c>
      <c r="E431" s="116">
        <v>138269</v>
      </c>
      <c r="F431" s="117">
        <v>24.293477592456298</v>
      </c>
      <c r="G431" s="116">
        <v>46155</v>
      </c>
    </row>
    <row r="432" spans="1:7">
      <c r="A432" s="114" t="s">
        <v>1147</v>
      </c>
      <c r="B432" s="115" t="s">
        <v>1148</v>
      </c>
      <c r="C432" s="115">
        <v>4764210</v>
      </c>
      <c r="D432" s="115">
        <v>1091720</v>
      </c>
      <c r="E432" s="116">
        <v>884313.24</v>
      </c>
      <c r="F432" s="117">
        <v>18.5615923731322</v>
      </c>
      <c r="G432" s="116">
        <v>240700.96</v>
      </c>
    </row>
    <row r="433" spans="1:7">
      <c r="A433" s="119" t="s">
        <v>1149</v>
      </c>
      <c r="B433" s="115" t="s">
        <v>1150</v>
      </c>
      <c r="C433" s="115">
        <v>4763710</v>
      </c>
      <c r="D433" s="115">
        <v>1091220</v>
      </c>
      <c r="E433" s="116">
        <v>883813.24</v>
      </c>
      <c r="F433" s="117">
        <v>18.553044580799401</v>
      </c>
      <c r="G433" s="116">
        <v>240496.08</v>
      </c>
    </row>
    <row r="434" spans="1:7">
      <c r="A434" s="120" t="s">
        <v>1151</v>
      </c>
      <c r="B434" s="115" t="s">
        <v>1152</v>
      </c>
      <c r="C434" s="115">
        <v>1076125</v>
      </c>
      <c r="D434" s="115">
        <v>369573</v>
      </c>
      <c r="E434" s="116">
        <v>316287.87</v>
      </c>
      <c r="F434" s="117">
        <v>29.391369032408001</v>
      </c>
      <c r="G434" s="116">
        <v>100981.91</v>
      </c>
    </row>
    <row r="435" spans="1:7">
      <c r="A435" s="121">
        <v>1000</v>
      </c>
      <c r="B435" s="115" t="s">
        <v>1153</v>
      </c>
      <c r="C435" s="115">
        <v>713131</v>
      </c>
      <c r="D435" s="115">
        <v>274505</v>
      </c>
      <c r="E435" s="116">
        <v>251964.9</v>
      </c>
      <c r="F435" s="117">
        <v>35.332204041052798</v>
      </c>
      <c r="G435" s="116">
        <v>69812.78</v>
      </c>
    </row>
    <row r="436" spans="1:7">
      <c r="A436" s="122">
        <v>1100</v>
      </c>
      <c r="B436" s="115" t="s">
        <v>1154</v>
      </c>
      <c r="C436" s="115">
        <v>569490</v>
      </c>
      <c r="D436" s="115">
        <v>210182</v>
      </c>
      <c r="E436" s="116">
        <v>191387.12</v>
      </c>
      <c r="F436" s="117">
        <v>33.606756922860797</v>
      </c>
      <c r="G436" s="116">
        <v>56187.81</v>
      </c>
    </row>
    <row r="437" spans="1:7">
      <c r="A437" s="121">
        <v>2000</v>
      </c>
      <c r="B437" s="115" t="s">
        <v>1155</v>
      </c>
      <c r="C437" s="115">
        <v>362994</v>
      </c>
      <c r="D437" s="115">
        <v>95068</v>
      </c>
      <c r="E437" s="116">
        <v>64322.97</v>
      </c>
      <c r="F437" s="117">
        <v>17.7201193408156</v>
      </c>
      <c r="G437" s="116">
        <v>31169.13</v>
      </c>
    </row>
    <row r="438" spans="1:7">
      <c r="A438" s="120" t="s">
        <v>1158</v>
      </c>
      <c r="B438" s="115" t="s">
        <v>1159</v>
      </c>
      <c r="C438" s="115">
        <v>2858830</v>
      </c>
      <c r="D438" s="115">
        <v>405088</v>
      </c>
      <c r="E438" s="116">
        <v>340416.69</v>
      </c>
      <c r="F438" s="117">
        <v>11.907552740107</v>
      </c>
      <c r="G438" s="116">
        <v>86394.49</v>
      </c>
    </row>
    <row r="439" spans="1:7">
      <c r="A439" s="121">
        <v>3000</v>
      </c>
      <c r="B439" s="115" t="s">
        <v>1160</v>
      </c>
      <c r="C439" s="115">
        <v>2858830</v>
      </c>
      <c r="D439" s="115">
        <v>405088</v>
      </c>
      <c r="E439" s="116">
        <v>340416.69</v>
      </c>
      <c r="F439" s="117">
        <v>11.907552740107</v>
      </c>
      <c r="G439" s="116">
        <v>86394.49</v>
      </c>
    </row>
    <row r="440" spans="1:7">
      <c r="A440" s="120" t="s">
        <v>1166</v>
      </c>
      <c r="B440" s="115" t="s">
        <v>1167</v>
      </c>
      <c r="C440" s="115">
        <v>828755</v>
      </c>
      <c r="D440" s="115">
        <v>316559</v>
      </c>
      <c r="E440" s="116">
        <v>227108.68</v>
      </c>
      <c r="F440" s="117">
        <v>27.403596961707599</v>
      </c>
      <c r="G440" s="116">
        <v>53119.68</v>
      </c>
    </row>
    <row r="441" spans="1:7" ht="25.5">
      <c r="A441" s="121">
        <v>7300</v>
      </c>
      <c r="B441" s="115" t="s">
        <v>1173</v>
      </c>
      <c r="C441" s="115">
        <v>259594</v>
      </c>
      <c r="D441" s="115">
        <v>178290</v>
      </c>
      <c r="E441" s="116">
        <v>135971.17000000001</v>
      </c>
      <c r="F441" s="117">
        <v>52.378394724069103</v>
      </c>
      <c r="G441" s="116">
        <v>46413.17</v>
      </c>
    </row>
    <row r="442" spans="1:7" ht="51">
      <c r="A442" s="122">
        <v>7320</v>
      </c>
      <c r="B442" s="115" t="s">
        <v>1175</v>
      </c>
      <c r="C442" s="115">
        <v>259594</v>
      </c>
      <c r="D442" s="115">
        <v>178290</v>
      </c>
      <c r="E442" s="116">
        <v>135971.17000000001</v>
      </c>
      <c r="F442" s="117">
        <v>52.378394724069103</v>
      </c>
      <c r="G442" s="116">
        <v>46413.17</v>
      </c>
    </row>
    <row r="443" spans="1:7" ht="25.5">
      <c r="A443" s="121">
        <v>7500</v>
      </c>
      <c r="B443" s="115" t="s">
        <v>1180</v>
      </c>
      <c r="C443" s="115">
        <v>569161</v>
      </c>
      <c r="D443" s="115">
        <v>138269</v>
      </c>
      <c r="E443" s="116">
        <v>91137.51</v>
      </c>
      <c r="F443" s="117">
        <v>16.012606274850199</v>
      </c>
      <c r="G443" s="116">
        <v>6706.51</v>
      </c>
    </row>
    <row r="444" spans="1:7">
      <c r="A444" s="119" t="s">
        <v>1181</v>
      </c>
      <c r="B444" s="115" t="s">
        <v>1182</v>
      </c>
      <c r="C444" s="115">
        <v>500</v>
      </c>
      <c r="D444" s="115">
        <v>500</v>
      </c>
      <c r="E444" s="116">
        <v>500</v>
      </c>
      <c r="F444" s="117">
        <v>100</v>
      </c>
      <c r="G444" s="116">
        <v>204.88</v>
      </c>
    </row>
    <row r="445" spans="1:7">
      <c r="A445" s="120" t="s">
        <v>1183</v>
      </c>
      <c r="B445" s="115" t="s">
        <v>1184</v>
      </c>
      <c r="C445" s="115">
        <v>500</v>
      </c>
      <c r="D445" s="115">
        <v>500</v>
      </c>
      <c r="E445" s="116">
        <v>500</v>
      </c>
      <c r="F445" s="117">
        <v>100</v>
      </c>
      <c r="G445" s="116">
        <v>204.88</v>
      </c>
    </row>
    <row r="446" spans="1:7">
      <c r="A446" s="114"/>
      <c r="B446" s="115" t="s">
        <v>1192</v>
      </c>
      <c r="C446" s="115">
        <v>-6818</v>
      </c>
      <c r="D446" s="115">
        <v>29413</v>
      </c>
      <c r="E446" s="116">
        <v>240910.93</v>
      </c>
      <c r="F446" s="117">
        <v>-3533.4545321208602</v>
      </c>
      <c r="G446" s="116">
        <v>117144.04</v>
      </c>
    </row>
    <row r="447" spans="1:7">
      <c r="A447" s="114" t="s">
        <v>1193</v>
      </c>
      <c r="B447" s="115" t="s">
        <v>1194</v>
      </c>
      <c r="C447" s="115">
        <v>6818</v>
      </c>
      <c r="D447" s="115">
        <v>-29413</v>
      </c>
      <c r="E447" s="116">
        <v>-240910.93</v>
      </c>
      <c r="F447" s="117">
        <v>-3533.4545321208602</v>
      </c>
      <c r="G447" s="116">
        <v>-117144.04</v>
      </c>
    </row>
    <row r="448" spans="1:7">
      <c r="A448" s="119" t="s">
        <v>1202</v>
      </c>
      <c r="B448" s="115" t="s">
        <v>1203</v>
      </c>
      <c r="C448" s="115">
        <v>6818</v>
      </c>
      <c r="D448" s="115">
        <v>-29413</v>
      </c>
      <c r="E448" s="116">
        <v>-240910.93</v>
      </c>
      <c r="F448" s="117">
        <v>-3533.4545321208602</v>
      </c>
      <c r="G448" s="116">
        <v>-117144.04</v>
      </c>
    </row>
    <row r="449" spans="1:7" ht="38.25">
      <c r="A449" s="120" t="s">
        <v>1204</v>
      </c>
      <c r="B449" s="115" t="s">
        <v>1205</v>
      </c>
      <c r="C449" s="115">
        <v>6818</v>
      </c>
      <c r="D449" s="115">
        <v>6818</v>
      </c>
      <c r="E449" s="116">
        <v>-6817.04</v>
      </c>
      <c r="F449" s="117">
        <v>-99.985919624523305</v>
      </c>
      <c r="G449" s="116">
        <v>0</v>
      </c>
    </row>
    <row r="450" spans="1:7" ht="38.25">
      <c r="A450" s="120" t="s">
        <v>1206</v>
      </c>
      <c r="B450" s="115" t="s">
        <v>1207</v>
      </c>
      <c r="C450" s="115">
        <v>0</v>
      </c>
      <c r="D450" s="115">
        <v>-36231</v>
      </c>
      <c r="E450" s="116">
        <v>0</v>
      </c>
      <c r="F450" s="117">
        <v>0</v>
      </c>
      <c r="G450" s="116">
        <v>0</v>
      </c>
    </row>
    <row r="451" spans="1:7" s="113" customFormat="1">
      <c r="A451" s="125" t="s">
        <v>335</v>
      </c>
      <c r="B451" s="110" t="s">
        <v>349</v>
      </c>
      <c r="C451" s="110"/>
      <c r="D451" s="110"/>
      <c r="E451" s="111"/>
      <c r="F451" s="112"/>
      <c r="G451" s="111"/>
    </row>
    <row r="452" spans="1:7">
      <c r="A452" s="114" t="s">
        <v>1118</v>
      </c>
      <c r="B452" s="115" t="s">
        <v>1119</v>
      </c>
      <c r="C452" s="115">
        <v>472756</v>
      </c>
      <c r="D452" s="115">
        <v>147065</v>
      </c>
      <c r="E452" s="116">
        <v>151157.10999999999</v>
      </c>
      <c r="F452" s="117">
        <v>31.9735994889541</v>
      </c>
      <c r="G452" s="116">
        <v>33494</v>
      </c>
    </row>
    <row r="453" spans="1:7" ht="25.5">
      <c r="A453" s="119" t="s">
        <v>1120</v>
      </c>
      <c r="B453" s="115" t="s">
        <v>1121</v>
      </c>
      <c r="C453" s="115">
        <v>0</v>
      </c>
      <c r="D453" s="115">
        <v>0</v>
      </c>
      <c r="E453" s="116">
        <v>4092.11</v>
      </c>
      <c r="F453" s="117">
        <v>0</v>
      </c>
      <c r="G453" s="116">
        <v>0</v>
      </c>
    </row>
    <row r="454" spans="1:7">
      <c r="A454" s="119" t="s">
        <v>1144</v>
      </c>
      <c r="B454" s="115" t="s">
        <v>60</v>
      </c>
      <c r="C454" s="115">
        <v>472756</v>
      </c>
      <c r="D454" s="115">
        <v>147065</v>
      </c>
      <c r="E454" s="116">
        <v>147065</v>
      </c>
      <c r="F454" s="117">
        <v>31.108013436106599</v>
      </c>
      <c r="G454" s="116">
        <v>33494</v>
      </c>
    </row>
    <row r="455" spans="1:7" ht="25.5">
      <c r="A455" s="120">
        <v>21710</v>
      </c>
      <c r="B455" s="115" t="s">
        <v>1145</v>
      </c>
      <c r="C455" s="115">
        <v>472756</v>
      </c>
      <c r="D455" s="115">
        <v>147065</v>
      </c>
      <c r="E455" s="116">
        <v>147065</v>
      </c>
      <c r="F455" s="117">
        <v>31.108013436106599</v>
      </c>
      <c r="G455" s="116">
        <v>33494</v>
      </c>
    </row>
    <row r="456" spans="1:7">
      <c r="A456" s="114" t="s">
        <v>1147</v>
      </c>
      <c r="B456" s="115" t="s">
        <v>1148</v>
      </c>
      <c r="C456" s="115">
        <v>479574</v>
      </c>
      <c r="D456" s="115">
        <v>153883</v>
      </c>
      <c r="E456" s="116">
        <v>153883</v>
      </c>
      <c r="F456" s="117">
        <v>32.087435932723601</v>
      </c>
      <c r="G456" s="116">
        <v>33494.879999999997</v>
      </c>
    </row>
    <row r="457" spans="1:7">
      <c r="A457" s="119" t="s">
        <v>1149</v>
      </c>
      <c r="B457" s="115" t="s">
        <v>1150</v>
      </c>
      <c r="C457" s="115">
        <v>479074</v>
      </c>
      <c r="D457" s="115">
        <v>153383</v>
      </c>
      <c r="E457" s="116">
        <v>153383</v>
      </c>
      <c r="F457" s="117">
        <v>32.016556941098898</v>
      </c>
      <c r="G457" s="116">
        <v>33290</v>
      </c>
    </row>
    <row r="458" spans="1:7">
      <c r="A458" s="120" t="s">
        <v>1151</v>
      </c>
      <c r="B458" s="115" t="s">
        <v>1152</v>
      </c>
      <c r="C458" s="115">
        <v>457074</v>
      </c>
      <c r="D458" s="115">
        <v>153383</v>
      </c>
      <c r="E458" s="116">
        <v>153383</v>
      </c>
      <c r="F458" s="117">
        <v>33.557585861370399</v>
      </c>
      <c r="G458" s="116">
        <v>33290</v>
      </c>
    </row>
    <row r="459" spans="1:7">
      <c r="A459" s="121">
        <v>1000</v>
      </c>
      <c r="B459" s="115" t="s">
        <v>1153</v>
      </c>
      <c r="C459" s="115">
        <v>315369</v>
      </c>
      <c r="D459" s="115">
        <v>132606</v>
      </c>
      <c r="E459" s="116">
        <v>132606</v>
      </c>
      <c r="F459" s="117">
        <v>42.0478867612226</v>
      </c>
      <c r="G459" s="116">
        <v>28247</v>
      </c>
    </row>
    <row r="460" spans="1:7">
      <c r="A460" s="122">
        <v>1100</v>
      </c>
      <c r="B460" s="115" t="s">
        <v>1154</v>
      </c>
      <c r="C460" s="115">
        <v>248652</v>
      </c>
      <c r="D460" s="115">
        <v>95797</v>
      </c>
      <c r="E460" s="116">
        <v>95797</v>
      </c>
      <c r="F460" s="117">
        <v>38.526535077135897</v>
      </c>
      <c r="G460" s="116">
        <v>22763</v>
      </c>
    </row>
    <row r="461" spans="1:7">
      <c r="A461" s="121">
        <v>2000</v>
      </c>
      <c r="B461" s="115" t="s">
        <v>1155</v>
      </c>
      <c r="C461" s="115">
        <v>141705</v>
      </c>
      <c r="D461" s="115">
        <v>20777</v>
      </c>
      <c r="E461" s="116">
        <v>20777</v>
      </c>
      <c r="F461" s="117">
        <v>14.662150241699299</v>
      </c>
      <c r="G461" s="116">
        <v>5043</v>
      </c>
    </row>
    <row r="462" spans="1:7">
      <c r="A462" s="120" t="s">
        <v>1158</v>
      </c>
      <c r="B462" s="115" t="s">
        <v>1159</v>
      </c>
      <c r="C462" s="115">
        <v>22000</v>
      </c>
      <c r="D462" s="115">
        <v>0</v>
      </c>
      <c r="E462" s="116">
        <v>0</v>
      </c>
      <c r="F462" s="117">
        <v>0</v>
      </c>
      <c r="G462" s="116">
        <v>0</v>
      </c>
    </row>
    <row r="463" spans="1:7">
      <c r="A463" s="121">
        <v>3000</v>
      </c>
      <c r="B463" s="115" t="s">
        <v>1160</v>
      </c>
      <c r="C463" s="115">
        <v>22000</v>
      </c>
      <c r="D463" s="115">
        <v>0</v>
      </c>
      <c r="E463" s="116">
        <v>0</v>
      </c>
      <c r="F463" s="117">
        <v>0</v>
      </c>
      <c r="G463" s="116">
        <v>0</v>
      </c>
    </row>
    <row r="464" spans="1:7">
      <c r="A464" s="119" t="s">
        <v>1181</v>
      </c>
      <c r="B464" s="115" t="s">
        <v>1182</v>
      </c>
      <c r="C464" s="115">
        <v>500</v>
      </c>
      <c r="D464" s="115">
        <v>500</v>
      </c>
      <c r="E464" s="116">
        <v>500</v>
      </c>
      <c r="F464" s="117">
        <v>100</v>
      </c>
      <c r="G464" s="116">
        <v>204.88</v>
      </c>
    </row>
    <row r="465" spans="1:7">
      <c r="A465" s="120" t="s">
        <v>1183</v>
      </c>
      <c r="B465" s="115" t="s">
        <v>1184</v>
      </c>
      <c r="C465" s="115">
        <v>500</v>
      </c>
      <c r="D465" s="115">
        <v>500</v>
      </c>
      <c r="E465" s="116">
        <v>500</v>
      </c>
      <c r="F465" s="117">
        <v>100</v>
      </c>
      <c r="G465" s="116">
        <v>204.88</v>
      </c>
    </row>
    <row r="466" spans="1:7">
      <c r="A466" s="114"/>
      <c r="B466" s="115" t="s">
        <v>1192</v>
      </c>
      <c r="C466" s="115">
        <v>-6818</v>
      </c>
      <c r="D466" s="115">
        <v>-6818</v>
      </c>
      <c r="E466" s="116">
        <v>-2725.89</v>
      </c>
      <c r="F466" s="117">
        <v>39.980786154297398</v>
      </c>
      <c r="G466" s="116">
        <v>-0.88</v>
      </c>
    </row>
    <row r="467" spans="1:7">
      <c r="A467" s="114" t="s">
        <v>1193</v>
      </c>
      <c r="B467" s="115" t="s">
        <v>1194</v>
      </c>
      <c r="C467" s="115">
        <v>6818</v>
      </c>
      <c r="D467" s="115">
        <v>6818</v>
      </c>
      <c r="E467" s="116">
        <v>2725.89</v>
      </c>
      <c r="F467" s="117">
        <v>39.980786154297398</v>
      </c>
      <c r="G467" s="116">
        <v>0.88</v>
      </c>
    </row>
    <row r="468" spans="1:7">
      <c r="A468" s="119" t="s">
        <v>1202</v>
      </c>
      <c r="B468" s="115" t="s">
        <v>1203</v>
      </c>
      <c r="C468" s="115">
        <v>6818</v>
      </c>
      <c r="D468" s="115">
        <v>6818</v>
      </c>
      <c r="E468" s="116">
        <v>2725.89</v>
      </c>
      <c r="F468" s="117">
        <v>39.980786154297398</v>
      </c>
      <c r="G468" s="116">
        <v>0.88</v>
      </c>
    </row>
    <row r="469" spans="1:7" ht="38.25">
      <c r="A469" s="120" t="s">
        <v>1204</v>
      </c>
      <c r="B469" s="115" t="s">
        <v>1205</v>
      </c>
      <c r="C469" s="115">
        <v>6818</v>
      </c>
      <c r="D469" s="115">
        <v>6818</v>
      </c>
      <c r="E469" s="116">
        <v>-6817.04</v>
      </c>
      <c r="F469" s="117">
        <v>-99.985919624523305</v>
      </c>
      <c r="G469" s="116">
        <v>0</v>
      </c>
    </row>
    <row r="470" spans="1:7" s="113" customFormat="1" ht="25.5">
      <c r="A470" s="125" t="s">
        <v>337</v>
      </c>
      <c r="B470" s="110" t="s">
        <v>350</v>
      </c>
      <c r="C470" s="110"/>
      <c r="D470" s="110"/>
      <c r="E470" s="111"/>
      <c r="F470" s="112"/>
      <c r="G470" s="111"/>
    </row>
    <row r="471" spans="1:7">
      <c r="A471" s="114" t="s">
        <v>1118</v>
      </c>
      <c r="B471" s="115" t="s">
        <v>1119</v>
      </c>
      <c r="C471" s="115">
        <v>192500</v>
      </c>
      <c r="D471" s="115">
        <v>3704</v>
      </c>
      <c r="E471" s="116">
        <v>3704</v>
      </c>
      <c r="F471" s="117">
        <v>1.92415584415584</v>
      </c>
      <c r="G471" s="116">
        <v>1113</v>
      </c>
    </row>
    <row r="472" spans="1:7">
      <c r="A472" s="119" t="s">
        <v>1144</v>
      </c>
      <c r="B472" s="115" t="s">
        <v>60</v>
      </c>
      <c r="C472" s="115">
        <v>192500</v>
      </c>
      <c r="D472" s="115">
        <v>3704</v>
      </c>
      <c r="E472" s="116">
        <v>3704</v>
      </c>
      <c r="F472" s="117">
        <v>1.92415584415584</v>
      </c>
      <c r="G472" s="116">
        <v>1113</v>
      </c>
    </row>
    <row r="473" spans="1:7" ht="25.5">
      <c r="A473" s="120">
        <v>21710</v>
      </c>
      <c r="B473" s="115" t="s">
        <v>1145</v>
      </c>
      <c r="C473" s="115">
        <v>192500</v>
      </c>
      <c r="D473" s="115">
        <v>3704</v>
      </c>
      <c r="E473" s="116">
        <v>3704</v>
      </c>
      <c r="F473" s="117">
        <v>1.92415584415584</v>
      </c>
      <c r="G473" s="116">
        <v>1113</v>
      </c>
    </row>
    <row r="474" spans="1:7">
      <c r="A474" s="114" t="s">
        <v>1147</v>
      </c>
      <c r="B474" s="115" t="s">
        <v>1148</v>
      </c>
      <c r="C474" s="115">
        <v>192500</v>
      </c>
      <c r="D474" s="115">
        <v>3704</v>
      </c>
      <c r="E474" s="116">
        <v>3553.79</v>
      </c>
      <c r="F474" s="117">
        <v>1.8461246753246801</v>
      </c>
      <c r="G474" s="116">
        <v>1479.68</v>
      </c>
    </row>
    <row r="475" spans="1:7">
      <c r="A475" s="119" t="s">
        <v>1149</v>
      </c>
      <c r="B475" s="115" t="s">
        <v>1150</v>
      </c>
      <c r="C475" s="115">
        <v>192500</v>
      </c>
      <c r="D475" s="115">
        <v>3704</v>
      </c>
      <c r="E475" s="116">
        <v>3553.79</v>
      </c>
      <c r="F475" s="117">
        <v>1.8461246753246801</v>
      </c>
      <c r="G475" s="116">
        <v>1479.68</v>
      </c>
    </row>
    <row r="476" spans="1:7">
      <c r="A476" s="120" t="s">
        <v>1151</v>
      </c>
      <c r="B476" s="115" t="s">
        <v>1152</v>
      </c>
      <c r="C476" s="115">
        <v>19250</v>
      </c>
      <c r="D476" s="115">
        <v>3704</v>
      </c>
      <c r="E476" s="116">
        <v>3553.79</v>
      </c>
      <c r="F476" s="117">
        <v>18.461246753246801</v>
      </c>
      <c r="G476" s="116">
        <v>1479.68</v>
      </c>
    </row>
    <row r="477" spans="1:7">
      <c r="A477" s="121">
        <v>1000</v>
      </c>
      <c r="B477" s="115" t="s">
        <v>1153</v>
      </c>
      <c r="C477" s="115">
        <v>18025</v>
      </c>
      <c r="D477" s="115">
        <v>3376</v>
      </c>
      <c r="E477" s="116">
        <v>3225.79</v>
      </c>
      <c r="F477" s="117">
        <v>17.896199722607498</v>
      </c>
      <c r="G477" s="116">
        <v>1209.8800000000001</v>
      </c>
    </row>
    <row r="478" spans="1:7">
      <c r="A478" s="122">
        <v>1100</v>
      </c>
      <c r="B478" s="115" t="s">
        <v>1154</v>
      </c>
      <c r="C478" s="115">
        <v>14526</v>
      </c>
      <c r="D478" s="115">
        <v>2720</v>
      </c>
      <c r="E478" s="116">
        <v>2599.5500000000002</v>
      </c>
      <c r="F478" s="117">
        <v>17.895841938592898</v>
      </c>
      <c r="G478" s="116">
        <v>975</v>
      </c>
    </row>
    <row r="479" spans="1:7">
      <c r="A479" s="121">
        <v>2000</v>
      </c>
      <c r="B479" s="115" t="s">
        <v>1155</v>
      </c>
      <c r="C479" s="115">
        <v>1225</v>
      </c>
      <c r="D479" s="115">
        <v>328</v>
      </c>
      <c r="E479" s="116">
        <v>328</v>
      </c>
      <c r="F479" s="117">
        <v>26.775510204081598</v>
      </c>
      <c r="G479" s="116">
        <v>269.8</v>
      </c>
    </row>
    <row r="480" spans="1:7">
      <c r="A480" s="120" t="s">
        <v>1158</v>
      </c>
      <c r="B480" s="115" t="s">
        <v>1159</v>
      </c>
      <c r="C480" s="115">
        <v>173250</v>
      </c>
      <c r="D480" s="115">
        <v>0</v>
      </c>
      <c r="E480" s="116">
        <v>0</v>
      </c>
      <c r="F480" s="117">
        <v>0</v>
      </c>
      <c r="G480" s="116">
        <v>0</v>
      </c>
    </row>
    <row r="481" spans="1:7">
      <c r="A481" s="121">
        <v>3000</v>
      </c>
      <c r="B481" s="115" t="s">
        <v>1160</v>
      </c>
      <c r="C481" s="115">
        <v>173250</v>
      </c>
      <c r="D481" s="115">
        <v>0</v>
      </c>
      <c r="E481" s="116">
        <v>0</v>
      </c>
      <c r="F481" s="117">
        <v>0</v>
      </c>
      <c r="G481" s="116">
        <v>0</v>
      </c>
    </row>
    <row r="482" spans="1:7">
      <c r="A482" s="114"/>
      <c r="B482" s="115" t="s">
        <v>1192</v>
      </c>
      <c r="C482" s="115">
        <v>0</v>
      </c>
      <c r="D482" s="115">
        <v>0</v>
      </c>
      <c r="E482" s="116">
        <v>150.21</v>
      </c>
      <c r="F482" s="117">
        <v>0</v>
      </c>
      <c r="G482" s="116">
        <v>-366.68</v>
      </c>
    </row>
    <row r="483" spans="1:7">
      <c r="A483" s="114" t="s">
        <v>1193</v>
      </c>
      <c r="B483" s="115" t="s">
        <v>1194</v>
      </c>
      <c r="C483" s="115">
        <v>0</v>
      </c>
      <c r="D483" s="115">
        <v>0</v>
      </c>
      <c r="E483" s="116">
        <v>-150.21</v>
      </c>
      <c r="F483" s="117">
        <v>0</v>
      </c>
      <c r="G483" s="116">
        <v>366.68</v>
      </c>
    </row>
    <row r="484" spans="1:7">
      <c r="A484" s="119" t="s">
        <v>1202</v>
      </c>
      <c r="B484" s="115" t="s">
        <v>1203</v>
      </c>
      <c r="C484" s="115">
        <v>0</v>
      </c>
      <c r="D484" s="115">
        <v>0</v>
      </c>
      <c r="E484" s="116">
        <v>-150.21</v>
      </c>
      <c r="F484" s="117">
        <v>0</v>
      </c>
      <c r="G484" s="116">
        <v>366.68</v>
      </c>
    </row>
    <row r="485" spans="1:7" s="113" customFormat="1" ht="25.5">
      <c r="A485" s="125" t="s">
        <v>36</v>
      </c>
      <c r="B485" s="110" t="s">
        <v>37</v>
      </c>
      <c r="C485" s="110"/>
      <c r="D485" s="110"/>
      <c r="E485" s="111"/>
      <c r="F485" s="112"/>
      <c r="G485" s="111"/>
    </row>
    <row r="486" spans="1:7">
      <c r="A486" s="114" t="s">
        <v>1118</v>
      </c>
      <c r="B486" s="115" t="s">
        <v>1119</v>
      </c>
      <c r="C486" s="115">
        <v>1742696</v>
      </c>
      <c r="D486" s="115">
        <v>664925</v>
      </c>
      <c r="E486" s="116">
        <v>664925</v>
      </c>
      <c r="F486" s="117">
        <v>38.154962196504698</v>
      </c>
      <c r="G486" s="116">
        <v>225411</v>
      </c>
    </row>
    <row r="487" spans="1:7">
      <c r="A487" s="119" t="s">
        <v>1122</v>
      </c>
      <c r="B487" s="115" t="s">
        <v>58</v>
      </c>
      <c r="C487" s="115">
        <v>0</v>
      </c>
      <c r="D487" s="115">
        <v>0</v>
      </c>
      <c r="E487" s="116">
        <v>0</v>
      </c>
      <c r="F487" s="117">
        <v>0</v>
      </c>
      <c r="G487" s="116">
        <v>-200</v>
      </c>
    </row>
    <row r="488" spans="1:7">
      <c r="A488" s="119" t="s">
        <v>1144</v>
      </c>
      <c r="B488" s="115" t="s">
        <v>60</v>
      </c>
      <c r="C488" s="115">
        <v>1742696</v>
      </c>
      <c r="D488" s="115">
        <v>664925</v>
      </c>
      <c r="E488" s="116">
        <v>664925</v>
      </c>
      <c r="F488" s="117">
        <v>38.154962196504698</v>
      </c>
      <c r="G488" s="116">
        <v>225611</v>
      </c>
    </row>
    <row r="489" spans="1:7" ht="25.5">
      <c r="A489" s="120">
        <v>21710</v>
      </c>
      <c r="B489" s="115" t="s">
        <v>1145</v>
      </c>
      <c r="C489" s="115">
        <v>1173535</v>
      </c>
      <c r="D489" s="115">
        <v>526656</v>
      </c>
      <c r="E489" s="116">
        <v>526656</v>
      </c>
      <c r="F489" s="117">
        <v>44.877741183688599</v>
      </c>
      <c r="G489" s="116">
        <v>179456</v>
      </c>
    </row>
    <row r="490" spans="1:7" ht="25.5">
      <c r="A490" s="120">
        <v>21720</v>
      </c>
      <c r="B490" s="115" t="s">
        <v>1146</v>
      </c>
      <c r="C490" s="115">
        <v>569161</v>
      </c>
      <c r="D490" s="115">
        <v>138269</v>
      </c>
      <c r="E490" s="116">
        <v>138269</v>
      </c>
      <c r="F490" s="117">
        <v>24.293477592456298</v>
      </c>
      <c r="G490" s="116">
        <v>46155</v>
      </c>
    </row>
    <row r="491" spans="1:7">
      <c r="A491" s="114" t="s">
        <v>1147</v>
      </c>
      <c r="B491" s="115" t="s">
        <v>1148</v>
      </c>
      <c r="C491" s="115">
        <v>1742696</v>
      </c>
      <c r="D491" s="115">
        <v>664925</v>
      </c>
      <c r="E491" s="116">
        <v>524494.9</v>
      </c>
      <c r="F491" s="117">
        <v>30.096752388253599</v>
      </c>
      <c r="G491" s="116">
        <v>106840.05</v>
      </c>
    </row>
    <row r="492" spans="1:7">
      <c r="A492" s="119" t="s">
        <v>1149</v>
      </c>
      <c r="B492" s="115" t="s">
        <v>1150</v>
      </c>
      <c r="C492" s="115">
        <v>1742696</v>
      </c>
      <c r="D492" s="115">
        <v>664925</v>
      </c>
      <c r="E492" s="116">
        <v>524494.9</v>
      </c>
      <c r="F492" s="117">
        <v>30.096752388253599</v>
      </c>
      <c r="G492" s="116">
        <v>106840.05</v>
      </c>
    </row>
    <row r="493" spans="1:7">
      <c r="A493" s="120" t="s">
        <v>1158</v>
      </c>
      <c r="B493" s="115" t="s">
        <v>1159</v>
      </c>
      <c r="C493" s="115">
        <v>913941</v>
      </c>
      <c r="D493" s="115">
        <v>348366</v>
      </c>
      <c r="E493" s="116">
        <v>297386.21999999997</v>
      </c>
      <c r="F493" s="117">
        <v>32.538885989358199</v>
      </c>
      <c r="G493" s="116">
        <v>53720.37</v>
      </c>
    </row>
    <row r="494" spans="1:7">
      <c r="A494" s="121">
        <v>3000</v>
      </c>
      <c r="B494" s="115" t="s">
        <v>1160</v>
      </c>
      <c r="C494" s="115">
        <v>913941</v>
      </c>
      <c r="D494" s="115">
        <v>348366</v>
      </c>
      <c r="E494" s="116">
        <v>297386.21999999997</v>
      </c>
      <c r="F494" s="117">
        <v>32.538885989358199</v>
      </c>
      <c r="G494" s="116">
        <v>53720.37</v>
      </c>
    </row>
    <row r="495" spans="1:7">
      <c r="A495" s="120" t="s">
        <v>1166</v>
      </c>
      <c r="B495" s="115" t="s">
        <v>1167</v>
      </c>
      <c r="C495" s="115">
        <v>828755</v>
      </c>
      <c r="D495" s="115">
        <v>316559</v>
      </c>
      <c r="E495" s="116">
        <v>227108.68</v>
      </c>
      <c r="F495" s="117">
        <v>27.403596961707599</v>
      </c>
      <c r="G495" s="116">
        <v>53119.68</v>
      </c>
    </row>
    <row r="496" spans="1:7" ht="25.5">
      <c r="A496" s="121">
        <v>7300</v>
      </c>
      <c r="B496" s="115" t="s">
        <v>1173</v>
      </c>
      <c r="C496" s="115">
        <v>259594</v>
      </c>
      <c r="D496" s="115">
        <v>178290</v>
      </c>
      <c r="E496" s="116">
        <v>135971.17000000001</v>
      </c>
      <c r="F496" s="117">
        <v>52.378394724069103</v>
      </c>
      <c r="G496" s="116">
        <v>46413.17</v>
      </c>
    </row>
    <row r="497" spans="1:7" ht="51">
      <c r="A497" s="122">
        <v>7320</v>
      </c>
      <c r="B497" s="115" t="s">
        <v>1175</v>
      </c>
      <c r="C497" s="115">
        <v>259594</v>
      </c>
      <c r="D497" s="115">
        <v>178290</v>
      </c>
      <c r="E497" s="116">
        <v>135971.17000000001</v>
      </c>
      <c r="F497" s="117">
        <v>52.378394724069103</v>
      </c>
      <c r="G497" s="116">
        <v>46413.17</v>
      </c>
    </row>
    <row r="498" spans="1:7" ht="25.5">
      <c r="A498" s="121">
        <v>7500</v>
      </c>
      <c r="B498" s="115" t="s">
        <v>1180</v>
      </c>
      <c r="C498" s="115">
        <v>569161</v>
      </c>
      <c r="D498" s="115">
        <v>138269</v>
      </c>
      <c r="E498" s="116">
        <v>91137.51</v>
      </c>
      <c r="F498" s="117">
        <v>16.012606274850199</v>
      </c>
      <c r="G498" s="116">
        <v>6706.51</v>
      </c>
    </row>
    <row r="499" spans="1:7">
      <c r="A499" s="114"/>
      <c r="B499" s="115" t="s">
        <v>1192</v>
      </c>
      <c r="C499" s="115">
        <v>0</v>
      </c>
      <c r="D499" s="115">
        <v>0</v>
      </c>
      <c r="E499" s="116">
        <v>140430.1</v>
      </c>
      <c r="F499" s="117">
        <v>0</v>
      </c>
      <c r="G499" s="116">
        <v>118570.95</v>
      </c>
    </row>
    <row r="500" spans="1:7">
      <c r="A500" s="114" t="s">
        <v>1193</v>
      </c>
      <c r="B500" s="115" t="s">
        <v>1194</v>
      </c>
      <c r="C500" s="115">
        <v>0</v>
      </c>
      <c r="D500" s="115">
        <v>0</v>
      </c>
      <c r="E500" s="116">
        <v>-140430.1</v>
      </c>
      <c r="F500" s="117">
        <v>0</v>
      </c>
      <c r="G500" s="116">
        <v>-118570.95</v>
      </c>
    </row>
    <row r="501" spans="1:7">
      <c r="A501" s="119" t="s">
        <v>1202</v>
      </c>
      <c r="B501" s="115" t="s">
        <v>1203</v>
      </c>
      <c r="C501" s="115">
        <v>0</v>
      </c>
      <c r="D501" s="115">
        <v>0</v>
      </c>
      <c r="E501" s="116">
        <v>-140430.1</v>
      </c>
      <c r="F501" s="117">
        <v>0</v>
      </c>
      <c r="G501" s="116">
        <v>-118570.95</v>
      </c>
    </row>
    <row r="502" spans="1:7" s="113" customFormat="1" ht="25.5">
      <c r="A502" s="126" t="s">
        <v>42</v>
      </c>
      <c r="B502" s="110" t="s">
        <v>1215</v>
      </c>
      <c r="C502" s="110"/>
      <c r="D502" s="110"/>
      <c r="E502" s="111"/>
      <c r="F502" s="112"/>
      <c r="G502" s="111"/>
    </row>
    <row r="503" spans="1:7">
      <c r="A503" s="114" t="s">
        <v>1118</v>
      </c>
      <c r="B503" s="115" t="s">
        <v>1119</v>
      </c>
      <c r="C503" s="115">
        <v>569161</v>
      </c>
      <c r="D503" s="115">
        <v>138269</v>
      </c>
      <c r="E503" s="116">
        <v>138269</v>
      </c>
      <c r="F503" s="117">
        <v>24.293477592456298</v>
      </c>
      <c r="G503" s="116">
        <v>46155</v>
      </c>
    </row>
    <row r="504" spans="1:7">
      <c r="A504" s="119" t="s">
        <v>1144</v>
      </c>
      <c r="B504" s="115" t="s">
        <v>60</v>
      </c>
      <c r="C504" s="115">
        <v>569161</v>
      </c>
      <c r="D504" s="115">
        <v>138269</v>
      </c>
      <c r="E504" s="116">
        <v>138269</v>
      </c>
      <c r="F504" s="117">
        <v>24.293477592456298</v>
      </c>
      <c r="G504" s="116">
        <v>46155</v>
      </c>
    </row>
    <row r="505" spans="1:7" ht="25.5">
      <c r="A505" s="120">
        <v>21720</v>
      </c>
      <c r="B505" s="115" t="s">
        <v>1146</v>
      </c>
      <c r="C505" s="115">
        <v>569161</v>
      </c>
      <c r="D505" s="115">
        <v>138269</v>
      </c>
      <c r="E505" s="116">
        <v>138269</v>
      </c>
      <c r="F505" s="117">
        <v>24.293477592456298</v>
      </c>
      <c r="G505" s="116">
        <v>46155</v>
      </c>
    </row>
    <row r="506" spans="1:7">
      <c r="A506" s="114" t="s">
        <v>1147</v>
      </c>
      <c r="B506" s="115" t="s">
        <v>1148</v>
      </c>
      <c r="C506" s="115">
        <v>569161</v>
      </c>
      <c r="D506" s="115">
        <v>138269</v>
      </c>
      <c r="E506" s="116">
        <v>91137.51</v>
      </c>
      <c r="F506" s="117">
        <v>16.012606274850199</v>
      </c>
      <c r="G506" s="116">
        <v>6706.51</v>
      </c>
    </row>
    <row r="507" spans="1:7">
      <c r="A507" s="119" t="s">
        <v>1149</v>
      </c>
      <c r="B507" s="115" t="s">
        <v>1150</v>
      </c>
      <c r="C507" s="115">
        <v>569161</v>
      </c>
      <c r="D507" s="115">
        <v>138269</v>
      </c>
      <c r="E507" s="116">
        <v>91137.51</v>
      </c>
      <c r="F507" s="117">
        <v>16.012606274850199</v>
      </c>
      <c r="G507" s="116">
        <v>6706.51</v>
      </c>
    </row>
    <row r="508" spans="1:7">
      <c r="A508" s="120" t="s">
        <v>1166</v>
      </c>
      <c r="B508" s="115" t="s">
        <v>1167</v>
      </c>
      <c r="C508" s="115">
        <v>569161</v>
      </c>
      <c r="D508" s="115">
        <v>138269</v>
      </c>
      <c r="E508" s="116">
        <v>91137.51</v>
      </c>
      <c r="F508" s="117">
        <v>16.012606274850199</v>
      </c>
      <c r="G508" s="116">
        <v>6706.51</v>
      </c>
    </row>
    <row r="509" spans="1:7" ht="25.5">
      <c r="A509" s="121">
        <v>7500</v>
      </c>
      <c r="B509" s="115" t="s">
        <v>1180</v>
      </c>
      <c r="C509" s="115">
        <v>569161</v>
      </c>
      <c r="D509" s="115">
        <v>138269</v>
      </c>
      <c r="E509" s="116">
        <v>91137.51</v>
      </c>
      <c r="F509" s="117">
        <v>16.012606274850199</v>
      </c>
      <c r="G509" s="116">
        <v>6706.51</v>
      </c>
    </row>
    <row r="510" spans="1:7">
      <c r="A510" s="114"/>
      <c r="B510" s="115" t="s">
        <v>1192</v>
      </c>
      <c r="C510" s="115">
        <v>0</v>
      </c>
      <c r="D510" s="115">
        <v>0</v>
      </c>
      <c r="E510" s="116">
        <v>47131.49</v>
      </c>
      <c r="F510" s="117">
        <v>0</v>
      </c>
      <c r="G510" s="116">
        <v>39448.49</v>
      </c>
    </row>
    <row r="511" spans="1:7">
      <c r="A511" s="114" t="s">
        <v>1193</v>
      </c>
      <c r="B511" s="115" t="s">
        <v>1194</v>
      </c>
      <c r="C511" s="115">
        <v>0</v>
      </c>
      <c r="D511" s="115">
        <v>0</v>
      </c>
      <c r="E511" s="116">
        <v>-47131.49</v>
      </c>
      <c r="F511" s="117">
        <v>0</v>
      </c>
      <c r="G511" s="116">
        <v>-39448.49</v>
      </c>
    </row>
    <row r="512" spans="1:7">
      <c r="A512" s="119" t="s">
        <v>1202</v>
      </c>
      <c r="B512" s="115" t="s">
        <v>1203</v>
      </c>
      <c r="C512" s="115">
        <v>0</v>
      </c>
      <c r="D512" s="115">
        <v>0</v>
      </c>
      <c r="E512" s="116">
        <v>-47131.49</v>
      </c>
      <c r="F512" s="117">
        <v>0</v>
      </c>
      <c r="G512" s="116">
        <v>-39448.49</v>
      </c>
    </row>
    <row r="513" spans="1:7" s="113" customFormat="1" ht="25.5">
      <c r="A513" s="126" t="s">
        <v>38</v>
      </c>
      <c r="B513" s="110" t="s">
        <v>1216</v>
      </c>
      <c r="C513" s="110"/>
      <c r="D513" s="110"/>
      <c r="E513" s="111"/>
      <c r="F513" s="112"/>
      <c r="G513" s="111"/>
    </row>
    <row r="514" spans="1:7">
      <c r="A514" s="114" t="s">
        <v>1118</v>
      </c>
      <c r="B514" s="115" t="s">
        <v>1119</v>
      </c>
      <c r="C514" s="115">
        <v>1173535</v>
      </c>
      <c r="D514" s="115">
        <v>526656</v>
      </c>
      <c r="E514" s="116">
        <v>526656</v>
      </c>
      <c r="F514" s="117">
        <v>44.877741183688599</v>
      </c>
      <c r="G514" s="116">
        <v>179256</v>
      </c>
    </row>
    <row r="515" spans="1:7">
      <c r="A515" s="119" t="s">
        <v>1122</v>
      </c>
      <c r="B515" s="115" t="s">
        <v>58</v>
      </c>
      <c r="C515" s="115">
        <v>0</v>
      </c>
      <c r="D515" s="115">
        <v>0</v>
      </c>
      <c r="E515" s="116">
        <v>0</v>
      </c>
      <c r="F515" s="117">
        <v>0</v>
      </c>
      <c r="G515" s="116">
        <v>-200</v>
      </c>
    </row>
    <row r="516" spans="1:7">
      <c r="A516" s="119" t="s">
        <v>1144</v>
      </c>
      <c r="B516" s="115" t="s">
        <v>60</v>
      </c>
      <c r="C516" s="115">
        <v>1173535</v>
      </c>
      <c r="D516" s="115">
        <v>526656</v>
      </c>
      <c r="E516" s="116">
        <v>526656</v>
      </c>
      <c r="F516" s="117">
        <v>44.877741183688599</v>
      </c>
      <c r="G516" s="116">
        <v>179456</v>
      </c>
    </row>
    <row r="517" spans="1:7" ht="25.5">
      <c r="A517" s="120">
        <v>21710</v>
      </c>
      <c r="B517" s="115" t="s">
        <v>1145</v>
      </c>
      <c r="C517" s="115">
        <v>1173535</v>
      </c>
      <c r="D517" s="115">
        <v>526656</v>
      </c>
      <c r="E517" s="116">
        <v>526656</v>
      </c>
      <c r="F517" s="117">
        <v>44.877741183688599</v>
      </c>
      <c r="G517" s="116">
        <v>179456</v>
      </c>
    </row>
    <row r="518" spans="1:7">
      <c r="A518" s="114" t="s">
        <v>1147</v>
      </c>
      <c r="B518" s="115" t="s">
        <v>1148</v>
      </c>
      <c r="C518" s="115">
        <v>1173535</v>
      </c>
      <c r="D518" s="115">
        <v>526656</v>
      </c>
      <c r="E518" s="116">
        <v>433357.39</v>
      </c>
      <c r="F518" s="117">
        <v>36.927521548142998</v>
      </c>
      <c r="G518" s="116">
        <v>100133.54</v>
      </c>
    </row>
    <row r="519" spans="1:7">
      <c r="A519" s="119" t="s">
        <v>1149</v>
      </c>
      <c r="B519" s="115" t="s">
        <v>1150</v>
      </c>
      <c r="C519" s="115">
        <v>1173535</v>
      </c>
      <c r="D519" s="115">
        <v>526656</v>
      </c>
      <c r="E519" s="116">
        <v>433357.39</v>
      </c>
      <c r="F519" s="117">
        <v>36.927521548142998</v>
      </c>
      <c r="G519" s="116">
        <v>100133.54</v>
      </c>
    </row>
    <row r="520" spans="1:7">
      <c r="A520" s="120" t="s">
        <v>1158</v>
      </c>
      <c r="B520" s="115" t="s">
        <v>1159</v>
      </c>
      <c r="C520" s="115">
        <v>913941</v>
      </c>
      <c r="D520" s="115">
        <v>348366</v>
      </c>
      <c r="E520" s="116">
        <v>297386.21999999997</v>
      </c>
      <c r="F520" s="117">
        <v>32.538885989358199</v>
      </c>
      <c r="G520" s="116">
        <v>53720.37</v>
      </c>
    </row>
    <row r="521" spans="1:7">
      <c r="A521" s="121">
        <v>3000</v>
      </c>
      <c r="B521" s="115" t="s">
        <v>1160</v>
      </c>
      <c r="C521" s="115">
        <v>913941</v>
      </c>
      <c r="D521" s="115">
        <v>348366</v>
      </c>
      <c r="E521" s="116">
        <v>297386.21999999997</v>
      </c>
      <c r="F521" s="117">
        <v>32.538885989358199</v>
      </c>
      <c r="G521" s="116">
        <v>53720.37</v>
      </c>
    </row>
    <row r="522" spans="1:7">
      <c r="A522" s="120" t="s">
        <v>1166</v>
      </c>
      <c r="B522" s="115" t="s">
        <v>1167</v>
      </c>
      <c r="C522" s="115">
        <v>259594</v>
      </c>
      <c r="D522" s="115">
        <v>178290</v>
      </c>
      <c r="E522" s="116">
        <v>135971.17000000001</v>
      </c>
      <c r="F522" s="117">
        <v>52.378394724069103</v>
      </c>
      <c r="G522" s="116">
        <v>46413.17</v>
      </c>
    </row>
    <row r="523" spans="1:7" ht="25.5">
      <c r="A523" s="121">
        <v>7300</v>
      </c>
      <c r="B523" s="115" t="s">
        <v>1173</v>
      </c>
      <c r="C523" s="115">
        <v>259594</v>
      </c>
      <c r="D523" s="115">
        <v>178290</v>
      </c>
      <c r="E523" s="116">
        <v>135971.17000000001</v>
      </c>
      <c r="F523" s="117">
        <v>52.378394724069103</v>
      </c>
      <c r="G523" s="116">
        <v>46413.17</v>
      </c>
    </row>
    <row r="524" spans="1:7" ht="51">
      <c r="A524" s="122">
        <v>7320</v>
      </c>
      <c r="B524" s="115" t="s">
        <v>1175</v>
      </c>
      <c r="C524" s="115">
        <v>259594</v>
      </c>
      <c r="D524" s="115">
        <v>178290</v>
      </c>
      <c r="E524" s="116">
        <v>135971.17000000001</v>
      </c>
      <c r="F524" s="117">
        <v>52.378394724069103</v>
      </c>
      <c r="G524" s="116">
        <v>46413.17</v>
      </c>
    </row>
    <row r="525" spans="1:7">
      <c r="A525" s="114"/>
      <c r="B525" s="115" t="s">
        <v>1192</v>
      </c>
      <c r="C525" s="115">
        <v>0</v>
      </c>
      <c r="D525" s="115">
        <v>0</v>
      </c>
      <c r="E525" s="116">
        <v>93298.61</v>
      </c>
      <c r="F525" s="117">
        <v>0</v>
      </c>
      <c r="G525" s="116">
        <v>79122.460000000006</v>
      </c>
    </row>
    <row r="526" spans="1:7">
      <c r="A526" s="114" t="s">
        <v>1193</v>
      </c>
      <c r="B526" s="115" t="s">
        <v>1194</v>
      </c>
      <c r="C526" s="115">
        <v>0</v>
      </c>
      <c r="D526" s="115">
        <v>0</v>
      </c>
      <c r="E526" s="116">
        <v>-93298.61</v>
      </c>
      <c r="F526" s="117">
        <v>0</v>
      </c>
      <c r="G526" s="116">
        <v>-79122.460000000006</v>
      </c>
    </row>
    <row r="527" spans="1:7">
      <c r="A527" s="119" t="s">
        <v>1202</v>
      </c>
      <c r="B527" s="115" t="s">
        <v>1203</v>
      </c>
      <c r="C527" s="115">
        <v>0</v>
      </c>
      <c r="D527" s="115">
        <v>0</v>
      </c>
      <c r="E527" s="116">
        <v>-93298.61</v>
      </c>
      <c r="F527" s="117">
        <v>0</v>
      </c>
      <c r="G527" s="116">
        <v>-79122.460000000006</v>
      </c>
    </row>
    <row r="528" spans="1:7" s="113" customFormat="1" ht="25.5">
      <c r="A528" s="125" t="s">
        <v>39</v>
      </c>
      <c r="B528" s="110" t="s">
        <v>1214</v>
      </c>
      <c r="C528" s="110"/>
      <c r="D528" s="110"/>
      <c r="E528" s="111"/>
      <c r="F528" s="112"/>
      <c r="G528" s="111"/>
    </row>
    <row r="529" spans="1:7">
      <c r="A529" s="114" t="s">
        <v>1118</v>
      </c>
      <c r="B529" s="115" t="s">
        <v>1119</v>
      </c>
      <c r="C529" s="115">
        <v>234299</v>
      </c>
      <c r="D529" s="115">
        <v>125170</v>
      </c>
      <c r="E529" s="116">
        <v>125169.06</v>
      </c>
      <c r="F529" s="117">
        <v>53.422788829657797</v>
      </c>
      <c r="G529" s="116">
        <v>14650</v>
      </c>
    </row>
    <row r="530" spans="1:7">
      <c r="A530" s="119" t="s">
        <v>1124</v>
      </c>
      <c r="B530" s="115" t="s">
        <v>59</v>
      </c>
      <c r="C530" s="115">
        <v>58451</v>
      </c>
      <c r="D530" s="115">
        <v>58451</v>
      </c>
      <c r="E530" s="116">
        <v>58450.06</v>
      </c>
      <c r="F530" s="117">
        <v>99.998391815366702</v>
      </c>
      <c r="G530" s="116">
        <v>0</v>
      </c>
    </row>
    <row r="531" spans="1:7">
      <c r="A531" s="120" t="s">
        <v>1125</v>
      </c>
      <c r="B531" s="115" t="s">
        <v>1126</v>
      </c>
      <c r="C531" s="115">
        <v>58451</v>
      </c>
      <c r="D531" s="115">
        <v>58451</v>
      </c>
      <c r="E531" s="116">
        <v>58450.06</v>
      </c>
      <c r="F531" s="117">
        <v>99.998391815366702</v>
      </c>
      <c r="G531" s="116">
        <v>0</v>
      </c>
    </row>
    <row r="532" spans="1:7">
      <c r="A532" s="121">
        <v>18100</v>
      </c>
      <c r="B532" s="115" t="s">
        <v>1127</v>
      </c>
      <c r="C532" s="115">
        <v>58451</v>
      </c>
      <c r="D532" s="115">
        <v>58451</v>
      </c>
      <c r="E532" s="116">
        <v>58450.06</v>
      </c>
      <c r="F532" s="117">
        <v>99.998391815366702</v>
      </c>
      <c r="G532" s="116">
        <v>0</v>
      </c>
    </row>
    <row r="533" spans="1:7" ht="25.5">
      <c r="A533" s="122">
        <v>18130</v>
      </c>
      <c r="B533" s="115" t="s">
        <v>1128</v>
      </c>
      <c r="C533" s="115">
        <v>58451</v>
      </c>
      <c r="D533" s="115">
        <v>58451</v>
      </c>
      <c r="E533" s="116">
        <v>58450.06</v>
      </c>
      <c r="F533" s="117">
        <v>99.998391815366702</v>
      </c>
      <c r="G533" s="116">
        <v>0</v>
      </c>
    </row>
    <row r="534" spans="1:7" ht="38.25">
      <c r="A534" s="123">
        <v>18131</v>
      </c>
      <c r="B534" s="115" t="s">
        <v>1129</v>
      </c>
      <c r="C534" s="115">
        <v>58451</v>
      </c>
      <c r="D534" s="115">
        <v>58451</v>
      </c>
      <c r="E534" s="116">
        <v>58450.06</v>
      </c>
      <c r="F534" s="117">
        <v>99.998391815366702</v>
      </c>
      <c r="G534" s="116">
        <v>0</v>
      </c>
    </row>
    <row r="535" spans="1:7">
      <c r="A535" s="119" t="s">
        <v>1144</v>
      </c>
      <c r="B535" s="115" t="s">
        <v>60</v>
      </c>
      <c r="C535" s="115">
        <v>175848</v>
      </c>
      <c r="D535" s="115">
        <v>66719</v>
      </c>
      <c r="E535" s="116">
        <v>66719</v>
      </c>
      <c r="F535" s="117">
        <v>37.941290205177197</v>
      </c>
      <c r="G535" s="116">
        <v>14650</v>
      </c>
    </row>
    <row r="536" spans="1:7" ht="25.5">
      <c r="A536" s="120">
        <v>21710</v>
      </c>
      <c r="B536" s="115" t="s">
        <v>1145</v>
      </c>
      <c r="C536" s="115">
        <v>175848</v>
      </c>
      <c r="D536" s="115">
        <v>66719</v>
      </c>
      <c r="E536" s="116">
        <v>66719</v>
      </c>
      <c r="F536" s="117">
        <v>37.941290205177197</v>
      </c>
      <c r="G536" s="116">
        <v>14650</v>
      </c>
    </row>
    <row r="537" spans="1:7">
      <c r="A537" s="114" t="s">
        <v>1147</v>
      </c>
      <c r="B537" s="115" t="s">
        <v>1148</v>
      </c>
      <c r="C537" s="115">
        <v>234299</v>
      </c>
      <c r="D537" s="115">
        <v>88939</v>
      </c>
      <c r="E537" s="116">
        <v>81236.7</v>
      </c>
      <c r="F537" s="117">
        <v>34.672235050085597</v>
      </c>
      <c r="G537" s="116">
        <v>21456.41</v>
      </c>
    </row>
    <row r="538" spans="1:7">
      <c r="A538" s="119" t="s">
        <v>1149</v>
      </c>
      <c r="B538" s="115" t="s">
        <v>1150</v>
      </c>
      <c r="C538" s="115">
        <v>234299</v>
      </c>
      <c r="D538" s="115">
        <v>88939</v>
      </c>
      <c r="E538" s="116">
        <v>81236.7</v>
      </c>
      <c r="F538" s="117">
        <v>34.672235050085597</v>
      </c>
      <c r="G538" s="116">
        <v>21456.41</v>
      </c>
    </row>
    <row r="539" spans="1:7">
      <c r="A539" s="120" t="s">
        <v>1151</v>
      </c>
      <c r="B539" s="115" t="s">
        <v>1152</v>
      </c>
      <c r="C539" s="115">
        <v>234299</v>
      </c>
      <c r="D539" s="115">
        <v>88939</v>
      </c>
      <c r="E539" s="116">
        <v>81236.7</v>
      </c>
      <c r="F539" s="117">
        <v>34.672235050085597</v>
      </c>
      <c r="G539" s="116">
        <v>21456.41</v>
      </c>
    </row>
    <row r="540" spans="1:7">
      <c r="A540" s="121">
        <v>1000</v>
      </c>
      <c r="B540" s="115" t="s">
        <v>1153</v>
      </c>
      <c r="C540" s="115">
        <v>186692</v>
      </c>
      <c r="D540" s="115">
        <v>70604</v>
      </c>
      <c r="E540" s="116">
        <v>65545.75</v>
      </c>
      <c r="F540" s="117">
        <v>35.1090298459495</v>
      </c>
      <c r="G540" s="116">
        <v>15395.2</v>
      </c>
    </row>
    <row r="541" spans="1:7">
      <c r="A541" s="122">
        <v>1100</v>
      </c>
      <c r="B541" s="115" t="s">
        <v>1154</v>
      </c>
      <c r="C541" s="115">
        <v>150744</v>
      </c>
      <c r="D541" s="115">
        <v>56931</v>
      </c>
      <c r="E541" s="116">
        <v>52694.37</v>
      </c>
      <c r="F541" s="117">
        <v>34.956197261582602</v>
      </c>
      <c r="G541" s="116">
        <v>12462.93</v>
      </c>
    </row>
    <row r="542" spans="1:7">
      <c r="A542" s="121">
        <v>2000</v>
      </c>
      <c r="B542" s="115" t="s">
        <v>1155</v>
      </c>
      <c r="C542" s="115">
        <v>47607</v>
      </c>
      <c r="D542" s="115">
        <v>18335</v>
      </c>
      <c r="E542" s="116">
        <v>15690.95</v>
      </c>
      <c r="F542" s="117">
        <v>32.959333711428997</v>
      </c>
      <c r="G542" s="116">
        <v>6061.21</v>
      </c>
    </row>
    <row r="543" spans="1:7">
      <c r="A543" s="114"/>
      <c r="B543" s="115" t="s">
        <v>1192</v>
      </c>
      <c r="C543" s="115">
        <v>0</v>
      </c>
      <c r="D543" s="115">
        <v>36231</v>
      </c>
      <c r="E543" s="116">
        <v>43932.36</v>
      </c>
      <c r="F543" s="117">
        <v>0</v>
      </c>
      <c r="G543" s="116">
        <v>-6806.41</v>
      </c>
    </row>
    <row r="544" spans="1:7">
      <c r="A544" s="114" t="s">
        <v>1193</v>
      </c>
      <c r="B544" s="115" t="s">
        <v>1194</v>
      </c>
      <c r="C544" s="115">
        <v>0</v>
      </c>
      <c r="D544" s="115">
        <v>-36231</v>
      </c>
      <c r="E544" s="116">
        <v>-43932.36</v>
      </c>
      <c r="F544" s="117">
        <v>0</v>
      </c>
      <c r="G544" s="116">
        <v>6806.41</v>
      </c>
    </row>
    <row r="545" spans="1:7">
      <c r="A545" s="119" t="s">
        <v>1202</v>
      </c>
      <c r="B545" s="115" t="s">
        <v>1203</v>
      </c>
      <c r="C545" s="115">
        <v>0</v>
      </c>
      <c r="D545" s="115">
        <v>-36231</v>
      </c>
      <c r="E545" s="116">
        <v>-43932.36</v>
      </c>
      <c r="F545" s="117">
        <v>0</v>
      </c>
      <c r="G545" s="116">
        <v>6806.41</v>
      </c>
    </row>
    <row r="546" spans="1:7" ht="38.25">
      <c r="A546" s="120" t="s">
        <v>1206</v>
      </c>
      <c r="B546" s="115" t="s">
        <v>1207</v>
      </c>
      <c r="C546" s="115">
        <v>0</v>
      </c>
      <c r="D546" s="115">
        <v>-36231</v>
      </c>
      <c r="E546" s="116">
        <v>0</v>
      </c>
      <c r="F546" s="117">
        <v>0</v>
      </c>
      <c r="G546" s="116">
        <v>0</v>
      </c>
    </row>
    <row r="547" spans="1:7" s="113" customFormat="1" ht="25.5">
      <c r="A547" s="126" t="s">
        <v>40</v>
      </c>
      <c r="B547" s="110" t="s">
        <v>41</v>
      </c>
      <c r="C547" s="110"/>
      <c r="D547" s="110"/>
      <c r="E547" s="111"/>
      <c r="F547" s="112"/>
      <c r="G547" s="111"/>
    </row>
    <row r="548" spans="1:7">
      <c r="A548" s="114" t="s">
        <v>1118</v>
      </c>
      <c r="B548" s="115" t="s">
        <v>1119</v>
      </c>
      <c r="C548" s="115">
        <v>175848</v>
      </c>
      <c r="D548" s="115">
        <v>66719</v>
      </c>
      <c r="E548" s="116">
        <v>66719</v>
      </c>
      <c r="F548" s="117">
        <v>37.941290205177197</v>
      </c>
      <c r="G548" s="116">
        <v>14650</v>
      </c>
    </row>
    <row r="549" spans="1:7">
      <c r="A549" s="119" t="s">
        <v>1144</v>
      </c>
      <c r="B549" s="115" t="s">
        <v>60</v>
      </c>
      <c r="C549" s="115">
        <v>175848</v>
      </c>
      <c r="D549" s="115">
        <v>66719</v>
      </c>
      <c r="E549" s="116">
        <v>66719</v>
      </c>
      <c r="F549" s="117">
        <v>37.941290205177197</v>
      </c>
      <c r="G549" s="116">
        <v>14650</v>
      </c>
    </row>
    <row r="550" spans="1:7" ht="25.5">
      <c r="A550" s="120">
        <v>21710</v>
      </c>
      <c r="B550" s="115" t="s">
        <v>1145</v>
      </c>
      <c r="C550" s="115">
        <v>175848</v>
      </c>
      <c r="D550" s="115">
        <v>66719</v>
      </c>
      <c r="E550" s="116">
        <v>66719</v>
      </c>
      <c r="F550" s="117">
        <v>37.941290205177197</v>
      </c>
      <c r="G550" s="116">
        <v>14650</v>
      </c>
    </row>
    <row r="551" spans="1:7">
      <c r="A551" s="114" t="s">
        <v>1147</v>
      </c>
      <c r="B551" s="115" t="s">
        <v>1148</v>
      </c>
      <c r="C551" s="115">
        <v>175848</v>
      </c>
      <c r="D551" s="115">
        <v>66719</v>
      </c>
      <c r="E551" s="116">
        <v>66719</v>
      </c>
      <c r="F551" s="117">
        <v>37.941290205177197</v>
      </c>
      <c r="G551" s="116">
        <v>14650</v>
      </c>
    </row>
    <row r="552" spans="1:7">
      <c r="A552" s="119" t="s">
        <v>1149</v>
      </c>
      <c r="B552" s="115" t="s">
        <v>1150</v>
      </c>
      <c r="C552" s="115">
        <v>175848</v>
      </c>
      <c r="D552" s="115">
        <v>66719</v>
      </c>
      <c r="E552" s="116">
        <v>66719</v>
      </c>
      <c r="F552" s="117">
        <v>37.941290205177197</v>
      </c>
      <c r="G552" s="116">
        <v>14650</v>
      </c>
    </row>
    <row r="553" spans="1:7">
      <c r="A553" s="120" t="s">
        <v>1151</v>
      </c>
      <c r="B553" s="115" t="s">
        <v>1152</v>
      </c>
      <c r="C553" s="115">
        <v>175848</v>
      </c>
      <c r="D553" s="115">
        <v>66719</v>
      </c>
      <c r="E553" s="116">
        <v>66719</v>
      </c>
      <c r="F553" s="117">
        <v>37.941290205177197</v>
      </c>
      <c r="G553" s="116">
        <v>14650</v>
      </c>
    </row>
    <row r="554" spans="1:7">
      <c r="A554" s="121">
        <v>1000</v>
      </c>
      <c r="B554" s="115" t="s">
        <v>1153</v>
      </c>
      <c r="C554" s="115">
        <v>144664</v>
      </c>
      <c r="D554" s="115">
        <v>55211</v>
      </c>
      <c r="E554" s="116">
        <v>55211</v>
      </c>
      <c r="F554" s="117">
        <v>38.164989216391099</v>
      </c>
      <c r="G554" s="116">
        <v>11773</v>
      </c>
    </row>
    <row r="555" spans="1:7">
      <c r="A555" s="122">
        <v>1100</v>
      </c>
      <c r="B555" s="115" t="s">
        <v>1154</v>
      </c>
      <c r="C555" s="115">
        <v>116580</v>
      </c>
      <c r="D555" s="115">
        <v>44310</v>
      </c>
      <c r="E555" s="116">
        <v>44310</v>
      </c>
      <c r="F555" s="117">
        <v>38.008234688625798</v>
      </c>
      <c r="G555" s="116">
        <v>9488</v>
      </c>
    </row>
    <row r="556" spans="1:7">
      <c r="A556" s="121">
        <v>2000</v>
      </c>
      <c r="B556" s="115" t="s">
        <v>1155</v>
      </c>
      <c r="C556" s="115">
        <v>31184</v>
      </c>
      <c r="D556" s="115">
        <v>11508</v>
      </c>
      <c r="E556" s="116">
        <v>11508</v>
      </c>
      <c r="F556" s="117">
        <v>36.903540277065197</v>
      </c>
      <c r="G556" s="116">
        <v>2877</v>
      </c>
    </row>
    <row r="557" spans="1:7" s="113" customFormat="1" ht="38.25">
      <c r="A557" s="126" t="s">
        <v>107</v>
      </c>
      <c r="B557" s="110" t="s">
        <v>1217</v>
      </c>
      <c r="C557" s="110"/>
      <c r="D557" s="110"/>
      <c r="E557" s="111"/>
      <c r="F557" s="112"/>
      <c r="G557" s="111"/>
    </row>
    <row r="558" spans="1:7">
      <c r="A558" s="114" t="s">
        <v>1118</v>
      </c>
      <c r="B558" s="115" t="s">
        <v>1119</v>
      </c>
      <c r="C558" s="115">
        <v>58451</v>
      </c>
      <c r="D558" s="115">
        <v>58451</v>
      </c>
      <c r="E558" s="116">
        <v>58450.06</v>
      </c>
      <c r="F558" s="117">
        <v>99.998391815366702</v>
      </c>
      <c r="G558" s="116">
        <v>0</v>
      </c>
    </row>
    <row r="559" spans="1:7">
      <c r="A559" s="119" t="s">
        <v>1124</v>
      </c>
      <c r="B559" s="115" t="s">
        <v>59</v>
      </c>
      <c r="C559" s="115">
        <v>58451</v>
      </c>
      <c r="D559" s="115">
        <v>58451</v>
      </c>
      <c r="E559" s="116">
        <v>58450.06</v>
      </c>
      <c r="F559" s="117">
        <v>99.998391815366702</v>
      </c>
      <c r="G559" s="116">
        <v>0</v>
      </c>
    </row>
    <row r="560" spans="1:7">
      <c r="A560" s="120" t="s">
        <v>1125</v>
      </c>
      <c r="B560" s="115" t="s">
        <v>1126</v>
      </c>
      <c r="C560" s="115">
        <v>58451</v>
      </c>
      <c r="D560" s="115">
        <v>58451</v>
      </c>
      <c r="E560" s="116">
        <v>58450.06</v>
      </c>
      <c r="F560" s="117">
        <v>99.998391815366702</v>
      </c>
      <c r="G560" s="116">
        <v>0</v>
      </c>
    </row>
    <row r="561" spans="1:7">
      <c r="A561" s="121">
        <v>18100</v>
      </c>
      <c r="B561" s="115" t="s">
        <v>1127</v>
      </c>
      <c r="C561" s="115">
        <v>58451</v>
      </c>
      <c r="D561" s="115">
        <v>58451</v>
      </c>
      <c r="E561" s="116">
        <v>58450.06</v>
      </c>
      <c r="F561" s="117">
        <v>99.998391815366702</v>
      </c>
      <c r="G561" s="116">
        <v>0</v>
      </c>
    </row>
    <row r="562" spans="1:7" ht="25.5">
      <c r="A562" s="122">
        <v>18130</v>
      </c>
      <c r="B562" s="115" t="s">
        <v>1128</v>
      </c>
      <c r="C562" s="115">
        <v>58451</v>
      </c>
      <c r="D562" s="115">
        <v>58451</v>
      </c>
      <c r="E562" s="116">
        <v>58450.06</v>
      </c>
      <c r="F562" s="117">
        <v>99.998391815366702</v>
      </c>
      <c r="G562" s="116">
        <v>0</v>
      </c>
    </row>
    <row r="563" spans="1:7" ht="38.25">
      <c r="A563" s="123">
        <v>18131</v>
      </c>
      <c r="B563" s="115" t="s">
        <v>1129</v>
      </c>
      <c r="C563" s="115">
        <v>58451</v>
      </c>
      <c r="D563" s="115">
        <v>58451</v>
      </c>
      <c r="E563" s="116">
        <v>58450.06</v>
      </c>
      <c r="F563" s="117">
        <v>99.998391815366702</v>
      </c>
      <c r="G563" s="116">
        <v>0</v>
      </c>
    </row>
    <row r="564" spans="1:7">
      <c r="A564" s="114" t="s">
        <v>1147</v>
      </c>
      <c r="B564" s="115" t="s">
        <v>1148</v>
      </c>
      <c r="C564" s="115">
        <v>58451</v>
      </c>
      <c r="D564" s="115">
        <v>22220</v>
      </c>
      <c r="E564" s="116">
        <v>14517.7</v>
      </c>
      <c r="F564" s="117">
        <v>24.8373851602197</v>
      </c>
      <c r="G564" s="116">
        <v>6806.41</v>
      </c>
    </row>
    <row r="565" spans="1:7">
      <c r="A565" s="119" t="s">
        <v>1149</v>
      </c>
      <c r="B565" s="115" t="s">
        <v>1150</v>
      </c>
      <c r="C565" s="115">
        <v>58451</v>
      </c>
      <c r="D565" s="115">
        <v>22220</v>
      </c>
      <c r="E565" s="116">
        <v>14517.7</v>
      </c>
      <c r="F565" s="117">
        <v>24.8373851602197</v>
      </c>
      <c r="G565" s="116">
        <v>6806.41</v>
      </c>
    </row>
    <row r="566" spans="1:7">
      <c r="A566" s="120" t="s">
        <v>1151</v>
      </c>
      <c r="B566" s="115" t="s">
        <v>1152</v>
      </c>
      <c r="C566" s="115">
        <v>58451</v>
      </c>
      <c r="D566" s="115">
        <v>22220</v>
      </c>
      <c r="E566" s="116">
        <v>14517.7</v>
      </c>
      <c r="F566" s="117">
        <v>24.8373851602197</v>
      </c>
      <c r="G566" s="116">
        <v>6806.41</v>
      </c>
    </row>
    <row r="567" spans="1:7">
      <c r="A567" s="121">
        <v>1000</v>
      </c>
      <c r="B567" s="115" t="s">
        <v>1153</v>
      </c>
      <c r="C567" s="115">
        <v>42028</v>
      </c>
      <c r="D567" s="115">
        <v>15393</v>
      </c>
      <c r="E567" s="116">
        <v>10334.75</v>
      </c>
      <c r="F567" s="117">
        <v>24.590154182925701</v>
      </c>
      <c r="G567" s="116">
        <v>3622.2</v>
      </c>
    </row>
    <row r="568" spans="1:7">
      <c r="A568" s="122">
        <v>1100</v>
      </c>
      <c r="B568" s="115" t="s">
        <v>1154</v>
      </c>
      <c r="C568" s="115">
        <v>34164</v>
      </c>
      <c r="D568" s="115">
        <v>12621</v>
      </c>
      <c r="E568" s="116">
        <v>8384.3700000000008</v>
      </c>
      <c r="F568" s="117">
        <v>24.541534949069199</v>
      </c>
      <c r="G568" s="116">
        <v>2974.93</v>
      </c>
    </row>
    <row r="569" spans="1:7">
      <c r="A569" s="121">
        <v>2000</v>
      </c>
      <c r="B569" s="115" t="s">
        <v>1155</v>
      </c>
      <c r="C569" s="115">
        <v>16423</v>
      </c>
      <c r="D569" s="115">
        <v>6827</v>
      </c>
      <c r="E569" s="116">
        <v>4182.95</v>
      </c>
      <c r="F569" s="117">
        <v>25.470072459355801</v>
      </c>
      <c r="G569" s="116">
        <v>3184.21</v>
      </c>
    </row>
    <row r="570" spans="1:7">
      <c r="A570" s="114"/>
      <c r="B570" s="115" t="s">
        <v>1192</v>
      </c>
      <c r="C570" s="115">
        <v>0</v>
      </c>
      <c r="D570" s="115">
        <v>36231</v>
      </c>
      <c r="E570" s="116">
        <v>43932.36</v>
      </c>
      <c r="F570" s="117">
        <v>0</v>
      </c>
      <c r="G570" s="116">
        <v>-6806.41</v>
      </c>
    </row>
    <row r="571" spans="1:7">
      <c r="A571" s="114" t="s">
        <v>1193</v>
      </c>
      <c r="B571" s="115" t="s">
        <v>1194</v>
      </c>
      <c r="C571" s="115">
        <v>0</v>
      </c>
      <c r="D571" s="115">
        <v>-36231</v>
      </c>
      <c r="E571" s="116">
        <v>-43932.36</v>
      </c>
      <c r="F571" s="117">
        <v>0</v>
      </c>
      <c r="G571" s="116">
        <v>6806.41</v>
      </c>
    </row>
    <row r="572" spans="1:7">
      <c r="A572" s="119" t="s">
        <v>1202</v>
      </c>
      <c r="B572" s="115" t="s">
        <v>1203</v>
      </c>
      <c r="C572" s="115">
        <v>0</v>
      </c>
      <c r="D572" s="115">
        <v>-36231</v>
      </c>
      <c r="E572" s="116">
        <v>-43932.36</v>
      </c>
      <c r="F572" s="117">
        <v>0</v>
      </c>
      <c r="G572" s="116">
        <v>6806.41</v>
      </c>
    </row>
    <row r="573" spans="1:7" ht="38.25">
      <c r="A573" s="120" t="s">
        <v>1206</v>
      </c>
      <c r="B573" s="115" t="s">
        <v>1207</v>
      </c>
      <c r="C573" s="115">
        <v>0</v>
      </c>
      <c r="D573" s="115">
        <v>-36231</v>
      </c>
      <c r="E573" s="116">
        <v>0</v>
      </c>
      <c r="F573" s="117">
        <v>0</v>
      </c>
      <c r="G573" s="116">
        <v>0</v>
      </c>
    </row>
    <row r="574" spans="1:7" s="113" customFormat="1" ht="38.25">
      <c r="A574" s="125" t="s">
        <v>108</v>
      </c>
      <c r="B574" s="110" t="s">
        <v>1218</v>
      </c>
      <c r="C574" s="110"/>
      <c r="D574" s="110"/>
      <c r="E574" s="111"/>
      <c r="F574" s="112"/>
      <c r="G574" s="111"/>
    </row>
    <row r="575" spans="1:7">
      <c r="A575" s="114" t="s">
        <v>1118</v>
      </c>
      <c r="B575" s="115" t="s">
        <v>1119</v>
      </c>
      <c r="C575" s="115">
        <v>2032453</v>
      </c>
      <c r="D575" s="115">
        <v>97581</v>
      </c>
      <c r="E575" s="116">
        <v>97581</v>
      </c>
      <c r="F575" s="117">
        <v>4.8011442331015797</v>
      </c>
      <c r="G575" s="116">
        <v>41965</v>
      </c>
    </row>
    <row r="576" spans="1:7">
      <c r="A576" s="119" t="s">
        <v>1144</v>
      </c>
      <c r="B576" s="115" t="s">
        <v>60</v>
      </c>
      <c r="C576" s="115">
        <v>2032453</v>
      </c>
      <c r="D576" s="115">
        <v>97581</v>
      </c>
      <c r="E576" s="116">
        <v>97581</v>
      </c>
      <c r="F576" s="117">
        <v>4.8011442331015797</v>
      </c>
      <c r="G576" s="116">
        <v>41965</v>
      </c>
    </row>
    <row r="577" spans="1:7" ht="25.5">
      <c r="A577" s="120">
        <v>21710</v>
      </c>
      <c r="B577" s="115" t="s">
        <v>1145</v>
      </c>
      <c r="C577" s="115">
        <v>2032453</v>
      </c>
      <c r="D577" s="115">
        <v>97581</v>
      </c>
      <c r="E577" s="116">
        <v>97581</v>
      </c>
      <c r="F577" s="117">
        <v>4.8011442331015797</v>
      </c>
      <c r="G577" s="116">
        <v>41965</v>
      </c>
    </row>
    <row r="578" spans="1:7">
      <c r="A578" s="114" t="s">
        <v>1147</v>
      </c>
      <c r="B578" s="115" t="s">
        <v>1148</v>
      </c>
      <c r="C578" s="115">
        <v>2032453</v>
      </c>
      <c r="D578" s="115">
        <v>97581</v>
      </c>
      <c r="E578" s="116">
        <v>71328.12</v>
      </c>
      <c r="F578" s="117">
        <v>3.5094597513447998</v>
      </c>
      <c r="G578" s="116">
        <v>47344.79</v>
      </c>
    </row>
    <row r="579" spans="1:7">
      <c r="A579" s="119" t="s">
        <v>1149</v>
      </c>
      <c r="B579" s="115" t="s">
        <v>1150</v>
      </c>
      <c r="C579" s="115">
        <v>2032453</v>
      </c>
      <c r="D579" s="115">
        <v>97581</v>
      </c>
      <c r="E579" s="116">
        <v>71328.12</v>
      </c>
      <c r="F579" s="117">
        <v>3.5094597513447998</v>
      </c>
      <c r="G579" s="116">
        <v>47344.79</v>
      </c>
    </row>
    <row r="580" spans="1:7">
      <c r="A580" s="120" t="s">
        <v>1151</v>
      </c>
      <c r="B580" s="115" t="s">
        <v>1152</v>
      </c>
      <c r="C580" s="115">
        <v>333491</v>
      </c>
      <c r="D580" s="115">
        <v>91536</v>
      </c>
      <c r="E580" s="116">
        <v>65283.12</v>
      </c>
      <c r="F580" s="117">
        <v>19.5756767049186</v>
      </c>
      <c r="G580" s="116">
        <v>41299.79</v>
      </c>
    </row>
    <row r="581" spans="1:7">
      <c r="A581" s="121">
        <v>1000</v>
      </c>
      <c r="B581" s="115" t="s">
        <v>1153</v>
      </c>
      <c r="C581" s="115">
        <v>184931</v>
      </c>
      <c r="D581" s="115">
        <v>59805</v>
      </c>
      <c r="E581" s="116">
        <v>42549.2</v>
      </c>
      <c r="F581" s="117">
        <v>23.008148985297201</v>
      </c>
      <c r="G581" s="116">
        <v>24414.71</v>
      </c>
    </row>
    <row r="582" spans="1:7">
      <c r="A582" s="122">
        <v>1100</v>
      </c>
      <c r="B582" s="115" t="s">
        <v>1154</v>
      </c>
      <c r="C582" s="115">
        <v>149029</v>
      </c>
      <c r="D582" s="115">
        <v>48195</v>
      </c>
      <c r="E582" s="116">
        <v>33757.199999999997</v>
      </c>
      <c r="F582" s="117">
        <v>22.651430258540302</v>
      </c>
      <c r="G582" s="116">
        <v>19577.88</v>
      </c>
    </row>
    <row r="583" spans="1:7">
      <c r="A583" s="121">
        <v>2000</v>
      </c>
      <c r="B583" s="115" t="s">
        <v>1155</v>
      </c>
      <c r="C583" s="115">
        <v>148560</v>
      </c>
      <c r="D583" s="115">
        <v>31731</v>
      </c>
      <c r="E583" s="116">
        <v>22733.919999999998</v>
      </c>
      <c r="F583" s="117">
        <v>15.302854065697399</v>
      </c>
      <c r="G583" s="116">
        <v>16885.080000000002</v>
      </c>
    </row>
    <row r="584" spans="1:7">
      <c r="A584" s="120" t="s">
        <v>1158</v>
      </c>
      <c r="B584" s="115" t="s">
        <v>1159</v>
      </c>
      <c r="C584" s="115">
        <v>1698962</v>
      </c>
      <c r="D584" s="115">
        <v>6045</v>
      </c>
      <c r="E584" s="116">
        <v>6045</v>
      </c>
      <c r="F584" s="117">
        <v>0.35580548593787997</v>
      </c>
      <c r="G584" s="116">
        <v>6045</v>
      </c>
    </row>
    <row r="585" spans="1:7">
      <c r="A585" s="121">
        <v>3000</v>
      </c>
      <c r="B585" s="115" t="s">
        <v>1160</v>
      </c>
      <c r="C585" s="115">
        <v>1698962</v>
      </c>
      <c r="D585" s="115">
        <v>6045</v>
      </c>
      <c r="E585" s="116">
        <v>6045</v>
      </c>
      <c r="F585" s="117">
        <v>0.35580548593787997</v>
      </c>
      <c r="G585" s="116">
        <v>6045</v>
      </c>
    </row>
    <row r="586" spans="1:7">
      <c r="A586" s="114"/>
      <c r="B586" s="115" t="s">
        <v>1192</v>
      </c>
      <c r="C586" s="115">
        <v>0</v>
      </c>
      <c r="D586" s="115">
        <v>0</v>
      </c>
      <c r="E586" s="116">
        <v>26252.880000000001</v>
      </c>
      <c r="F586" s="117">
        <v>0</v>
      </c>
      <c r="G586" s="116">
        <v>-5379.79</v>
      </c>
    </row>
    <row r="587" spans="1:7">
      <c r="A587" s="114" t="s">
        <v>1193</v>
      </c>
      <c r="B587" s="115" t="s">
        <v>1194</v>
      </c>
      <c r="C587" s="115">
        <v>0</v>
      </c>
      <c r="D587" s="115">
        <v>0</v>
      </c>
      <c r="E587" s="116">
        <v>-26252.880000000001</v>
      </c>
      <c r="F587" s="117">
        <v>0</v>
      </c>
      <c r="G587" s="116">
        <v>5379.79</v>
      </c>
    </row>
    <row r="588" spans="1:7">
      <c r="A588" s="119" t="s">
        <v>1202</v>
      </c>
      <c r="B588" s="115" t="s">
        <v>1203</v>
      </c>
      <c r="C588" s="115">
        <v>0</v>
      </c>
      <c r="D588" s="115">
        <v>0</v>
      </c>
      <c r="E588" s="116">
        <v>-26252.880000000001</v>
      </c>
      <c r="F588" s="117">
        <v>0</v>
      </c>
      <c r="G588" s="116">
        <v>5379.79</v>
      </c>
    </row>
    <row r="589" spans="1:7" s="113" customFormat="1" ht="25.5">
      <c r="A589" s="126" t="s">
        <v>109</v>
      </c>
      <c r="B589" s="110" t="s">
        <v>1219</v>
      </c>
      <c r="C589" s="110"/>
      <c r="D589" s="110"/>
      <c r="E589" s="111"/>
      <c r="F589" s="112"/>
      <c r="G589" s="111"/>
    </row>
    <row r="590" spans="1:7">
      <c r="A590" s="114" t="s">
        <v>1118</v>
      </c>
      <c r="B590" s="115" t="s">
        <v>1119</v>
      </c>
      <c r="C590" s="115">
        <v>2032453</v>
      </c>
      <c r="D590" s="115">
        <v>97581</v>
      </c>
      <c r="E590" s="116">
        <v>97581</v>
      </c>
      <c r="F590" s="117">
        <v>4.8011442331015797</v>
      </c>
      <c r="G590" s="116">
        <v>41965</v>
      </c>
    </row>
    <row r="591" spans="1:7">
      <c r="A591" s="119" t="s">
        <v>1144</v>
      </c>
      <c r="B591" s="115" t="s">
        <v>60</v>
      </c>
      <c r="C591" s="115">
        <v>2032453</v>
      </c>
      <c r="D591" s="115">
        <v>97581</v>
      </c>
      <c r="E591" s="116">
        <v>97581</v>
      </c>
      <c r="F591" s="117">
        <v>4.8011442331015797</v>
      </c>
      <c r="G591" s="116">
        <v>41965</v>
      </c>
    </row>
    <row r="592" spans="1:7" ht="25.5">
      <c r="A592" s="120">
        <v>21710</v>
      </c>
      <c r="B592" s="115" t="s">
        <v>1145</v>
      </c>
      <c r="C592" s="115">
        <v>2032453</v>
      </c>
      <c r="D592" s="115">
        <v>97581</v>
      </c>
      <c r="E592" s="116">
        <v>97581</v>
      </c>
      <c r="F592" s="117">
        <v>4.8011442331015797</v>
      </c>
      <c r="G592" s="116">
        <v>41965</v>
      </c>
    </row>
    <row r="593" spans="1:7">
      <c r="A593" s="114" t="s">
        <v>1147</v>
      </c>
      <c r="B593" s="115" t="s">
        <v>1148</v>
      </c>
      <c r="C593" s="115">
        <v>2032453</v>
      </c>
      <c r="D593" s="115">
        <v>97581</v>
      </c>
      <c r="E593" s="116">
        <v>71328.12</v>
      </c>
      <c r="F593" s="117">
        <v>3.5094597513447998</v>
      </c>
      <c r="G593" s="116">
        <v>47344.79</v>
      </c>
    </row>
    <row r="594" spans="1:7">
      <c r="A594" s="119" t="s">
        <v>1149</v>
      </c>
      <c r="B594" s="115" t="s">
        <v>1150</v>
      </c>
      <c r="C594" s="115">
        <v>2032453</v>
      </c>
      <c r="D594" s="115">
        <v>97581</v>
      </c>
      <c r="E594" s="116">
        <v>71328.12</v>
      </c>
      <c r="F594" s="117">
        <v>3.5094597513447998</v>
      </c>
      <c r="G594" s="116">
        <v>47344.79</v>
      </c>
    </row>
    <row r="595" spans="1:7">
      <c r="A595" s="120" t="s">
        <v>1151</v>
      </c>
      <c r="B595" s="115" t="s">
        <v>1152</v>
      </c>
      <c r="C595" s="115">
        <v>333491</v>
      </c>
      <c r="D595" s="115">
        <v>91536</v>
      </c>
      <c r="E595" s="116">
        <v>65283.12</v>
      </c>
      <c r="F595" s="117">
        <v>19.5756767049186</v>
      </c>
      <c r="G595" s="116">
        <v>41299.79</v>
      </c>
    </row>
    <row r="596" spans="1:7">
      <c r="A596" s="121">
        <v>1000</v>
      </c>
      <c r="B596" s="115" t="s">
        <v>1153</v>
      </c>
      <c r="C596" s="115">
        <v>184931</v>
      </c>
      <c r="D596" s="115">
        <v>59805</v>
      </c>
      <c r="E596" s="116">
        <v>42549.2</v>
      </c>
      <c r="F596" s="117">
        <v>23.008148985297201</v>
      </c>
      <c r="G596" s="116">
        <v>24414.71</v>
      </c>
    </row>
    <row r="597" spans="1:7">
      <c r="A597" s="122">
        <v>1100</v>
      </c>
      <c r="B597" s="115" t="s">
        <v>1154</v>
      </c>
      <c r="C597" s="115">
        <v>149029</v>
      </c>
      <c r="D597" s="115">
        <v>48195</v>
      </c>
      <c r="E597" s="116">
        <v>33757.199999999997</v>
      </c>
      <c r="F597" s="117">
        <v>22.651430258540302</v>
      </c>
      <c r="G597" s="116">
        <v>19577.88</v>
      </c>
    </row>
    <row r="598" spans="1:7">
      <c r="A598" s="121">
        <v>2000</v>
      </c>
      <c r="B598" s="115" t="s">
        <v>1155</v>
      </c>
      <c r="C598" s="115">
        <v>148560</v>
      </c>
      <c r="D598" s="115">
        <v>31731</v>
      </c>
      <c r="E598" s="116">
        <v>22733.919999999998</v>
      </c>
      <c r="F598" s="117">
        <v>15.302854065697399</v>
      </c>
      <c r="G598" s="116">
        <v>16885.080000000002</v>
      </c>
    </row>
    <row r="599" spans="1:7">
      <c r="A599" s="120" t="s">
        <v>1158</v>
      </c>
      <c r="B599" s="115" t="s">
        <v>1159</v>
      </c>
      <c r="C599" s="115">
        <v>1698962</v>
      </c>
      <c r="D599" s="115">
        <v>6045</v>
      </c>
      <c r="E599" s="116">
        <v>6045</v>
      </c>
      <c r="F599" s="117">
        <v>0.35580548593787997</v>
      </c>
      <c r="G599" s="116">
        <v>6045</v>
      </c>
    </row>
    <row r="600" spans="1:7">
      <c r="A600" s="121">
        <v>3000</v>
      </c>
      <c r="B600" s="115" t="s">
        <v>1160</v>
      </c>
      <c r="C600" s="115">
        <v>1698962</v>
      </c>
      <c r="D600" s="115">
        <v>6045</v>
      </c>
      <c r="E600" s="116">
        <v>6045</v>
      </c>
      <c r="F600" s="117">
        <v>0.35580548593787997</v>
      </c>
      <c r="G600" s="116">
        <v>6045</v>
      </c>
    </row>
    <row r="601" spans="1:7">
      <c r="A601" s="114"/>
      <c r="B601" s="115" t="s">
        <v>1192</v>
      </c>
      <c r="C601" s="115">
        <v>0</v>
      </c>
      <c r="D601" s="115">
        <v>0</v>
      </c>
      <c r="E601" s="116">
        <v>26252.880000000001</v>
      </c>
      <c r="F601" s="117">
        <v>0</v>
      </c>
      <c r="G601" s="116">
        <v>-5379.79</v>
      </c>
    </row>
    <row r="602" spans="1:7">
      <c r="A602" s="114" t="s">
        <v>1193</v>
      </c>
      <c r="B602" s="115" t="s">
        <v>1194</v>
      </c>
      <c r="C602" s="115">
        <v>0</v>
      </c>
      <c r="D602" s="115">
        <v>0</v>
      </c>
      <c r="E602" s="116">
        <v>-26252.880000000001</v>
      </c>
      <c r="F602" s="117">
        <v>0</v>
      </c>
      <c r="G602" s="116">
        <v>5379.79</v>
      </c>
    </row>
    <row r="603" spans="1:7">
      <c r="A603" s="119" t="s">
        <v>1202</v>
      </c>
      <c r="B603" s="115" t="s">
        <v>1203</v>
      </c>
      <c r="C603" s="115">
        <v>0</v>
      </c>
      <c r="D603" s="115">
        <v>0</v>
      </c>
      <c r="E603" s="116">
        <v>-26252.880000000001</v>
      </c>
      <c r="F603" s="117">
        <v>0</v>
      </c>
      <c r="G603" s="116">
        <v>5379.79</v>
      </c>
    </row>
    <row r="604" spans="1:7" s="113" customFormat="1" ht="25.5">
      <c r="A604" s="125" t="s">
        <v>110</v>
      </c>
      <c r="B604" s="110" t="s">
        <v>1220</v>
      </c>
      <c r="C604" s="110"/>
      <c r="D604" s="110"/>
      <c r="E604" s="111"/>
      <c r="F604" s="112"/>
      <c r="G604" s="111"/>
    </row>
    <row r="605" spans="1:7">
      <c r="A605" s="114" t="s">
        <v>1118</v>
      </c>
      <c r="B605" s="115" t="s">
        <v>1119</v>
      </c>
      <c r="C605" s="115">
        <v>82688</v>
      </c>
      <c r="D605" s="115">
        <v>82688</v>
      </c>
      <c r="E605" s="116">
        <v>82688</v>
      </c>
      <c r="F605" s="117">
        <v>100</v>
      </c>
      <c r="G605" s="116">
        <v>41212</v>
      </c>
    </row>
    <row r="606" spans="1:7">
      <c r="A606" s="119" t="s">
        <v>1144</v>
      </c>
      <c r="B606" s="115" t="s">
        <v>60</v>
      </c>
      <c r="C606" s="115">
        <v>82688</v>
      </c>
      <c r="D606" s="115">
        <v>82688</v>
      </c>
      <c r="E606" s="116">
        <v>82688</v>
      </c>
      <c r="F606" s="117">
        <v>100</v>
      </c>
      <c r="G606" s="116">
        <v>41212</v>
      </c>
    </row>
    <row r="607" spans="1:7" ht="25.5">
      <c r="A607" s="120">
        <v>21710</v>
      </c>
      <c r="B607" s="115" t="s">
        <v>1145</v>
      </c>
      <c r="C607" s="115">
        <v>82688</v>
      </c>
      <c r="D607" s="115">
        <v>82688</v>
      </c>
      <c r="E607" s="116">
        <v>82688</v>
      </c>
      <c r="F607" s="117">
        <v>100</v>
      </c>
      <c r="G607" s="116">
        <v>41212</v>
      </c>
    </row>
    <row r="608" spans="1:7">
      <c r="A608" s="114" t="s">
        <v>1147</v>
      </c>
      <c r="B608" s="115" t="s">
        <v>1148</v>
      </c>
      <c r="C608" s="115">
        <v>82688</v>
      </c>
      <c r="D608" s="115">
        <v>82688</v>
      </c>
      <c r="E608" s="116">
        <v>49816.73</v>
      </c>
      <c r="F608" s="117">
        <v>60.246625870743003</v>
      </c>
      <c r="G608" s="116">
        <v>30085.15</v>
      </c>
    </row>
    <row r="609" spans="1:7">
      <c r="A609" s="119" t="s">
        <v>1149</v>
      </c>
      <c r="B609" s="115" t="s">
        <v>1150</v>
      </c>
      <c r="C609" s="115">
        <v>82688</v>
      </c>
      <c r="D609" s="115">
        <v>82688</v>
      </c>
      <c r="E609" s="116">
        <v>49816.73</v>
      </c>
      <c r="F609" s="117">
        <v>60.246625870743003</v>
      </c>
      <c r="G609" s="116">
        <v>30085.15</v>
      </c>
    </row>
    <row r="610" spans="1:7">
      <c r="A610" s="120" t="s">
        <v>1151</v>
      </c>
      <c r="B610" s="115" t="s">
        <v>1152</v>
      </c>
      <c r="C610" s="115">
        <v>32011</v>
      </c>
      <c r="D610" s="115">
        <v>32011</v>
      </c>
      <c r="E610" s="116">
        <v>12831.26</v>
      </c>
      <c r="F610" s="117">
        <v>40.083908656399402</v>
      </c>
      <c r="G610" s="116">
        <v>3456.03</v>
      </c>
    </row>
    <row r="611" spans="1:7">
      <c r="A611" s="121">
        <v>1000</v>
      </c>
      <c r="B611" s="115" t="s">
        <v>1153</v>
      </c>
      <c r="C611" s="115">
        <v>8114</v>
      </c>
      <c r="D611" s="115">
        <v>8114</v>
      </c>
      <c r="E611" s="116">
        <v>8038.16</v>
      </c>
      <c r="F611" s="117">
        <v>99.065319201380305</v>
      </c>
      <c r="G611" s="116">
        <v>545.99</v>
      </c>
    </row>
    <row r="612" spans="1:7">
      <c r="A612" s="122">
        <v>1100</v>
      </c>
      <c r="B612" s="115" t="s">
        <v>1154</v>
      </c>
      <c r="C612" s="115">
        <v>6539</v>
      </c>
      <c r="D612" s="115">
        <v>6539</v>
      </c>
      <c r="E612" s="116">
        <v>6539</v>
      </c>
      <c r="F612" s="117">
        <v>100</v>
      </c>
      <c r="G612" s="116">
        <v>409</v>
      </c>
    </row>
    <row r="613" spans="1:7">
      <c r="A613" s="121">
        <v>2000</v>
      </c>
      <c r="B613" s="115" t="s">
        <v>1155</v>
      </c>
      <c r="C613" s="115">
        <v>23897</v>
      </c>
      <c r="D613" s="115">
        <v>23897</v>
      </c>
      <c r="E613" s="116">
        <v>4793.1000000000004</v>
      </c>
      <c r="F613" s="117">
        <v>20.0573293718877</v>
      </c>
      <c r="G613" s="116">
        <v>2910.04</v>
      </c>
    </row>
    <row r="614" spans="1:7">
      <c r="A614" s="120" t="s">
        <v>1158</v>
      </c>
      <c r="B614" s="115" t="s">
        <v>1159</v>
      </c>
      <c r="C614" s="115">
        <v>50677</v>
      </c>
      <c r="D614" s="115">
        <v>50677</v>
      </c>
      <c r="E614" s="116">
        <v>36985.47</v>
      </c>
      <c r="F614" s="117">
        <v>72.982753517374704</v>
      </c>
      <c r="G614" s="116">
        <v>26629.119999999999</v>
      </c>
    </row>
    <row r="615" spans="1:7">
      <c r="A615" s="121">
        <v>3000</v>
      </c>
      <c r="B615" s="115" t="s">
        <v>1160</v>
      </c>
      <c r="C615" s="115">
        <v>50677</v>
      </c>
      <c r="D615" s="115">
        <v>50677</v>
      </c>
      <c r="E615" s="116">
        <v>36985.47</v>
      </c>
      <c r="F615" s="117">
        <v>72.982753517374704</v>
      </c>
      <c r="G615" s="116">
        <v>26629.119999999999</v>
      </c>
    </row>
    <row r="616" spans="1:7">
      <c r="A616" s="114"/>
      <c r="B616" s="115" t="s">
        <v>1192</v>
      </c>
      <c r="C616" s="115">
        <v>0</v>
      </c>
      <c r="D616" s="115">
        <v>0</v>
      </c>
      <c r="E616" s="116">
        <v>32871.269999999997</v>
      </c>
      <c r="F616" s="117">
        <v>0</v>
      </c>
      <c r="G616" s="116">
        <v>11126.85</v>
      </c>
    </row>
    <row r="617" spans="1:7">
      <c r="A617" s="114" t="s">
        <v>1193</v>
      </c>
      <c r="B617" s="115" t="s">
        <v>1194</v>
      </c>
      <c r="C617" s="115">
        <v>0</v>
      </c>
      <c r="D617" s="115">
        <v>0</v>
      </c>
      <c r="E617" s="116">
        <v>-32871.269999999997</v>
      </c>
      <c r="F617" s="117">
        <v>0</v>
      </c>
      <c r="G617" s="116">
        <v>-11126.85</v>
      </c>
    </row>
    <row r="618" spans="1:7">
      <c r="A618" s="119" t="s">
        <v>1202</v>
      </c>
      <c r="B618" s="115" t="s">
        <v>1203</v>
      </c>
      <c r="C618" s="115">
        <v>0</v>
      </c>
      <c r="D618" s="115">
        <v>0</v>
      </c>
      <c r="E618" s="116">
        <v>-32871.269999999997</v>
      </c>
      <c r="F618" s="117">
        <v>0</v>
      </c>
      <c r="G618" s="116">
        <v>-11126.85</v>
      </c>
    </row>
    <row r="619" spans="1:7" s="113" customFormat="1" ht="38.25">
      <c r="A619" s="126" t="s">
        <v>111</v>
      </c>
      <c r="B619" s="110" t="s">
        <v>1221</v>
      </c>
      <c r="C619" s="110"/>
      <c r="D619" s="110"/>
      <c r="E619" s="111"/>
      <c r="F619" s="112"/>
      <c r="G619" s="111"/>
    </row>
    <row r="620" spans="1:7">
      <c r="A620" s="114" t="s">
        <v>1118</v>
      </c>
      <c r="B620" s="115" t="s">
        <v>1119</v>
      </c>
      <c r="C620" s="115">
        <v>82688</v>
      </c>
      <c r="D620" s="115">
        <v>82688</v>
      </c>
      <c r="E620" s="116">
        <v>82688</v>
      </c>
      <c r="F620" s="117">
        <v>100</v>
      </c>
      <c r="G620" s="116">
        <v>41212</v>
      </c>
    </row>
    <row r="621" spans="1:7">
      <c r="A621" s="119" t="s">
        <v>1144</v>
      </c>
      <c r="B621" s="115" t="s">
        <v>60</v>
      </c>
      <c r="C621" s="115">
        <v>82688</v>
      </c>
      <c r="D621" s="115">
        <v>82688</v>
      </c>
      <c r="E621" s="116">
        <v>82688</v>
      </c>
      <c r="F621" s="117">
        <v>100</v>
      </c>
      <c r="G621" s="116">
        <v>41212</v>
      </c>
    </row>
    <row r="622" spans="1:7" ht="25.5">
      <c r="A622" s="120">
        <v>21710</v>
      </c>
      <c r="B622" s="115" t="s">
        <v>1145</v>
      </c>
      <c r="C622" s="115">
        <v>82688</v>
      </c>
      <c r="D622" s="115">
        <v>82688</v>
      </c>
      <c r="E622" s="116">
        <v>82688</v>
      </c>
      <c r="F622" s="117">
        <v>100</v>
      </c>
      <c r="G622" s="116">
        <v>41212</v>
      </c>
    </row>
    <row r="623" spans="1:7">
      <c r="A623" s="114" t="s">
        <v>1147</v>
      </c>
      <c r="B623" s="115" t="s">
        <v>1148</v>
      </c>
      <c r="C623" s="115">
        <v>82688</v>
      </c>
      <c r="D623" s="115">
        <v>82688</v>
      </c>
      <c r="E623" s="116">
        <v>49816.73</v>
      </c>
      <c r="F623" s="117">
        <v>60.246625870743003</v>
      </c>
      <c r="G623" s="116">
        <v>30085.15</v>
      </c>
    </row>
    <row r="624" spans="1:7">
      <c r="A624" s="119" t="s">
        <v>1149</v>
      </c>
      <c r="B624" s="115" t="s">
        <v>1150</v>
      </c>
      <c r="C624" s="115">
        <v>82688</v>
      </c>
      <c r="D624" s="115">
        <v>82688</v>
      </c>
      <c r="E624" s="116">
        <v>49816.73</v>
      </c>
      <c r="F624" s="117">
        <v>60.246625870743003</v>
      </c>
      <c r="G624" s="116">
        <v>30085.15</v>
      </c>
    </row>
    <row r="625" spans="1:7">
      <c r="A625" s="120" t="s">
        <v>1151</v>
      </c>
      <c r="B625" s="115" t="s">
        <v>1152</v>
      </c>
      <c r="C625" s="115">
        <v>32011</v>
      </c>
      <c r="D625" s="115">
        <v>32011</v>
      </c>
      <c r="E625" s="116">
        <v>12831.26</v>
      </c>
      <c r="F625" s="117">
        <v>40.083908656399402</v>
      </c>
      <c r="G625" s="116">
        <v>3456.03</v>
      </c>
    </row>
    <row r="626" spans="1:7">
      <c r="A626" s="121">
        <v>1000</v>
      </c>
      <c r="B626" s="115" t="s">
        <v>1153</v>
      </c>
      <c r="C626" s="115">
        <v>8114</v>
      </c>
      <c r="D626" s="115">
        <v>8114</v>
      </c>
      <c r="E626" s="116">
        <v>8038.16</v>
      </c>
      <c r="F626" s="117">
        <v>99.065319201380305</v>
      </c>
      <c r="G626" s="116">
        <v>545.99</v>
      </c>
    </row>
    <row r="627" spans="1:7">
      <c r="A627" s="122">
        <v>1100</v>
      </c>
      <c r="B627" s="115" t="s">
        <v>1154</v>
      </c>
      <c r="C627" s="115">
        <v>6539</v>
      </c>
      <c r="D627" s="115">
        <v>6539</v>
      </c>
      <c r="E627" s="116">
        <v>6539</v>
      </c>
      <c r="F627" s="117">
        <v>100</v>
      </c>
      <c r="G627" s="116">
        <v>409</v>
      </c>
    </row>
    <row r="628" spans="1:7">
      <c r="A628" s="121">
        <v>2000</v>
      </c>
      <c r="B628" s="115" t="s">
        <v>1155</v>
      </c>
      <c r="C628" s="115">
        <v>23897</v>
      </c>
      <c r="D628" s="115">
        <v>23897</v>
      </c>
      <c r="E628" s="116">
        <v>4793.1000000000004</v>
      </c>
      <c r="F628" s="117">
        <v>20.0573293718877</v>
      </c>
      <c r="G628" s="116">
        <v>2910.04</v>
      </c>
    </row>
    <row r="629" spans="1:7">
      <c r="A629" s="120" t="s">
        <v>1158</v>
      </c>
      <c r="B629" s="115" t="s">
        <v>1159</v>
      </c>
      <c r="C629" s="115">
        <v>50677</v>
      </c>
      <c r="D629" s="115">
        <v>50677</v>
      </c>
      <c r="E629" s="116">
        <v>36985.47</v>
      </c>
      <c r="F629" s="117">
        <v>72.982753517374704</v>
      </c>
      <c r="G629" s="116">
        <v>26629.119999999999</v>
      </c>
    </row>
    <row r="630" spans="1:7">
      <c r="A630" s="121">
        <v>3000</v>
      </c>
      <c r="B630" s="115" t="s">
        <v>1160</v>
      </c>
      <c r="C630" s="115">
        <v>50677</v>
      </c>
      <c r="D630" s="115">
        <v>50677</v>
      </c>
      <c r="E630" s="116">
        <v>36985.47</v>
      </c>
      <c r="F630" s="117">
        <v>72.982753517374704</v>
      </c>
      <c r="G630" s="116">
        <v>26629.119999999999</v>
      </c>
    </row>
    <row r="631" spans="1:7">
      <c r="A631" s="114"/>
      <c r="B631" s="115" t="s">
        <v>1192</v>
      </c>
      <c r="C631" s="115">
        <v>0</v>
      </c>
      <c r="D631" s="115">
        <v>0</v>
      </c>
      <c r="E631" s="116">
        <v>32871.269999999997</v>
      </c>
      <c r="F631" s="117">
        <v>0</v>
      </c>
      <c r="G631" s="116">
        <v>11126.85</v>
      </c>
    </row>
    <row r="632" spans="1:7">
      <c r="A632" s="114" t="s">
        <v>1193</v>
      </c>
      <c r="B632" s="115" t="s">
        <v>1194</v>
      </c>
      <c r="C632" s="115">
        <v>0</v>
      </c>
      <c r="D632" s="115">
        <v>0</v>
      </c>
      <c r="E632" s="116">
        <v>-32871.269999999997</v>
      </c>
      <c r="F632" s="117">
        <v>0</v>
      </c>
      <c r="G632" s="116">
        <v>-11126.85</v>
      </c>
    </row>
    <row r="633" spans="1:7">
      <c r="A633" s="119" t="s">
        <v>1202</v>
      </c>
      <c r="B633" s="115" t="s">
        <v>1203</v>
      </c>
      <c r="C633" s="115">
        <v>0</v>
      </c>
      <c r="D633" s="115">
        <v>0</v>
      </c>
      <c r="E633" s="116">
        <v>-32871.269999999997</v>
      </c>
      <c r="F633" s="117">
        <v>0</v>
      </c>
      <c r="G633" s="116">
        <v>-11126.85</v>
      </c>
    </row>
    <row r="634" spans="1:7" s="113" customFormat="1">
      <c r="A634" s="109" t="s">
        <v>351</v>
      </c>
      <c r="B634" s="110" t="s">
        <v>352</v>
      </c>
      <c r="C634" s="110"/>
      <c r="D634" s="110"/>
      <c r="E634" s="111"/>
      <c r="F634" s="112"/>
      <c r="G634" s="111"/>
    </row>
    <row r="635" spans="1:7">
      <c r="A635" s="114" t="s">
        <v>1118</v>
      </c>
      <c r="B635" s="115" t="s">
        <v>1119</v>
      </c>
      <c r="C635" s="115">
        <v>3327042</v>
      </c>
      <c r="D635" s="115">
        <v>1486503</v>
      </c>
      <c r="E635" s="116">
        <v>1844998.93</v>
      </c>
      <c r="F635" s="117">
        <v>55.454632974275597</v>
      </c>
      <c r="G635" s="116">
        <v>794826.58</v>
      </c>
    </row>
    <row r="636" spans="1:7" ht="25.5">
      <c r="A636" s="119" t="s">
        <v>1120</v>
      </c>
      <c r="B636" s="115" t="s">
        <v>1121</v>
      </c>
      <c r="C636" s="115">
        <v>3327042</v>
      </c>
      <c r="D636" s="115">
        <v>1486503</v>
      </c>
      <c r="E636" s="116">
        <v>1844998.93</v>
      </c>
      <c r="F636" s="117">
        <v>55.454632974275597</v>
      </c>
      <c r="G636" s="116">
        <v>794826.58</v>
      </c>
    </row>
    <row r="637" spans="1:7">
      <c r="A637" s="114" t="s">
        <v>1147</v>
      </c>
      <c r="B637" s="115" t="s">
        <v>1148</v>
      </c>
      <c r="C637" s="115">
        <v>3527042</v>
      </c>
      <c r="D637" s="115">
        <v>1169740</v>
      </c>
      <c r="E637" s="116">
        <v>891514.88</v>
      </c>
      <c r="F637" s="117">
        <v>25.276559791462599</v>
      </c>
      <c r="G637" s="116">
        <v>261437.96</v>
      </c>
    </row>
    <row r="638" spans="1:7">
      <c r="A638" s="119" t="s">
        <v>1149</v>
      </c>
      <c r="B638" s="115" t="s">
        <v>1150</v>
      </c>
      <c r="C638" s="115">
        <v>3393640</v>
      </c>
      <c r="D638" s="115">
        <v>1122740</v>
      </c>
      <c r="E638" s="116">
        <v>880472.62</v>
      </c>
      <c r="F638" s="117">
        <v>25.944785540010098</v>
      </c>
      <c r="G638" s="116">
        <v>256057.3</v>
      </c>
    </row>
    <row r="639" spans="1:7">
      <c r="A639" s="120" t="s">
        <v>1151</v>
      </c>
      <c r="B639" s="115" t="s">
        <v>1152</v>
      </c>
      <c r="C639" s="115">
        <v>3368532</v>
      </c>
      <c r="D639" s="115">
        <v>1122671</v>
      </c>
      <c r="E639" s="116">
        <v>880404.45</v>
      </c>
      <c r="F639" s="117">
        <v>26.136146250057902</v>
      </c>
      <c r="G639" s="116">
        <v>256057.3</v>
      </c>
    </row>
    <row r="640" spans="1:7">
      <c r="A640" s="121">
        <v>1000</v>
      </c>
      <c r="B640" s="115" t="s">
        <v>1153</v>
      </c>
      <c r="C640" s="115">
        <v>2218062</v>
      </c>
      <c r="D640" s="115">
        <v>739400</v>
      </c>
      <c r="E640" s="116">
        <v>634920.98</v>
      </c>
      <c r="F640" s="117">
        <v>28.6250330243248</v>
      </c>
      <c r="G640" s="116">
        <v>165935.67000000001</v>
      </c>
    </row>
    <row r="641" spans="1:7">
      <c r="A641" s="122">
        <v>1100</v>
      </c>
      <c r="B641" s="115" t="s">
        <v>1154</v>
      </c>
      <c r="C641" s="115">
        <v>1623969</v>
      </c>
      <c r="D641" s="115">
        <v>542608</v>
      </c>
      <c r="E641" s="116">
        <v>485772.59</v>
      </c>
      <c r="F641" s="117">
        <v>29.9126762887715</v>
      </c>
      <c r="G641" s="116">
        <v>130678.51</v>
      </c>
    </row>
    <row r="642" spans="1:7">
      <c r="A642" s="121">
        <v>2000</v>
      </c>
      <c r="B642" s="115" t="s">
        <v>1155</v>
      </c>
      <c r="C642" s="115">
        <v>1150470</v>
      </c>
      <c r="D642" s="115">
        <v>383271</v>
      </c>
      <c r="E642" s="116">
        <v>245483.47</v>
      </c>
      <c r="F642" s="117">
        <v>21.337668083478899</v>
      </c>
      <c r="G642" s="116">
        <v>90121.63</v>
      </c>
    </row>
    <row r="643" spans="1:7" ht="25.5">
      <c r="A643" s="120" t="s">
        <v>1162</v>
      </c>
      <c r="B643" s="115" t="s">
        <v>1163</v>
      </c>
      <c r="C643" s="115">
        <v>25108</v>
      </c>
      <c r="D643" s="115">
        <v>69</v>
      </c>
      <c r="E643" s="116">
        <v>68.17</v>
      </c>
      <c r="F643" s="117">
        <v>0.2715070893739</v>
      </c>
      <c r="G643" s="116">
        <v>0</v>
      </c>
    </row>
    <row r="644" spans="1:7">
      <c r="A644" s="121">
        <v>7700</v>
      </c>
      <c r="B644" s="115" t="s">
        <v>1165</v>
      </c>
      <c r="C644" s="115">
        <v>25108</v>
      </c>
      <c r="D644" s="115">
        <v>69</v>
      </c>
      <c r="E644" s="116">
        <v>68.17</v>
      </c>
      <c r="F644" s="117">
        <v>0.2715070893739</v>
      </c>
      <c r="G644" s="116">
        <v>0</v>
      </c>
    </row>
    <row r="645" spans="1:7">
      <c r="A645" s="119" t="s">
        <v>1181</v>
      </c>
      <c r="B645" s="115" t="s">
        <v>1182</v>
      </c>
      <c r="C645" s="115">
        <v>133402</v>
      </c>
      <c r="D645" s="115">
        <v>47000</v>
      </c>
      <c r="E645" s="116">
        <v>11042.26</v>
      </c>
      <c r="F645" s="117">
        <v>8.2774321224569292</v>
      </c>
      <c r="G645" s="116">
        <v>5380.66</v>
      </c>
    </row>
    <row r="646" spans="1:7">
      <c r="A646" s="120" t="s">
        <v>1183</v>
      </c>
      <c r="B646" s="115" t="s">
        <v>1184</v>
      </c>
      <c r="C646" s="115">
        <v>133402</v>
      </c>
      <c r="D646" s="115">
        <v>47000</v>
      </c>
      <c r="E646" s="116">
        <v>11042.26</v>
      </c>
      <c r="F646" s="117">
        <v>8.2774321224569292</v>
      </c>
      <c r="G646" s="116">
        <v>5380.66</v>
      </c>
    </row>
    <row r="647" spans="1:7">
      <c r="A647" s="114"/>
      <c r="B647" s="115" t="s">
        <v>1192</v>
      </c>
      <c r="C647" s="115">
        <v>-200000</v>
      </c>
      <c r="D647" s="115">
        <v>316763</v>
      </c>
      <c r="E647" s="116">
        <v>953484.05</v>
      </c>
      <c r="F647" s="117">
        <v>-476.74202500000001</v>
      </c>
      <c r="G647" s="116">
        <v>533388.62</v>
      </c>
    </row>
    <row r="648" spans="1:7">
      <c r="A648" s="114" t="s">
        <v>1193</v>
      </c>
      <c r="B648" s="115" t="s">
        <v>1194</v>
      </c>
      <c r="C648" s="115">
        <v>200000</v>
      </c>
      <c r="D648" s="115">
        <v>-316763</v>
      </c>
      <c r="E648" s="116">
        <v>-953484.05</v>
      </c>
      <c r="F648" s="117">
        <v>-476.74202500000001</v>
      </c>
      <c r="G648" s="116">
        <v>-533388.62</v>
      </c>
    </row>
    <row r="649" spans="1:7">
      <c r="A649" s="119" t="s">
        <v>1202</v>
      </c>
      <c r="B649" s="115" t="s">
        <v>1203</v>
      </c>
      <c r="C649" s="115">
        <v>200000</v>
      </c>
      <c r="D649" s="115">
        <v>-316763</v>
      </c>
      <c r="E649" s="116">
        <v>-953484.05</v>
      </c>
      <c r="F649" s="117">
        <v>-476.74202500000001</v>
      </c>
      <c r="G649" s="116">
        <v>-533388.62</v>
      </c>
    </row>
    <row r="650" spans="1:7" ht="38.25">
      <c r="A650" s="120" t="s">
        <v>1204</v>
      </c>
      <c r="B650" s="115" t="s">
        <v>1205</v>
      </c>
      <c r="C650" s="115">
        <v>200000</v>
      </c>
      <c r="D650" s="115">
        <v>-316763</v>
      </c>
      <c r="E650" s="116">
        <v>-200000</v>
      </c>
      <c r="F650" s="117">
        <v>-100</v>
      </c>
      <c r="G650" s="116">
        <v>0</v>
      </c>
    </row>
    <row r="651" spans="1:7" s="113" customFormat="1">
      <c r="A651" s="125" t="s">
        <v>335</v>
      </c>
      <c r="B651" s="110" t="s">
        <v>353</v>
      </c>
      <c r="C651" s="110"/>
      <c r="D651" s="110"/>
      <c r="E651" s="111"/>
      <c r="F651" s="112"/>
      <c r="G651" s="111"/>
    </row>
    <row r="652" spans="1:7">
      <c r="A652" s="114" t="s">
        <v>1118</v>
      </c>
      <c r="B652" s="115" t="s">
        <v>1119</v>
      </c>
      <c r="C652" s="115">
        <v>3327042</v>
      </c>
      <c r="D652" s="115">
        <v>1486503</v>
      </c>
      <c r="E652" s="116">
        <v>1844998.93</v>
      </c>
      <c r="F652" s="117">
        <v>55.454632974275597</v>
      </c>
      <c r="G652" s="116">
        <v>794826.58</v>
      </c>
    </row>
    <row r="653" spans="1:7" ht="25.5">
      <c r="A653" s="119" t="s">
        <v>1120</v>
      </c>
      <c r="B653" s="115" t="s">
        <v>1121</v>
      </c>
      <c r="C653" s="115">
        <v>3327042</v>
      </c>
      <c r="D653" s="115">
        <v>1486503</v>
      </c>
      <c r="E653" s="116">
        <v>1844998.93</v>
      </c>
      <c r="F653" s="117">
        <v>55.454632974275597</v>
      </c>
      <c r="G653" s="116">
        <v>794826.58</v>
      </c>
    </row>
    <row r="654" spans="1:7">
      <c r="A654" s="114" t="s">
        <v>1147</v>
      </c>
      <c r="B654" s="115" t="s">
        <v>1148</v>
      </c>
      <c r="C654" s="115">
        <v>3527042</v>
      </c>
      <c r="D654" s="115">
        <v>1169740</v>
      </c>
      <c r="E654" s="116">
        <v>891514.88</v>
      </c>
      <c r="F654" s="117">
        <v>25.276559791462599</v>
      </c>
      <c r="G654" s="116">
        <v>261437.96</v>
      </c>
    </row>
    <row r="655" spans="1:7">
      <c r="A655" s="119" t="s">
        <v>1149</v>
      </c>
      <c r="B655" s="115" t="s">
        <v>1150</v>
      </c>
      <c r="C655" s="115">
        <v>3393640</v>
      </c>
      <c r="D655" s="115">
        <v>1122740</v>
      </c>
      <c r="E655" s="116">
        <v>880472.62</v>
      </c>
      <c r="F655" s="117">
        <v>25.944785540010098</v>
      </c>
      <c r="G655" s="116">
        <v>256057.3</v>
      </c>
    </row>
    <row r="656" spans="1:7">
      <c r="A656" s="120" t="s">
        <v>1151</v>
      </c>
      <c r="B656" s="115" t="s">
        <v>1152</v>
      </c>
      <c r="C656" s="115">
        <v>3368532</v>
      </c>
      <c r="D656" s="115">
        <v>1122671</v>
      </c>
      <c r="E656" s="116">
        <v>880404.45</v>
      </c>
      <c r="F656" s="117">
        <v>26.136146250057902</v>
      </c>
      <c r="G656" s="116">
        <v>256057.3</v>
      </c>
    </row>
    <row r="657" spans="1:7">
      <c r="A657" s="121">
        <v>1000</v>
      </c>
      <c r="B657" s="115" t="s">
        <v>1153</v>
      </c>
      <c r="C657" s="115">
        <v>2218062</v>
      </c>
      <c r="D657" s="115">
        <v>739400</v>
      </c>
      <c r="E657" s="116">
        <v>634920.98</v>
      </c>
      <c r="F657" s="117">
        <v>28.6250330243248</v>
      </c>
      <c r="G657" s="116">
        <v>165935.67000000001</v>
      </c>
    </row>
    <row r="658" spans="1:7">
      <c r="A658" s="122">
        <v>1100</v>
      </c>
      <c r="B658" s="115" t="s">
        <v>1154</v>
      </c>
      <c r="C658" s="115">
        <v>1623969</v>
      </c>
      <c r="D658" s="115">
        <v>542608</v>
      </c>
      <c r="E658" s="116">
        <v>485772.59</v>
      </c>
      <c r="F658" s="117">
        <v>29.9126762887715</v>
      </c>
      <c r="G658" s="116">
        <v>130678.51</v>
      </c>
    </row>
    <row r="659" spans="1:7">
      <c r="A659" s="121">
        <v>2000</v>
      </c>
      <c r="B659" s="115" t="s">
        <v>1155</v>
      </c>
      <c r="C659" s="115">
        <v>1150470</v>
      </c>
      <c r="D659" s="115">
        <v>383271</v>
      </c>
      <c r="E659" s="116">
        <v>245483.47</v>
      </c>
      <c r="F659" s="117">
        <v>21.337668083478899</v>
      </c>
      <c r="G659" s="116">
        <v>90121.63</v>
      </c>
    </row>
    <row r="660" spans="1:7" ht="25.5">
      <c r="A660" s="120" t="s">
        <v>1162</v>
      </c>
      <c r="B660" s="115" t="s">
        <v>1163</v>
      </c>
      <c r="C660" s="115">
        <v>25108</v>
      </c>
      <c r="D660" s="115">
        <v>69</v>
      </c>
      <c r="E660" s="116">
        <v>68.17</v>
      </c>
      <c r="F660" s="117">
        <v>0.2715070893739</v>
      </c>
      <c r="G660" s="116">
        <v>0</v>
      </c>
    </row>
    <row r="661" spans="1:7">
      <c r="A661" s="121">
        <v>7700</v>
      </c>
      <c r="B661" s="115" t="s">
        <v>1165</v>
      </c>
      <c r="C661" s="115">
        <v>25108</v>
      </c>
      <c r="D661" s="115">
        <v>69</v>
      </c>
      <c r="E661" s="116">
        <v>68.17</v>
      </c>
      <c r="F661" s="117">
        <v>0.2715070893739</v>
      </c>
      <c r="G661" s="116">
        <v>0</v>
      </c>
    </row>
    <row r="662" spans="1:7">
      <c r="A662" s="119" t="s">
        <v>1181</v>
      </c>
      <c r="B662" s="115" t="s">
        <v>1182</v>
      </c>
      <c r="C662" s="115">
        <v>133402</v>
      </c>
      <c r="D662" s="115">
        <v>47000</v>
      </c>
      <c r="E662" s="116">
        <v>11042.26</v>
      </c>
      <c r="F662" s="117">
        <v>8.2774321224569292</v>
      </c>
      <c r="G662" s="116">
        <v>5380.66</v>
      </c>
    </row>
    <row r="663" spans="1:7">
      <c r="A663" s="120" t="s">
        <v>1183</v>
      </c>
      <c r="B663" s="115" t="s">
        <v>1184</v>
      </c>
      <c r="C663" s="115">
        <v>133402</v>
      </c>
      <c r="D663" s="115">
        <v>47000</v>
      </c>
      <c r="E663" s="116">
        <v>11042.26</v>
      </c>
      <c r="F663" s="117">
        <v>8.2774321224569292</v>
      </c>
      <c r="G663" s="116">
        <v>5380.66</v>
      </c>
    </row>
    <row r="664" spans="1:7">
      <c r="A664" s="114"/>
      <c r="B664" s="115" t="s">
        <v>1192</v>
      </c>
      <c r="C664" s="115">
        <v>-200000</v>
      </c>
      <c r="D664" s="115">
        <v>316763</v>
      </c>
      <c r="E664" s="116">
        <v>953484.05</v>
      </c>
      <c r="F664" s="117">
        <v>-476.74202500000001</v>
      </c>
      <c r="G664" s="116">
        <v>533388.62</v>
      </c>
    </row>
    <row r="665" spans="1:7">
      <c r="A665" s="114" t="s">
        <v>1193</v>
      </c>
      <c r="B665" s="115" t="s">
        <v>1194</v>
      </c>
      <c r="C665" s="115">
        <v>200000</v>
      </c>
      <c r="D665" s="115">
        <v>-316763</v>
      </c>
      <c r="E665" s="116">
        <v>-953484.05</v>
      </c>
      <c r="F665" s="117">
        <v>-476.74202500000001</v>
      </c>
      <c r="G665" s="116">
        <v>-533388.62</v>
      </c>
    </row>
    <row r="666" spans="1:7">
      <c r="A666" s="119" t="s">
        <v>1202</v>
      </c>
      <c r="B666" s="115" t="s">
        <v>1203</v>
      </c>
      <c r="C666" s="115">
        <v>200000</v>
      </c>
      <c r="D666" s="115">
        <v>-316763</v>
      </c>
      <c r="E666" s="116">
        <v>-953484.05</v>
      </c>
      <c r="F666" s="117">
        <v>-476.74202500000001</v>
      </c>
      <c r="G666" s="116">
        <v>-533388.62</v>
      </c>
    </row>
    <row r="667" spans="1:7" ht="38.25">
      <c r="A667" s="120" t="s">
        <v>1204</v>
      </c>
      <c r="B667" s="115" t="s">
        <v>1205</v>
      </c>
      <c r="C667" s="115">
        <v>200000</v>
      </c>
      <c r="D667" s="115">
        <v>-316763</v>
      </c>
      <c r="E667" s="116">
        <v>-200000</v>
      </c>
      <c r="F667" s="117">
        <v>-100</v>
      </c>
      <c r="G667" s="116">
        <v>0</v>
      </c>
    </row>
    <row r="668" spans="1:7" s="113" customFormat="1">
      <c r="A668" s="109" t="s">
        <v>112</v>
      </c>
      <c r="B668" s="110" t="s">
        <v>113</v>
      </c>
      <c r="C668" s="110"/>
      <c r="D668" s="110"/>
      <c r="E668" s="111"/>
      <c r="F668" s="112"/>
      <c r="G668" s="111"/>
    </row>
    <row r="669" spans="1:7">
      <c r="A669" s="114" t="s">
        <v>1118</v>
      </c>
      <c r="B669" s="115" t="s">
        <v>1119</v>
      </c>
      <c r="C669" s="115">
        <v>158801524</v>
      </c>
      <c r="D669" s="115">
        <v>40347050</v>
      </c>
      <c r="E669" s="116">
        <v>39893485.079999998</v>
      </c>
      <c r="F669" s="117">
        <v>25.121600898490101</v>
      </c>
      <c r="G669" s="116">
        <v>11885464.01</v>
      </c>
    </row>
    <row r="670" spans="1:7" ht="25.5">
      <c r="A670" s="119" t="s">
        <v>1120</v>
      </c>
      <c r="B670" s="115" t="s">
        <v>1121</v>
      </c>
      <c r="C670" s="115">
        <v>1740665</v>
      </c>
      <c r="D670" s="115">
        <v>584861</v>
      </c>
      <c r="E670" s="116">
        <v>377696.3</v>
      </c>
      <c r="F670" s="117">
        <v>21.698391132124801</v>
      </c>
      <c r="G670" s="116">
        <v>93062.23</v>
      </c>
    </row>
    <row r="671" spans="1:7">
      <c r="A671" s="119" t="s">
        <v>1122</v>
      </c>
      <c r="B671" s="115" t="s">
        <v>58</v>
      </c>
      <c r="C671" s="115">
        <v>4448259</v>
      </c>
      <c r="D671" s="115">
        <v>351750</v>
      </c>
      <c r="E671" s="116">
        <v>131139.78</v>
      </c>
      <c r="F671" s="117">
        <v>2.9481147568071</v>
      </c>
      <c r="G671" s="116">
        <v>131139.78</v>
      </c>
    </row>
    <row r="672" spans="1:7">
      <c r="A672" s="119" t="s">
        <v>1124</v>
      </c>
      <c r="B672" s="115" t="s">
        <v>59</v>
      </c>
      <c r="C672" s="115">
        <v>128949</v>
      </c>
      <c r="D672" s="115">
        <v>25790</v>
      </c>
      <c r="E672" s="116">
        <v>0</v>
      </c>
      <c r="F672" s="117">
        <v>0</v>
      </c>
      <c r="G672" s="116">
        <v>0</v>
      </c>
    </row>
    <row r="673" spans="1:7">
      <c r="A673" s="120" t="s">
        <v>1125</v>
      </c>
      <c r="B673" s="115" t="s">
        <v>1126</v>
      </c>
      <c r="C673" s="115">
        <v>128949</v>
      </c>
      <c r="D673" s="115">
        <v>25790</v>
      </c>
      <c r="E673" s="116">
        <v>0</v>
      </c>
      <c r="F673" s="117">
        <v>0</v>
      </c>
      <c r="G673" s="116">
        <v>0</v>
      </c>
    </row>
    <row r="674" spans="1:7">
      <c r="A674" s="121">
        <v>18100</v>
      </c>
      <c r="B674" s="115" t="s">
        <v>1127</v>
      </c>
      <c r="C674" s="115">
        <v>128949</v>
      </c>
      <c r="D674" s="115">
        <v>25790</v>
      </c>
      <c r="E674" s="116">
        <v>0</v>
      </c>
      <c r="F674" s="117">
        <v>0</v>
      </c>
      <c r="G674" s="116">
        <v>0</v>
      </c>
    </row>
    <row r="675" spans="1:7" ht="25.5">
      <c r="A675" s="122">
        <v>18130</v>
      </c>
      <c r="B675" s="115" t="s">
        <v>1128</v>
      </c>
      <c r="C675" s="115">
        <v>128949</v>
      </c>
      <c r="D675" s="115">
        <v>25790</v>
      </c>
      <c r="E675" s="116">
        <v>0</v>
      </c>
      <c r="F675" s="117">
        <v>0</v>
      </c>
      <c r="G675" s="116">
        <v>0</v>
      </c>
    </row>
    <row r="676" spans="1:7" ht="38.25">
      <c r="A676" s="123">
        <v>18131</v>
      </c>
      <c r="B676" s="115" t="s">
        <v>1129</v>
      </c>
      <c r="C676" s="115">
        <v>128949</v>
      </c>
      <c r="D676" s="115">
        <v>25790</v>
      </c>
      <c r="E676" s="116">
        <v>0</v>
      </c>
      <c r="F676" s="117">
        <v>0</v>
      </c>
      <c r="G676" s="116">
        <v>0</v>
      </c>
    </row>
    <row r="677" spans="1:7">
      <c r="A677" s="119" t="s">
        <v>1144</v>
      </c>
      <c r="B677" s="115" t="s">
        <v>60</v>
      </c>
      <c r="C677" s="115">
        <v>152483651</v>
      </c>
      <c r="D677" s="115">
        <v>39384649</v>
      </c>
      <c r="E677" s="116">
        <v>39384649</v>
      </c>
      <c r="F677" s="117">
        <v>25.828768357599198</v>
      </c>
      <c r="G677" s="116">
        <v>11661262</v>
      </c>
    </row>
    <row r="678" spans="1:7" ht="25.5">
      <c r="A678" s="120">
        <v>21710</v>
      </c>
      <c r="B678" s="115" t="s">
        <v>1145</v>
      </c>
      <c r="C678" s="115">
        <v>152483651</v>
      </c>
      <c r="D678" s="115">
        <v>39384649</v>
      </c>
      <c r="E678" s="116">
        <v>39384649</v>
      </c>
      <c r="F678" s="117">
        <v>25.828768357599198</v>
      </c>
      <c r="G678" s="116">
        <v>11661262</v>
      </c>
    </row>
    <row r="679" spans="1:7">
      <c r="A679" s="114" t="s">
        <v>1147</v>
      </c>
      <c r="B679" s="115" t="s">
        <v>1148</v>
      </c>
      <c r="C679" s="115">
        <v>159712859</v>
      </c>
      <c r="D679" s="115">
        <v>40353475</v>
      </c>
      <c r="E679" s="116">
        <v>37400736.130000003</v>
      </c>
      <c r="F679" s="117">
        <v>23.417485833122601</v>
      </c>
      <c r="G679" s="116">
        <v>9659124.25</v>
      </c>
    </row>
    <row r="680" spans="1:7">
      <c r="A680" s="119" t="s">
        <v>1149</v>
      </c>
      <c r="B680" s="115" t="s">
        <v>1150</v>
      </c>
      <c r="C680" s="115">
        <v>140418794</v>
      </c>
      <c r="D680" s="115">
        <v>37231219</v>
      </c>
      <c r="E680" s="116">
        <v>35095515.649999999</v>
      </c>
      <c r="F680" s="117">
        <v>24.993460383942601</v>
      </c>
      <c r="G680" s="116">
        <v>9280065.4199999999</v>
      </c>
    </row>
    <row r="681" spans="1:7">
      <c r="A681" s="120" t="s">
        <v>1151</v>
      </c>
      <c r="B681" s="115" t="s">
        <v>1152</v>
      </c>
      <c r="C681" s="115">
        <v>127243870</v>
      </c>
      <c r="D681" s="115">
        <v>33983098</v>
      </c>
      <c r="E681" s="116">
        <v>32011824.850000001</v>
      </c>
      <c r="F681" s="117">
        <v>25.1578522800352</v>
      </c>
      <c r="G681" s="116">
        <v>8375310.4400000004</v>
      </c>
    </row>
    <row r="682" spans="1:7">
      <c r="A682" s="121">
        <v>1000</v>
      </c>
      <c r="B682" s="115" t="s">
        <v>1153</v>
      </c>
      <c r="C682" s="115">
        <v>65008992</v>
      </c>
      <c r="D682" s="115">
        <v>18221126</v>
      </c>
      <c r="E682" s="116">
        <v>18145790.539999999</v>
      </c>
      <c r="F682" s="117">
        <v>27.912739425339801</v>
      </c>
      <c r="G682" s="116">
        <v>5390254.6799999997</v>
      </c>
    </row>
    <row r="683" spans="1:7">
      <c r="A683" s="122">
        <v>1100</v>
      </c>
      <c r="B683" s="115" t="s">
        <v>1154</v>
      </c>
      <c r="C683" s="115">
        <v>40001935</v>
      </c>
      <c r="D683" s="115">
        <v>10123186</v>
      </c>
      <c r="E683" s="116">
        <v>10082835.18</v>
      </c>
      <c r="F683" s="117">
        <v>25.2058686161057</v>
      </c>
      <c r="G683" s="116">
        <v>3152217.11</v>
      </c>
    </row>
    <row r="684" spans="1:7">
      <c r="A684" s="121">
        <v>2000</v>
      </c>
      <c r="B684" s="115" t="s">
        <v>1155</v>
      </c>
      <c r="C684" s="115">
        <v>62234878</v>
      </c>
      <c r="D684" s="115">
        <v>15761972</v>
      </c>
      <c r="E684" s="116">
        <v>13866034.310000001</v>
      </c>
      <c r="F684" s="117">
        <v>22.280166291962502</v>
      </c>
      <c r="G684" s="116">
        <v>2985055.76</v>
      </c>
    </row>
    <row r="685" spans="1:7">
      <c r="A685" s="120" t="s">
        <v>1158</v>
      </c>
      <c r="B685" s="115" t="s">
        <v>1159</v>
      </c>
      <c r="C685" s="115">
        <v>7459240</v>
      </c>
      <c r="D685" s="115">
        <v>2430967</v>
      </c>
      <c r="E685" s="116">
        <v>2321793.56</v>
      </c>
      <c r="F685" s="117">
        <v>31.1264091247902</v>
      </c>
      <c r="G685" s="116">
        <v>574482.56999999995</v>
      </c>
    </row>
    <row r="686" spans="1:7">
      <c r="A686" s="121">
        <v>3000</v>
      </c>
      <c r="B686" s="115" t="s">
        <v>1160</v>
      </c>
      <c r="C686" s="115">
        <v>131240</v>
      </c>
      <c r="D686" s="115">
        <v>88920</v>
      </c>
      <c r="E686" s="116">
        <v>0</v>
      </c>
      <c r="F686" s="117">
        <v>0</v>
      </c>
      <c r="G686" s="116">
        <v>0</v>
      </c>
    </row>
    <row r="687" spans="1:7">
      <c r="A687" s="121">
        <v>6000</v>
      </c>
      <c r="B687" s="115" t="s">
        <v>1161</v>
      </c>
      <c r="C687" s="115">
        <v>7328000</v>
      </c>
      <c r="D687" s="115">
        <v>2342047</v>
      </c>
      <c r="E687" s="116">
        <v>2321793.56</v>
      </c>
      <c r="F687" s="117">
        <v>31.6838640829694</v>
      </c>
      <c r="G687" s="116">
        <v>574482.56999999995</v>
      </c>
    </row>
    <row r="688" spans="1:7" ht="25.5">
      <c r="A688" s="120" t="s">
        <v>1162</v>
      </c>
      <c r="B688" s="115" t="s">
        <v>1163</v>
      </c>
      <c r="C688" s="115">
        <v>5416160</v>
      </c>
      <c r="D688" s="115">
        <v>669486</v>
      </c>
      <c r="E688" s="116">
        <v>614229.24</v>
      </c>
      <c r="F688" s="117">
        <v>11.3406775279903</v>
      </c>
      <c r="G688" s="116">
        <v>277252.40999999997</v>
      </c>
    </row>
    <row r="689" spans="1:7">
      <c r="A689" s="121">
        <v>7700</v>
      </c>
      <c r="B689" s="115" t="s">
        <v>1165</v>
      </c>
      <c r="C689" s="115">
        <v>5416160</v>
      </c>
      <c r="D689" s="115">
        <v>669486</v>
      </c>
      <c r="E689" s="116">
        <v>614229.24</v>
      </c>
      <c r="F689" s="117">
        <v>11.3406775279903</v>
      </c>
      <c r="G689" s="116">
        <v>277252.40999999997</v>
      </c>
    </row>
    <row r="690" spans="1:7">
      <c r="A690" s="120" t="s">
        <v>1166</v>
      </c>
      <c r="B690" s="115" t="s">
        <v>1167</v>
      </c>
      <c r="C690" s="115">
        <v>299524</v>
      </c>
      <c r="D690" s="115">
        <v>147668</v>
      </c>
      <c r="E690" s="116">
        <v>147668</v>
      </c>
      <c r="F690" s="117">
        <v>49.300890746651298</v>
      </c>
      <c r="G690" s="116">
        <v>53020</v>
      </c>
    </row>
    <row r="691" spans="1:7">
      <c r="A691" s="121">
        <v>7100</v>
      </c>
      <c r="B691" s="115" t="s">
        <v>1168</v>
      </c>
      <c r="C691" s="115">
        <v>77760</v>
      </c>
      <c r="D691" s="115">
        <v>37800</v>
      </c>
      <c r="E691" s="116">
        <v>37800</v>
      </c>
      <c r="F691" s="117">
        <v>48.6111111111111</v>
      </c>
      <c r="G691" s="116">
        <v>0</v>
      </c>
    </row>
    <row r="692" spans="1:7" ht="25.5">
      <c r="A692" s="122">
        <v>7130</v>
      </c>
      <c r="B692" s="115" t="s">
        <v>1170</v>
      </c>
      <c r="C692" s="115">
        <v>77760</v>
      </c>
      <c r="D692" s="115">
        <v>37800</v>
      </c>
      <c r="E692" s="116">
        <v>37800</v>
      </c>
      <c r="F692" s="117">
        <v>48.6111111111111</v>
      </c>
      <c r="G692" s="116">
        <v>0</v>
      </c>
    </row>
    <row r="693" spans="1:7" ht="38.25">
      <c r="A693" s="123">
        <v>7131</v>
      </c>
      <c r="B693" s="115" t="s">
        <v>1171</v>
      </c>
      <c r="C693" s="115">
        <v>77760</v>
      </c>
      <c r="D693" s="115">
        <v>37800</v>
      </c>
      <c r="E693" s="116">
        <v>37800</v>
      </c>
      <c r="F693" s="117">
        <v>48.6111111111111</v>
      </c>
      <c r="G693" s="116">
        <v>0</v>
      </c>
    </row>
    <row r="694" spans="1:7" ht="25.5">
      <c r="A694" s="121">
        <v>7400</v>
      </c>
      <c r="B694" s="115" t="s">
        <v>1177</v>
      </c>
      <c r="C694" s="115">
        <v>221764</v>
      </c>
      <c r="D694" s="115">
        <v>109868</v>
      </c>
      <c r="E694" s="116">
        <v>109868</v>
      </c>
      <c r="F694" s="117">
        <v>49.5427571652748</v>
      </c>
      <c r="G694" s="116">
        <v>53020</v>
      </c>
    </row>
    <row r="695" spans="1:7" ht="25.5">
      <c r="A695" s="122">
        <v>7460</v>
      </c>
      <c r="B695" s="115" t="s">
        <v>1178</v>
      </c>
      <c r="C695" s="115">
        <v>2852</v>
      </c>
      <c r="D695" s="115">
        <v>0</v>
      </c>
      <c r="E695" s="116">
        <v>0</v>
      </c>
      <c r="F695" s="117">
        <v>0</v>
      </c>
      <c r="G695" s="116">
        <v>0</v>
      </c>
    </row>
    <row r="696" spans="1:7" ht="51">
      <c r="A696" s="122">
        <v>7470</v>
      </c>
      <c r="B696" s="115" t="s">
        <v>1179</v>
      </c>
      <c r="C696" s="115">
        <v>218912</v>
      </c>
      <c r="D696" s="115">
        <v>109868</v>
      </c>
      <c r="E696" s="116">
        <v>109868</v>
      </c>
      <c r="F696" s="117">
        <v>50.1882034790235</v>
      </c>
      <c r="G696" s="116">
        <v>53020</v>
      </c>
    </row>
    <row r="697" spans="1:7">
      <c r="A697" s="119" t="s">
        <v>1181</v>
      </c>
      <c r="B697" s="115" t="s">
        <v>1182</v>
      </c>
      <c r="C697" s="115">
        <v>19294065</v>
      </c>
      <c r="D697" s="115">
        <v>3122256</v>
      </c>
      <c r="E697" s="116">
        <v>2305220.48</v>
      </c>
      <c r="F697" s="117">
        <v>11.9478216746963</v>
      </c>
      <c r="G697" s="116">
        <v>379058.83</v>
      </c>
    </row>
    <row r="698" spans="1:7">
      <c r="A698" s="120" t="s">
        <v>1183</v>
      </c>
      <c r="B698" s="115" t="s">
        <v>1184</v>
      </c>
      <c r="C698" s="115">
        <v>19286978</v>
      </c>
      <c r="D698" s="115">
        <v>3116206</v>
      </c>
      <c r="E698" s="116">
        <v>2299170.48</v>
      </c>
      <c r="F698" s="117">
        <v>11.9208435867973</v>
      </c>
      <c r="G698" s="116">
        <v>373008.83</v>
      </c>
    </row>
    <row r="699" spans="1:7">
      <c r="A699" s="120" t="s">
        <v>1185</v>
      </c>
      <c r="B699" s="115" t="s">
        <v>1186</v>
      </c>
      <c r="C699" s="115">
        <v>7087</v>
      </c>
      <c r="D699" s="115">
        <v>6050</v>
      </c>
      <c r="E699" s="116">
        <v>6050</v>
      </c>
      <c r="F699" s="117">
        <v>85.367574432058703</v>
      </c>
      <c r="G699" s="116">
        <v>6050</v>
      </c>
    </row>
    <row r="700" spans="1:7" ht="25.5">
      <c r="A700" s="121">
        <v>9500</v>
      </c>
      <c r="B700" s="115" t="s">
        <v>1187</v>
      </c>
      <c r="C700" s="115">
        <v>7087</v>
      </c>
      <c r="D700" s="115">
        <v>6050</v>
      </c>
      <c r="E700" s="116">
        <v>6050</v>
      </c>
      <c r="F700" s="117">
        <v>85.367574432058703</v>
      </c>
      <c r="G700" s="116">
        <v>6050</v>
      </c>
    </row>
    <row r="701" spans="1:7" ht="51">
      <c r="A701" s="122">
        <v>9590</v>
      </c>
      <c r="B701" s="115" t="s">
        <v>1190</v>
      </c>
      <c r="C701" s="115">
        <v>7087</v>
      </c>
      <c r="D701" s="115">
        <v>6050</v>
      </c>
      <c r="E701" s="116">
        <v>6050</v>
      </c>
      <c r="F701" s="117">
        <v>85.367574432058703</v>
      </c>
      <c r="G701" s="116">
        <v>6050</v>
      </c>
    </row>
    <row r="702" spans="1:7">
      <c r="A702" s="114"/>
      <c r="B702" s="115" t="s">
        <v>1192</v>
      </c>
      <c r="C702" s="115">
        <v>-911335</v>
      </c>
      <c r="D702" s="115">
        <v>-6425</v>
      </c>
      <c r="E702" s="116">
        <v>2492748.9500000002</v>
      </c>
      <c r="F702" s="117">
        <v>-273.52718264962903</v>
      </c>
      <c r="G702" s="116">
        <v>2226339.7599999998</v>
      </c>
    </row>
    <row r="703" spans="1:7">
      <c r="A703" s="114" t="s">
        <v>1193</v>
      </c>
      <c r="B703" s="115" t="s">
        <v>1194</v>
      </c>
      <c r="C703" s="115">
        <v>911335</v>
      </c>
      <c r="D703" s="115">
        <v>6425</v>
      </c>
      <c r="E703" s="116">
        <v>-2492748.9500000002</v>
      </c>
      <c r="F703" s="117">
        <v>-273.52718264962903</v>
      </c>
      <c r="G703" s="116">
        <v>-2226339.7599999998</v>
      </c>
    </row>
    <row r="704" spans="1:7">
      <c r="A704" s="119" t="s">
        <v>1202</v>
      </c>
      <c r="B704" s="115" t="s">
        <v>1203</v>
      </c>
      <c r="C704" s="115">
        <v>911335</v>
      </c>
      <c r="D704" s="115">
        <v>6425</v>
      </c>
      <c r="E704" s="116">
        <v>-2492748.9500000002</v>
      </c>
      <c r="F704" s="117">
        <v>-273.52718264962903</v>
      </c>
      <c r="G704" s="116">
        <v>-2226339.7599999998</v>
      </c>
    </row>
    <row r="705" spans="1:7" ht="38.25">
      <c r="A705" s="120" t="s">
        <v>1204</v>
      </c>
      <c r="B705" s="115" t="s">
        <v>1205</v>
      </c>
      <c r="C705" s="115">
        <v>159976</v>
      </c>
      <c r="D705" s="115">
        <v>0</v>
      </c>
      <c r="E705" s="116">
        <v>0</v>
      </c>
      <c r="F705" s="117">
        <v>0</v>
      </c>
      <c r="G705" s="116">
        <v>0</v>
      </c>
    </row>
    <row r="706" spans="1:7" ht="38.25">
      <c r="A706" s="120" t="s">
        <v>1206</v>
      </c>
      <c r="B706" s="115" t="s">
        <v>1207</v>
      </c>
      <c r="C706" s="115">
        <v>751359</v>
      </c>
      <c r="D706" s="115">
        <v>6425</v>
      </c>
      <c r="E706" s="116">
        <v>-6425</v>
      </c>
      <c r="F706" s="117">
        <v>-0.85511719431057998</v>
      </c>
      <c r="G706" s="116">
        <v>-6425</v>
      </c>
    </row>
    <row r="707" spans="1:7" s="113" customFormat="1">
      <c r="A707" s="125" t="s">
        <v>354</v>
      </c>
      <c r="B707" s="110" t="s">
        <v>355</v>
      </c>
      <c r="C707" s="110"/>
      <c r="D707" s="110"/>
      <c r="E707" s="111"/>
      <c r="F707" s="112"/>
      <c r="G707" s="111"/>
    </row>
    <row r="708" spans="1:7">
      <c r="A708" s="114" t="s">
        <v>1118</v>
      </c>
      <c r="B708" s="115" t="s">
        <v>1119</v>
      </c>
      <c r="C708" s="115">
        <v>5835700</v>
      </c>
      <c r="D708" s="115">
        <v>2000000</v>
      </c>
      <c r="E708" s="116">
        <v>1999000</v>
      </c>
      <c r="F708" s="117">
        <v>34.254673818051003</v>
      </c>
      <c r="G708" s="116">
        <v>500000</v>
      </c>
    </row>
    <row r="709" spans="1:7" ht="25.5">
      <c r="A709" s="119" t="s">
        <v>1120</v>
      </c>
      <c r="B709" s="115" t="s">
        <v>1121</v>
      </c>
      <c r="C709" s="115">
        <v>141000</v>
      </c>
      <c r="D709" s="115">
        <v>1000</v>
      </c>
      <c r="E709" s="116">
        <v>0</v>
      </c>
      <c r="F709" s="117">
        <v>0</v>
      </c>
      <c r="G709" s="116">
        <v>0</v>
      </c>
    </row>
    <row r="710" spans="1:7">
      <c r="A710" s="119" t="s">
        <v>1144</v>
      </c>
      <c r="B710" s="115" t="s">
        <v>60</v>
      </c>
      <c r="C710" s="115">
        <v>5694700</v>
      </c>
      <c r="D710" s="115">
        <v>1999000</v>
      </c>
      <c r="E710" s="116">
        <v>1999000</v>
      </c>
      <c r="F710" s="117">
        <v>35.102814898063102</v>
      </c>
      <c r="G710" s="116">
        <v>500000</v>
      </c>
    </row>
    <row r="711" spans="1:7" ht="25.5">
      <c r="A711" s="120">
        <v>21710</v>
      </c>
      <c r="B711" s="115" t="s">
        <v>1145</v>
      </c>
      <c r="C711" s="115">
        <v>5694700</v>
      </c>
      <c r="D711" s="115">
        <v>1999000</v>
      </c>
      <c r="E711" s="116">
        <v>1999000</v>
      </c>
      <c r="F711" s="117">
        <v>35.102814898063102</v>
      </c>
      <c r="G711" s="116">
        <v>500000</v>
      </c>
    </row>
    <row r="712" spans="1:7">
      <c r="A712" s="114" t="s">
        <v>1147</v>
      </c>
      <c r="B712" s="115" t="s">
        <v>1148</v>
      </c>
      <c r="C712" s="115">
        <v>5835700</v>
      </c>
      <c r="D712" s="115">
        <v>2000000</v>
      </c>
      <c r="E712" s="116">
        <v>1998891.42</v>
      </c>
      <c r="F712" s="117">
        <v>34.252813201501098</v>
      </c>
      <c r="G712" s="116">
        <v>499907.5</v>
      </c>
    </row>
    <row r="713" spans="1:7">
      <c r="A713" s="119" t="s">
        <v>1149</v>
      </c>
      <c r="B713" s="115" t="s">
        <v>1150</v>
      </c>
      <c r="C713" s="115">
        <v>5835700</v>
      </c>
      <c r="D713" s="115">
        <v>2000000</v>
      </c>
      <c r="E713" s="116">
        <v>1998891.42</v>
      </c>
      <c r="F713" s="117">
        <v>34.252813201501098</v>
      </c>
      <c r="G713" s="116">
        <v>499907.5</v>
      </c>
    </row>
    <row r="714" spans="1:7">
      <c r="A714" s="120" t="s">
        <v>1151</v>
      </c>
      <c r="B714" s="115" t="s">
        <v>1152</v>
      </c>
      <c r="C714" s="115">
        <v>5835700</v>
      </c>
      <c r="D714" s="115">
        <v>2000000</v>
      </c>
      <c r="E714" s="116">
        <v>1998891.42</v>
      </c>
      <c r="F714" s="117">
        <v>34.252813201501098</v>
      </c>
      <c r="G714" s="116">
        <v>499907.5</v>
      </c>
    </row>
    <row r="715" spans="1:7">
      <c r="A715" s="121">
        <v>2000</v>
      </c>
      <c r="B715" s="115" t="s">
        <v>1155</v>
      </c>
      <c r="C715" s="115">
        <v>5835700</v>
      </c>
      <c r="D715" s="115">
        <v>2000000</v>
      </c>
      <c r="E715" s="116">
        <v>1998891.42</v>
      </c>
      <c r="F715" s="117">
        <v>34.252813201501098</v>
      </c>
      <c r="G715" s="116">
        <v>499907.5</v>
      </c>
    </row>
    <row r="716" spans="1:7">
      <c r="A716" s="114"/>
      <c r="B716" s="115" t="s">
        <v>1192</v>
      </c>
      <c r="C716" s="115">
        <v>0</v>
      </c>
      <c r="D716" s="115">
        <v>0</v>
      </c>
      <c r="E716" s="116">
        <v>108.58</v>
      </c>
      <c r="F716" s="117">
        <v>0</v>
      </c>
      <c r="G716" s="116">
        <v>92.5</v>
      </c>
    </row>
    <row r="717" spans="1:7">
      <c r="A717" s="114" t="s">
        <v>1193</v>
      </c>
      <c r="B717" s="115" t="s">
        <v>1194</v>
      </c>
      <c r="C717" s="115">
        <v>0</v>
      </c>
      <c r="D717" s="115">
        <v>0</v>
      </c>
      <c r="E717" s="116">
        <v>-108.58</v>
      </c>
      <c r="F717" s="117">
        <v>0</v>
      </c>
      <c r="G717" s="116">
        <v>-92.5</v>
      </c>
    </row>
    <row r="718" spans="1:7">
      <c r="A718" s="119" t="s">
        <v>1202</v>
      </c>
      <c r="B718" s="115" t="s">
        <v>1203</v>
      </c>
      <c r="C718" s="115">
        <v>0</v>
      </c>
      <c r="D718" s="115">
        <v>0</v>
      </c>
      <c r="E718" s="116">
        <v>-108.58</v>
      </c>
      <c r="F718" s="117">
        <v>0</v>
      </c>
      <c r="G718" s="116">
        <v>-92.5</v>
      </c>
    </row>
    <row r="719" spans="1:7" s="113" customFormat="1">
      <c r="A719" s="125" t="s">
        <v>356</v>
      </c>
      <c r="B719" s="110" t="s">
        <v>357</v>
      </c>
      <c r="C719" s="110"/>
      <c r="D719" s="110"/>
      <c r="E719" s="111"/>
      <c r="F719" s="112"/>
      <c r="G719" s="111"/>
    </row>
    <row r="720" spans="1:7">
      <c r="A720" s="114" t="s">
        <v>1118</v>
      </c>
      <c r="B720" s="115" t="s">
        <v>1119</v>
      </c>
      <c r="C720" s="115">
        <v>732214</v>
      </c>
      <c r="D720" s="115">
        <v>268531</v>
      </c>
      <c r="E720" s="116">
        <v>271227.77</v>
      </c>
      <c r="F720" s="117">
        <v>37.042144782809402</v>
      </c>
      <c r="G720" s="116">
        <v>134971.31</v>
      </c>
    </row>
    <row r="721" spans="1:7" ht="25.5">
      <c r="A721" s="119" t="s">
        <v>1120</v>
      </c>
      <c r="B721" s="115" t="s">
        <v>1121</v>
      </c>
      <c r="C721" s="115">
        <v>14000</v>
      </c>
      <c r="D721" s="115">
        <v>4598</v>
      </c>
      <c r="E721" s="116">
        <v>7294.77</v>
      </c>
      <c r="F721" s="117">
        <v>52.105499999999999</v>
      </c>
      <c r="G721" s="116">
        <v>2252.31</v>
      </c>
    </row>
    <row r="722" spans="1:7">
      <c r="A722" s="119" t="s">
        <v>1144</v>
      </c>
      <c r="B722" s="115" t="s">
        <v>60</v>
      </c>
      <c r="C722" s="115">
        <v>718214</v>
      </c>
      <c r="D722" s="115">
        <v>263933</v>
      </c>
      <c r="E722" s="116">
        <v>263933</v>
      </c>
      <c r="F722" s="117">
        <v>36.748517851225401</v>
      </c>
      <c r="G722" s="116">
        <v>132719</v>
      </c>
    </row>
    <row r="723" spans="1:7" ht="25.5">
      <c r="A723" s="120">
        <v>21710</v>
      </c>
      <c r="B723" s="115" t="s">
        <v>1145</v>
      </c>
      <c r="C723" s="115">
        <v>718214</v>
      </c>
      <c r="D723" s="115">
        <v>263933</v>
      </c>
      <c r="E723" s="116">
        <v>263933</v>
      </c>
      <c r="F723" s="117">
        <v>36.748517851225401</v>
      </c>
      <c r="G723" s="116">
        <v>132719</v>
      </c>
    </row>
    <row r="724" spans="1:7">
      <c r="A724" s="114" t="s">
        <v>1147</v>
      </c>
      <c r="B724" s="115" t="s">
        <v>1148</v>
      </c>
      <c r="C724" s="115">
        <v>739872</v>
      </c>
      <c r="D724" s="115">
        <v>268531</v>
      </c>
      <c r="E724" s="116">
        <v>193635.28</v>
      </c>
      <c r="F724" s="117">
        <v>26.171456684399502</v>
      </c>
      <c r="G724" s="116">
        <v>60000.89</v>
      </c>
    </row>
    <row r="725" spans="1:7">
      <c r="A725" s="119" t="s">
        <v>1149</v>
      </c>
      <c r="B725" s="115" t="s">
        <v>1150</v>
      </c>
      <c r="C725" s="115">
        <v>736872</v>
      </c>
      <c r="D725" s="115">
        <v>268531</v>
      </c>
      <c r="E725" s="116">
        <v>193635.28</v>
      </c>
      <c r="F725" s="117">
        <v>26.2780075779783</v>
      </c>
      <c r="G725" s="116">
        <v>60000.89</v>
      </c>
    </row>
    <row r="726" spans="1:7">
      <c r="A726" s="120" t="s">
        <v>1151</v>
      </c>
      <c r="B726" s="115" t="s">
        <v>1152</v>
      </c>
      <c r="C726" s="115">
        <v>662952</v>
      </c>
      <c r="D726" s="115">
        <v>194611</v>
      </c>
      <c r="E726" s="116">
        <v>193635.28</v>
      </c>
      <c r="F726" s="117">
        <v>29.208039194391201</v>
      </c>
      <c r="G726" s="116">
        <v>60000.89</v>
      </c>
    </row>
    <row r="727" spans="1:7">
      <c r="A727" s="121">
        <v>1000</v>
      </c>
      <c r="B727" s="115" t="s">
        <v>1153</v>
      </c>
      <c r="C727" s="115">
        <v>545737</v>
      </c>
      <c r="D727" s="115">
        <v>148218</v>
      </c>
      <c r="E727" s="116">
        <v>147243.69</v>
      </c>
      <c r="F727" s="117">
        <v>26.9807049915985</v>
      </c>
      <c r="G727" s="116">
        <v>48374.17</v>
      </c>
    </row>
    <row r="728" spans="1:7">
      <c r="A728" s="122">
        <v>1100</v>
      </c>
      <c r="B728" s="115" t="s">
        <v>1154</v>
      </c>
      <c r="C728" s="115">
        <v>437916</v>
      </c>
      <c r="D728" s="115">
        <v>116995</v>
      </c>
      <c r="E728" s="116">
        <v>116616.32000000001</v>
      </c>
      <c r="F728" s="117">
        <v>26.629837685766201</v>
      </c>
      <c r="G728" s="116">
        <v>39338.07</v>
      </c>
    </row>
    <row r="729" spans="1:7">
      <c r="A729" s="121">
        <v>2000</v>
      </c>
      <c r="B729" s="115" t="s">
        <v>1155</v>
      </c>
      <c r="C729" s="115">
        <v>117215</v>
      </c>
      <c r="D729" s="115">
        <v>46393</v>
      </c>
      <c r="E729" s="116">
        <v>46391.59</v>
      </c>
      <c r="F729" s="117">
        <v>39.5782024484921</v>
      </c>
      <c r="G729" s="116">
        <v>11626.72</v>
      </c>
    </row>
    <row r="730" spans="1:7">
      <c r="A730" s="120" t="s">
        <v>1158</v>
      </c>
      <c r="B730" s="115" t="s">
        <v>1159</v>
      </c>
      <c r="C730" s="115">
        <v>73920</v>
      </c>
      <c r="D730" s="115">
        <v>73920</v>
      </c>
      <c r="E730" s="116">
        <v>0</v>
      </c>
      <c r="F730" s="117">
        <v>0</v>
      </c>
      <c r="G730" s="116">
        <v>0</v>
      </c>
    </row>
    <row r="731" spans="1:7">
      <c r="A731" s="121">
        <v>3000</v>
      </c>
      <c r="B731" s="115" t="s">
        <v>1160</v>
      </c>
      <c r="C731" s="115">
        <v>73920</v>
      </c>
      <c r="D731" s="115">
        <v>73920</v>
      </c>
      <c r="E731" s="116">
        <v>0</v>
      </c>
      <c r="F731" s="117">
        <v>0</v>
      </c>
      <c r="G731" s="116">
        <v>0</v>
      </c>
    </row>
    <row r="732" spans="1:7">
      <c r="A732" s="119" t="s">
        <v>1181</v>
      </c>
      <c r="B732" s="115" t="s">
        <v>1182</v>
      </c>
      <c r="C732" s="115">
        <v>3000</v>
      </c>
      <c r="D732" s="115">
        <v>0</v>
      </c>
      <c r="E732" s="116">
        <v>0</v>
      </c>
      <c r="F732" s="117">
        <v>0</v>
      </c>
      <c r="G732" s="116">
        <v>0</v>
      </c>
    </row>
    <row r="733" spans="1:7">
      <c r="A733" s="120" t="s">
        <v>1183</v>
      </c>
      <c r="B733" s="115" t="s">
        <v>1184</v>
      </c>
      <c r="C733" s="115">
        <v>3000</v>
      </c>
      <c r="D733" s="115">
        <v>0</v>
      </c>
      <c r="E733" s="116">
        <v>0</v>
      </c>
      <c r="F733" s="117">
        <v>0</v>
      </c>
      <c r="G733" s="116">
        <v>0</v>
      </c>
    </row>
    <row r="734" spans="1:7">
      <c r="A734" s="114"/>
      <c r="B734" s="115" t="s">
        <v>1192</v>
      </c>
      <c r="C734" s="115">
        <v>-7658</v>
      </c>
      <c r="D734" s="115">
        <v>0</v>
      </c>
      <c r="E734" s="116">
        <v>77592.490000000005</v>
      </c>
      <c r="F734" s="117">
        <v>-1013.22133716375</v>
      </c>
      <c r="G734" s="116">
        <v>74970.42</v>
      </c>
    </row>
    <row r="735" spans="1:7">
      <c r="A735" s="114" t="s">
        <v>1193</v>
      </c>
      <c r="B735" s="115" t="s">
        <v>1194</v>
      </c>
      <c r="C735" s="115">
        <v>7658</v>
      </c>
      <c r="D735" s="115">
        <v>0</v>
      </c>
      <c r="E735" s="116">
        <v>-77592.490000000005</v>
      </c>
      <c r="F735" s="117">
        <v>-1013.22133716375</v>
      </c>
      <c r="G735" s="116">
        <v>-74970.42</v>
      </c>
    </row>
    <row r="736" spans="1:7">
      <c r="A736" s="119" t="s">
        <v>1202</v>
      </c>
      <c r="B736" s="115" t="s">
        <v>1203</v>
      </c>
      <c r="C736" s="115">
        <v>7658</v>
      </c>
      <c r="D736" s="115">
        <v>0</v>
      </c>
      <c r="E736" s="116">
        <v>-77592.490000000005</v>
      </c>
      <c r="F736" s="117">
        <v>-1013.22133716375</v>
      </c>
      <c r="G736" s="116">
        <v>-74970.42</v>
      </c>
    </row>
    <row r="737" spans="1:7" ht="38.25">
      <c r="A737" s="120" t="s">
        <v>1204</v>
      </c>
      <c r="B737" s="115" t="s">
        <v>1205</v>
      </c>
      <c r="C737" s="115">
        <v>7658</v>
      </c>
      <c r="D737" s="115">
        <v>0</v>
      </c>
      <c r="E737" s="116">
        <v>0</v>
      </c>
      <c r="F737" s="117">
        <v>0</v>
      </c>
      <c r="G737" s="116">
        <v>0</v>
      </c>
    </row>
    <row r="738" spans="1:7" s="113" customFormat="1">
      <c r="A738" s="125" t="s">
        <v>358</v>
      </c>
      <c r="B738" s="110" t="s">
        <v>359</v>
      </c>
      <c r="C738" s="110"/>
      <c r="D738" s="110"/>
      <c r="E738" s="111"/>
      <c r="F738" s="112"/>
      <c r="G738" s="111"/>
    </row>
    <row r="739" spans="1:7">
      <c r="A739" s="114" t="s">
        <v>1118</v>
      </c>
      <c r="B739" s="115" t="s">
        <v>1119</v>
      </c>
      <c r="C739" s="115">
        <v>102441029</v>
      </c>
      <c r="D739" s="115">
        <v>25591070</v>
      </c>
      <c r="E739" s="116">
        <v>25589275.219999999</v>
      </c>
      <c r="F739" s="117">
        <v>24.979517942952299</v>
      </c>
      <c r="G739" s="116">
        <v>7764799.5300000003</v>
      </c>
    </row>
    <row r="740" spans="1:7" ht="25.5">
      <c r="A740" s="119" t="s">
        <v>1120</v>
      </c>
      <c r="B740" s="115" t="s">
        <v>1121</v>
      </c>
      <c r="C740" s="115">
        <v>18178</v>
      </c>
      <c r="D740" s="115">
        <v>2772</v>
      </c>
      <c r="E740" s="116">
        <v>977.22</v>
      </c>
      <c r="F740" s="117">
        <v>5.3758389261744997</v>
      </c>
      <c r="G740" s="116">
        <v>-101.47</v>
      </c>
    </row>
    <row r="741" spans="1:7">
      <c r="A741" s="119" t="s">
        <v>1144</v>
      </c>
      <c r="B741" s="115" t="s">
        <v>60</v>
      </c>
      <c r="C741" s="115">
        <v>102422851</v>
      </c>
      <c r="D741" s="115">
        <v>25588298</v>
      </c>
      <c r="E741" s="116">
        <v>25588298</v>
      </c>
      <c r="F741" s="117">
        <v>24.982997202450498</v>
      </c>
      <c r="G741" s="116">
        <v>7764901</v>
      </c>
    </row>
    <row r="742" spans="1:7" ht="25.5">
      <c r="A742" s="120">
        <v>21710</v>
      </c>
      <c r="B742" s="115" t="s">
        <v>1145</v>
      </c>
      <c r="C742" s="115">
        <v>102422851</v>
      </c>
      <c r="D742" s="115">
        <v>25588298</v>
      </c>
      <c r="E742" s="116">
        <v>25588298</v>
      </c>
      <c r="F742" s="117">
        <v>24.982997202450498</v>
      </c>
      <c r="G742" s="116">
        <v>7764901</v>
      </c>
    </row>
    <row r="743" spans="1:7">
      <c r="A743" s="114" t="s">
        <v>1147</v>
      </c>
      <c r="B743" s="115" t="s">
        <v>1148</v>
      </c>
      <c r="C743" s="115">
        <v>102442167</v>
      </c>
      <c r="D743" s="115">
        <v>25591070</v>
      </c>
      <c r="E743" s="116">
        <v>23872133.32</v>
      </c>
      <c r="F743" s="117">
        <v>23.303034306175899</v>
      </c>
      <c r="G743" s="116">
        <v>6264608.4800000004</v>
      </c>
    </row>
    <row r="744" spans="1:7">
      <c r="A744" s="119" t="s">
        <v>1149</v>
      </c>
      <c r="B744" s="115" t="s">
        <v>1150</v>
      </c>
      <c r="C744" s="115">
        <v>100812219</v>
      </c>
      <c r="D744" s="115">
        <v>25260141</v>
      </c>
      <c r="E744" s="116">
        <v>23653205.629999999</v>
      </c>
      <c r="F744" s="117">
        <v>23.4626376292739</v>
      </c>
      <c r="G744" s="116">
        <v>6204677.0099999998</v>
      </c>
    </row>
    <row r="745" spans="1:7">
      <c r="A745" s="120" t="s">
        <v>1151</v>
      </c>
      <c r="B745" s="115" t="s">
        <v>1152</v>
      </c>
      <c r="C745" s="115">
        <v>100734459</v>
      </c>
      <c r="D745" s="115">
        <v>25222341</v>
      </c>
      <c r="E745" s="116">
        <v>23615405.629999999</v>
      </c>
      <c r="F745" s="117">
        <v>23.4432247558901</v>
      </c>
      <c r="G745" s="116">
        <v>6204677.0099999998</v>
      </c>
    </row>
    <row r="746" spans="1:7">
      <c r="A746" s="121">
        <v>1000</v>
      </c>
      <c r="B746" s="115" t="s">
        <v>1153</v>
      </c>
      <c r="C746" s="115">
        <v>54089586</v>
      </c>
      <c r="D746" s="115">
        <v>14996760</v>
      </c>
      <c r="E746" s="116">
        <v>14984012.029999999</v>
      </c>
      <c r="F746" s="117">
        <v>27.702212455462298</v>
      </c>
      <c r="G746" s="116">
        <v>4513404.71</v>
      </c>
    </row>
    <row r="747" spans="1:7">
      <c r="A747" s="122">
        <v>1100</v>
      </c>
      <c r="B747" s="115" t="s">
        <v>1154</v>
      </c>
      <c r="C747" s="115">
        <v>32695990</v>
      </c>
      <c r="D747" s="115">
        <v>7996710</v>
      </c>
      <c r="E747" s="116">
        <v>7994799.3200000003</v>
      </c>
      <c r="F747" s="117">
        <v>24.451926123050601</v>
      </c>
      <c r="G747" s="116">
        <v>2553519.85</v>
      </c>
    </row>
    <row r="748" spans="1:7">
      <c r="A748" s="121">
        <v>2000</v>
      </c>
      <c r="B748" s="115" t="s">
        <v>1155</v>
      </c>
      <c r="C748" s="115">
        <v>46644873</v>
      </c>
      <c r="D748" s="115">
        <v>10225581</v>
      </c>
      <c r="E748" s="116">
        <v>8631393.5999999996</v>
      </c>
      <c r="F748" s="117">
        <v>18.504485155313901</v>
      </c>
      <c r="G748" s="116">
        <v>1691272.3</v>
      </c>
    </row>
    <row r="749" spans="1:7">
      <c r="A749" s="120" t="s">
        <v>1166</v>
      </c>
      <c r="B749" s="115" t="s">
        <v>1167</v>
      </c>
      <c r="C749" s="115">
        <v>77760</v>
      </c>
      <c r="D749" s="115">
        <v>37800</v>
      </c>
      <c r="E749" s="116">
        <v>37800</v>
      </c>
      <c r="F749" s="117">
        <v>48.6111111111111</v>
      </c>
      <c r="G749" s="116">
        <v>0</v>
      </c>
    </row>
    <row r="750" spans="1:7">
      <c r="A750" s="121">
        <v>7100</v>
      </c>
      <c r="B750" s="115" t="s">
        <v>1168</v>
      </c>
      <c r="C750" s="115">
        <v>77760</v>
      </c>
      <c r="D750" s="115">
        <v>37800</v>
      </c>
      <c r="E750" s="116">
        <v>37800</v>
      </c>
      <c r="F750" s="117">
        <v>48.6111111111111</v>
      </c>
      <c r="G750" s="116">
        <v>0</v>
      </c>
    </row>
    <row r="751" spans="1:7" ht="25.5">
      <c r="A751" s="122">
        <v>7130</v>
      </c>
      <c r="B751" s="115" t="s">
        <v>1170</v>
      </c>
      <c r="C751" s="115">
        <v>77760</v>
      </c>
      <c r="D751" s="115">
        <v>37800</v>
      </c>
      <c r="E751" s="116">
        <v>37800</v>
      </c>
      <c r="F751" s="117">
        <v>48.6111111111111</v>
      </c>
      <c r="G751" s="116">
        <v>0</v>
      </c>
    </row>
    <row r="752" spans="1:7" ht="38.25">
      <c r="A752" s="123">
        <v>7131</v>
      </c>
      <c r="B752" s="115" t="s">
        <v>1171</v>
      </c>
      <c r="C752" s="115">
        <v>77760</v>
      </c>
      <c r="D752" s="115">
        <v>37800</v>
      </c>
      <c r="E752" s="116">
        <v>37800</v>
      </c>
      <c r="F752" s="117">
        <v>48.6111111111111</v>
      </c>
      <c r="G752" s="116">
        <v>0</v>
      </c>
    </row>
    <row r="753" spans="1:7">
      <c r="A753" s="119" t="s">
        <v>1181</v>
      </c>
      <c r="B753" s="115" t="s">
        <v>1182</v>
      </c>
      <c r="C753" s="115">
        <v>1629948</v>
      </c>
      <c r="D753" s="115">
        <v>330929</v>
      </c>
      <c r="E753" s="116">
        <v>218927.69</v>
      </c>
      <c r="F753" s="117">
        <v>13.4315751177338</v>
      </c>
      <c r="G753" s="116">
        <v>59931.47</v>
      </c>
    </row>
    <row r="754" spans="1:7">
      <c r="A754" s="120" t="s">
        <v>1183</v>
      </c>
      <c r="B754" s="115" t="s">
        <v>1184</v>
      </c>
      <c r="C754" s="115">
        <v>1629948</v>
      </c>
      <c r="D754" s="115">
        <v>330929</v>
      </c>
      <c r="E754" s="116">
        <v>218927.69</v>
      </c>
      <c r="F754" s="117">
        <v>13.4315751177338</v>
      </c>
      <c r="G754" s="116">
        <v>59931.47</v>
      </c>
    </row>
    <row r="755" spans="1:7">
      <c r="A755" s="114"/>
      <c r="B755" s="115" t="s">
        <v>1192</v>
      </c>
      <c r="C755" s="115">
        <v>-1138</v>
      </c>
      <c r="D755" s="115">
        <v>0</v>
      </c>
      <c r="E755" s="116">
        <v>1717141.9</v>
      </c>
      <c r="F755" s="117">
        <v>-150891.20386643201</v>
      </c>
      <c r="G755" s="116">
        <v>1500191.05</v>
      </c>
    </row>
    <row r="756" spans="1:7">
      <c r="A756" s="114" t="s">
        <v>1193</v>
      </c>
      <c r="B756" s="115" t="s">
        <v>1194</v>
      </c>
      <c r="C756" s="115">
        <v>1138</v>
      </c>
      <c r="D756" s="115">
        <v>0</v>
      </c>
      <c r="E756" s="116">
        <v>-1717141.9</v>
      </c>
      <c r="F756" s="117">
        <v>-150891.20386643201</v>
      </c>
      <c r="G756" s="116">
        <v>-1500191.05</v>
      </c>
    </row>
    <row r="757" spans="1:7">
      <c r="A757" s="119" t="s">
        <v>1202</v>
      </c>
      <c r="B757" s="115" t="s">
        <v>1203</v>
      </c>
      <c r="C757" s="115">
        <v>1138</v>
      </c>
      <c r="D757" s="115">
        <v>0</v>
      </c>
      <c r="E757" s="116">
        <v>-1717141.9</v>
      </c>
      <c r="F757" s="117">
        <v>-150891.20386643201</v>
      </c>
      <c r="G757" s="116">
        <v>-1500191.05</v>
      </c>
    </row>
    <row r="758" spans="1:7" ht="38.25">
      <c r="A758" s="120" t="s">
        <v>1204</v>
      </c>
      <c r="B758" s="115" t="s">
        <v>1205</v>
      </c>
      <c r="C758" s="115">
        <v>1138</v>
      </c>
      <c r="D758" s="115">
        <v>0</v>
      </c>
      <c r="E758" s="116">
        <v>0</v>
      </c>
      <c r="F758" s="117">
        <v>0</v>
      </c>
      <c r="G758" s="116">
        <v>0</v>
      </c>
    </row>
    <row r="759" spans="1:7" s="113" customFormat="1" ht="25.5">
      <c r="A759" s="126" t="s">
        <v>360</v>
      </c>
      <c r="B759" s="110" t="s">
        <v>1222</v>
      </c>
      <c r="C759" s="110"/>
      <c r="D759" s="110"/>
      <c r="E759" s="111"/>
      <c r="F759" s="112"/>
      <c r="G759" s="111"/>
    </row>
    <row r="760" spans="1:7">
      <c r="A760" s="114" t="s">
        <v>1118</v>
      </c>
      <c r="B760" s="115" t="s">
        <v>1119</v>
      </c>
      <c r="C760" s="115">
        <v>54082585</v>
      </c>
      <c r="D760" s="115">
        <v>14996760</v>
      </c>
      <c r="E760" s="116">
        <v>14996760</v>
      </c>
      <c r="F760" s="117">
        <v>27.729369814700998</v>
      </c>
      <c r="G760" s="116">
        <v>4517182</v>
      </c>
    </row>
    <row r="761" spans="1:7">
      <c r="A761" s="119" t="s">
        <v>1144</v>
      </c>
      <c r="B761" s="115" t="s">
        <v>60</v>
      </c>
      <c r="C761" s="115">
        <v>54082585</v>
      </c>
      <c r="D761" s="115">
        <v>14996760</v>
      </c>
      <c r="E761" s="116">
        <v>14996760</v>
      </c>
      <c r="F761" s="117">
        <v>27.729369814700998</v>
      </c>
      <c r="G761" s="116">
        <v>4517182</v>
      </c>
    </row>
    <row r="762" spans="1:7" ht="25.5">
      <c r="A762" s="120">
        <v>21710</v>
      </c>
      <c r="B762" s="115" t="s">
        <v>1145</v>
      </c>
      <c r="C762" s="115">
        <v>54082585</v>
      </c>
      <c r="D762" s="115">
        <v>14996760</v>
      </c>
      <c r="E762" s="116">
        <v>14996760</v>
      </c>
      <c r="F762" s="117">
        <v>27.729369814700998</v>
      </c>
      <c r="G762" s="116">
        <v>4517182</v>
      </c>
    </row>
    <row r="763" spans="1:7">
      <c r="A763" s="114" t="s">
        <v>1147</v>
      </c>
      <c r="B763" s="115" t="s">
        <v>1148</v>
      </c>
      <c r="C763" s="115">
        <v>54082585</v>
      </c>
      <c r="D763" s="115">
        <v>14996760</v>
      </c>
      <c r="E763" s="116">
        <v>14984012.029999999</v>
      </c>
      <c r="F763" s="117">
        <v>27.705798511665101</v>
      </c>
      <c r="G763" s="116">
        <v>4513404.71</v>
      </c>
    </row>
    <row r="764" spans="1:7">
      <c r="A764" s="119" t="s">
        <v>1149</v>
      </c>
      <c r="B764" s="115" t="s">
        <v>1150</v>
      </c>
      <c r="C764" s="115">
        <v>54082585</v>
      </c>
      <c r="D764" s="115">
        <v>14996760</v>
      </c>
      <c r="E764" s="116">
        <v>14984012.029999999</v>
      </c>
      <c r="F764" s="117">
        <v>27.705798511665101</v>
      </c>
      <c r="G764" s="116">
        <v>4513404.71</v>
      </c>
    </row>
    <row r="765" spans="1:7">
      <c r="A765" s="120" t="s">
        <v>1151</v>
      </c>
      <c r="B765" s="115" t="s">
        <v>1152</v>
      </c>
      <c r="C765" s="115">
        <v>54082585</v>
      </c>
      <c r="D765" s="115">
        <v>14996760</v>
      </c>
      <c r="E765" s="116">
        <v>14984012.029999999</v>
      </c>
      <c r="F765" s="117">
        <v>27.705798511665101</v>
      </c>
      <c r="G765" s="116">
        <v>4513404.71</v>
      </c>
    </row>
    <row r="766" spans="1:7">
      <c r="A766" s="121">
        <v>1000</v>
      </c>
      <c r="B766" s="115" t="s">
        <v>1153</v>
      </c>
      <c r="C766" s="115">
        <v>54082585</v>
      </c>
      <c r="D766" s="115">
        <v>14996760</v>
      </c>
      <c r="E766" s="116">
        <v>14984012.029999999</v>
      </c>
      <c r="F766" s="117">
        <v>27.705798511665101</v>
      </c>
      <c r="G766" s="116">
        <v>4513404.71</v>
      </c>
    </row>
    <row r="767" spans="1:7">
      <c r="A767" s="122">
        <v>1100</v>
      </c>
      <c r="B767" s="115" t="s">
        <v>1154</v>
      </c>
      <c r="C767" s="115">
        <v>32695990</v>
      </c>
      <c r="D767" s="115">
        <v>7996710</v>
      </c>
      <c r="E767" s="116">
        <v>7994799.3200000003</v>
      </c>
      <c r="F767" s="117">
        <v>24.451926123050601</v>
      </c>
      <c r="G767" s="116">
        <v>2553519.85</v>
      </c>
    </row>
    <row r="768" spans="1:7">
      <c r="A768" s="114"/>
      <c r="B768" s="115" t="s">
        <v>1192</v>
      </c>
      <c r="C768" s="115">
        <v>0</v>
      </c>
      <c r="D768" s="115">
        <v>0</v>
      </c>
      <c r="E768" s="116">
        <v>12747.97</v>
      </c>
      <c r="F768" s="117">
        <v>0</v>
      </c>
      <c r="G768" s="116">
        <v>3777.29</v>
      </c>
    </row>
    <row r="769" spans="1:7">
      <c r="A769" s="114" t="s">
        <v>1193</v>
      </c>
      <c r="B769" s="115" t="s">
        <v>1194</v>
      </c>
      <c r="C769" s="115">
        <v>0</v>
      </c>
      <c r="D769" s="115">
        <v>0</v>
      </c>
      <c r="E769" s="116">
        <v>-12747.97</v>
      </c>
      <c r="F769" s="117">
        <v>0</v>
      </c>
      <c r="G769" s="116">
        <v>-3777.29</v>
      </c>
    </row>
    <row r="770" spans="1:7">
      <c r="A770" s="119" t="s">
        <v>1202</v>
      </c>
      <c r="B770" s="115" t="s">
        <v>1203</v>
      </c>
      <c r="C770" s="115">
        <v>0</v>
      </c>
      <c r="D770" s="115">
        <v>0</v>
      </c>
      <c r="E770" s="116">
        <v>-12747.97</v>
      </c>
      <c r="F770" s="117">
        <v>0</v>
      </c>
      <c r="G770" s="116">
        <v>-3777.29</v>
      </c>
    </row>
    <row r="771" spans="1:7" s="113" customFormat="1">
      <c r="A771" s="126" t="s">
        <v>361</v>
      </c>
      <c r="B771" s="110" t="s">
        <v>362</v>
      </c>
      <c r="C771" s="110"/>
      <c r="D771" s="110"/>
      <c r="E771" s="111"/>
      <c r="F771" s="112"/>
      <c r="G771" s="111"/>
    </row>
    <row r="772" spans="1:7">
      <c r="A772" s="114" t="s">
        <v>1118</v>
      </c>
      <c r="B772" s="115" t="s">
        <v>1119</v>
      </c>
      <c r="C772" s="115">
        <v>48358444</v>
      </c>
      <c r="D772" s="115">
        <v>10594310</v>
      </c>
      <c r="E772" s="116">
        <v>10592515.220000001</v>
      </c>
      <c r="F772" s="117">
        <v>21.904168835539899</v>
      </c>
      <c r="G772" s="116">
        <v>3247617.53</v>
      </c>
    </row>
    <row r="773" spans="1:7" ht="25.5">
      <c r="A773" s="119" t="s">
        <v>1120</v>
      </c>
      <c r="B773" s="115" t="s">
        <v>1121</v>
      </c>
      <c r="C773" s="115">
        <v>18178</v>
      </c>
      <c r="D773" s="115">
        <v>2772</v>
      </c>
      <c r="E773" s="116">
        <v>977.22</v>
      </c>
      <c r="F773" s="117">
        <v>5.3758389261744997</v>
      </c>
      <c r="G773" s="116">
        <v>-101.47</v>
      </c>
    </row>
    <row r="774" spans="1:7">
      <c r="A774" s="119" t="s">
        <v>1144</v>
      </c>
      <c r="B774" s="115" t="s">
        <v>60</v>
      </c>
      <c r="C774" s="115">
        <v>48340266</v>
      </c>
      <c r="D774" s="115">
        <v>10591538</v>
      </c>
      <c r="E774" s="116">
        <v>10591538</v>
      </c>
      <c r="F774" s="117">
        <v>21.910384191928099</v>
      </c>
      <c r="G774" s="116">
        <v>3247719</v>
      </c>
    </row>
    <row r="775" spans="1:7" ht="25.5">
      <c r="A775" s="120">
        <v>21710</v>
      </c>
      <c r="B775" s="115" t="s">
        <v>1145</v>
      </c>
      <c r="C775" s="115">
        <v>48340266</v>
      </c>
      <c r="D775" s="115">
        <v>10591538</v>
      </c>
      <c r="E775" s="116">
        <v>10591538</v>
      </c>
      <c r="F775" s="117">
        <v>21.910384191928099</v>
      </c>
      <c r="G775" s="116">
        <v>3247719</v>
      </c>
    </row>
    <row r="776" spans="1:7">
      <c r="A776" s="114" t="s">
        <v>1147</v>
      </c>
      <c r="B776" s="115" t="s">
        <v>1148</v>
      </c>
      <c r="C776" s="115">
        <v>48359582</v>
      </c>
      <c r="D776" s="115">
        <v>10594310</v>
      </c>
      <c r="E776" s="116">
        <v>8888121.2899999991</v>
      </c>
      <c r="F776" s="117">
        <v>18.3792351430995</v>
      </c>
      <c r="G776" s="116">
        <v>1751203.77</v>
      </c>
    </row>
    <row r="777" spans="1:7">
      <c r="A777" s="119" t="s">
        <v>1149</v>
      </c>
      <c r="B777" s="115" t="s">
        <v>1150</v>
      </c>
      <c r="C777" s="115">
        <v>46729634</v>
      </c>
      <c r="D777" s="115">
        <v>10263381</v>
      </c>
      <c r="E777" s="116">
        <v>8669193.5999999996</v>
      </c>
      <c r="F777" s="117">
        <v>18.551811469355801</v>
      </c>
      <c r="G777" s="116">
        <v>1691272.3</v>
      </c>
    </row>
    <row r="778" spans="1:7">
      <c r="A778" s="120" t="s">
        <v>1151</v>
      </c>
      <c r="B778" s="115" t="s">
        <v>1152</v>
      </c>
      <c r="C778" s="115">
        <v>46651874</v>
      </c>
      <c r="D778" s="115">
        <v>10225581</v>
      </c>
      <c r="E778" s="116">
        <v>8631393.5999999996</v>
      </c>
      <c r="F778" s="117">
        <v>18.501708205762501</v>
      </c>
      <c r="G778" s="116">
        <v>1691272.3</v>
      </c>
    </row>
    <row r="779" spans="1:7">
      <c r="A779" s="121">
        <v>1000</v>
      </c>
      <c r="B779" s="115" t="s">
        <v>1153</v>
      </c>
      <c r="C779" s="115">
        <v>7001</v>
      </c>
      <c r="D779" s="115">
        <v>0</v>
      </c>
      <c r="E779" s="116">
        <v>0</v>
      </c>
      <c r="F779" s="117">
        <v>0</v>
      </c>
      <c r="G779" s="116">
        <v>0</v>
      </c>
    </row>
    <row r="780" spans="1:7">
      <c r="A780" s="121">
        <v>2000</v>
      </c>
      <c r="B780" s="115" t="s">
        <v>1155</v>
      </c>
      <c r="C780" s="115">
        <v>46644873</v>
      </c>
      <c r="D780" s="115">
        <v>10225581</v>
      </c>
      <c r="E780" s="116">
        <v>8631393.5999999996</v>
      </c>
      <c r="F780" s="117">
        <v>18.504485155313901</v>
      </c>
      <c r="G780" s="116">
        <v>1691272.3</v>
      </c>
    </row>
    <row r="781" spans="1:7">
      <c r="A781" s="120" t="s">
        <v>1166</v>
      </c>
      <c r="B781" s="115" t="s">
        <v>1167</v>
      </c>
      <c r="C781" s="115">
        <v>77760</v>
      </c>
      <c r="D781" s="115">
        <v>37800</v>
      </c>
      <c r="E781" s="116">
        <v>37800</v>
      </c>
      <c r="F781" s="117">
        <v>48.6111111111111</v>
      </c>
      <c r="G781" s="116">
        <v>0</v>
      </c>
    </row>
    <row r="782" spans="1:7">
      <c r="A782" s="121">
        <v>7100</v>
      </c>
      <c r="B782" s="115" t="s">
        <v>1168</v>
      </c>
      <c r="C782" s="115">
        <v>77760</v>
      </c>
      <c r="D782" s="115">
        <v>37800</v>
      </c>
      <c r="E782" s="116">
        <v>37800</v>
      </c>
      <c r="F782" s="117">
        <v>48.6111111111111</v>
      </c>
      <c r="G782" s="116">
        <v>0</v>
      </c>
    </row>
    <row r="783" spans="1:7" ht="25.5">
      <c r="A783" s="122">
        <v>7130</v>
      </c>
      <c r="B783" s="115" t="s">
        <v>1170</v>
      </c>
      <c r="C783" s="115">
        <v>77760</v>
      </c>
      <c r="D783" s="115">
        <v>37800</v>
      </c>
      <c r="E783" s="116">
        <v>37800</v>
      </c>
      <c r="F783" s="117">
        <v>48.6111111111111</v>
      </c>
      <c r="G783" s="116">
        <v>0</v>
      </c>
    </row>
    <row r="784" spans="1:7" ht="38.25">
      <c r="A784" s="123">
        <v>7131</v>
      </c>
      <c r="B784" s="115" t="s">
        <v>1171</v>
      </c>
      <c r="C784" s="115">
        <v>77760</v>
      </c>
      <c r="D784" s="115">
        <v>37800</v>
      </c>
      <c r="E784" s="116">
        <v>37800</v>
      </c>
      <c r="F784" s="117">
        <v>48.6111111111111</v>
      </c>
      <c r="G784" s="116">
        <v>0</v>
      </c>
    </row>
    <row r="785" spans="1:7">
      <c r="A785" s="119" t="s">
        <v>1181</v>
      </c>
      <c r="B785" s="115" t="s">
        <v>1182</v>
      </c>
      <c r="C785" s="115">
        <v>1629948</v>
      </c>
      <c r="D785" s="115">
        <v>330929</v>
      </c>
      <c r="E785" s="116">
        <v>218927.69</v>
      </c>
      <c r="F785" s="117">
        <v>13.4315751177338</v>
      </c>
      <c r="G785" s="116">
        <v>59931.47</v>
      </c>
    </row>
    <row r="786" spans="1:7">
      <c r="A786" s="120" t="s">
        <v>1183</v>
      </c>
      <c r="B786" s="115" t="s">
        <v>1184</v>
      </c>
      <c r="C786" s="115">
        <v>1629948</v>
      </c>
      <c r="D786" s="115">
        <v>330929</v>
      </c>
      <c r="E786" s="116">
        <v>218927.69</v>
      </c>
      <c r="F786" s="117">
        <v>13.4315751177338</v>
      </c>
      <c r="G786" s="116">
        <v>59931.47</v>
      </c>
    </row>
    <row r="787" spans="1:7">
      <c r="A787" s="114"/>
      <c r="B787" s="115" t="s">
        <v>1192</v>
      </c>
      <c r="C787" s="115">
        <v>-1138</v>
      </c>
      <c r="D787" s="115">
        <v>0</v>
      </c>
      <c r="E787" s="116">
        <v>1704393.93</v>
      </c>
      <c r="F787" s="117">
        <v>-149770.99560632699</v>
      </c>
      <c r="G787" s="116">
        <v>1496413.76</v>
      </c>
    </row>
    <row r="788" spans="1:7">
      <c r="A788" s="114" t="s">
        <v>1193</v>
      </c>
      <c r="B788" s="115" t="s">
        <v>1194</v>
      </c>
      <c r="C788" s="115">
        <v>1138</v>
      </c>
      <c r="D788" s="115">
        <v>0</v>
      </c>
      <c r="E788" s="116">
        <v>-1704393.93</v>
      </c>
      <c r="F788" s="117">
        <v>-149770.99560632699</v>
      </c>
      <c r="G788" s="116">
        <v>-1496413.76</v>
      </c>
    </row>
    <row r="789" spans="1:7">
      <c r="A789" s="119" t="s">
        <v>1202</v>
      </c>
      <c r="B789" s="115" t="s">
        <v>1203</v>
      </c>
      <c r="C789" s="115">
        <v>1138</v>
      </c>
      <c r="D789" s="115">
        <v>0</v>
      </c>
      <c r="E789" s="116">
        <v>-1704393.93</v>
      </c>
      <c r="F789" s="117">
        <v>-149770.99560632699</v>
      </c>
      <c r="G789" s="116">
        <v>-1496413.76</v>
      </c>
    </row>
    <row r="790" spans="1:7" ht="38.25">
      <c r="A790" s="120" t="s">
        <v>1204</v>
      </c>
      <c r="B790" s="115" t="s">
        <v>1205</v>
      </c>
      <c r="C790" s="115">
        <v>1138</v>
      </c>
      <c r="D790" s="115">
        <v>0</v>
      </c>
      <c r="E790" s="116">
        <v>0</v>
      </c>
      <c r="F790" s="117">
        <v>0</v>
      </c>
      <c r="G790" s="116">
        <v>0</v>
      </c>
    </row>
    <row r="791" spans="1:7" s="113" customFormat="1">
      <c r="A791" s="125" t="s">
        <v>363</v>
      </c>
      <c r="B791" s="110" t="s">
        <v>364</v>
      </c>
      <c r="C791" s="110"/>
      <c r="D791" s="110"/>
      <c r="E791" s="111"/>
      <c r="F791" s="112"/>
      <c r="G791" s="111"/>
    </row>
    <row r="792" spans="1:7">
      <c r="A792" s="114" t="s">
        <v>1118</v>
      </c>
      <c r="B792" s="115" t="s">
        <v>1119</v>
      </c>
      <c r="C792" s="115">
        <v>2573721</v>
      </c>
      <c r="D792" s="115">
        <v>784289</v>
      </c>
      <c r="E792" s="116">
        <v>746704.69</v>
      </c>
      <c r="F792" s="117">
        <v>29.012650943905701</v>
      </c>
      <c r="G792" s="116">
        <v>206725.7</v>
      </c>
    </row>
    <row r="793" spans="1:7" ht="25.5">
      <c r="A793" s="119" t="s">
        <v>1120</v>
      </c>
      <c r="B793" s="115" t="s">
        <v>1121</v>
      </c>
      <c r="C793" s="115">
        <v>650000</v>
      </c>
      <c r="D793" s="115">
        <v>206000</v>
      </c>
      <c r="E793" s="116">
        <v>168415.69</v>
      </c>
      <c r="F793" s="117">
        <v>25.910106153846201</v>
      </c>
      <c r="G793" s="116">
        <v>39630.699999999997</v>
      </c>
    </row>
    <row r="794" spans="1:7">
      <c r="A794" s="119" t="s">
        <v>1144</v>
      </c>
      <c r="B794" s="115" t="s">
        <v>60</v>
      </c>
      <c r="C794" s="115">
        <v>1923721</v>
      </c>
      <c r="D794" s="115">
        <v>578289</v>
      </c>
      <c r="E794" s="116">
        <v>578289</v>
      </c>
      <c r="F794" s="117">
        <v>30.060959983282402</v>
      </c>
      <c r="G794" s="116">
        <v>167095</v>
      </c>
    </row>
    <row r="795" spans="1:7" ht="25.5">
      <c r="A795" s="120">
        <v>21710</v>
      </c>
      <c r="B795" s="115" t="s">
        <v>1145</v>
      </c>
      <c r="C795" s="115">
        <v>1923721</v>
      </c>
      <c r="D795" s="115">
        <v>578289</v>
      </c>
      <c r="E795" s="116">
        <v>578289</v>
      </c>
      <c r="F795" s="117">
        <v>30.060959983282402</v>
      </c>
      <c r="G795" s="116">
        <v>167095</v>
      </c>
    </row>
    <row r="796" spans="1:7">
      <c r="A796" s="114" t="s">
        <v>1147</v>
      </c>
      <c r="B796" s="115" t="s">
        <v>1148</v>
      </c>
      <c r="C796" s="115">
        <v>2573721</v>
      </c>
      <c r="D796" s="115">
        <v>784289</v>
      </c>
      <c r="E796" s="116">
        <v>721112.89</v>
      </c>
      <c r="F796" s="117">
        <v>28.0183007404455</v>
      </c>
      <c r="G796" s="116">
        <v>192436.12</v>
      </c>
    </row>
    <row r="797" spans="1:7">
      <c r="A797" s="119" t="s">
        <v>1149</v>
      </c>
      <c r="B797" s="115" t="s">
        <v>1150</v>
      </c>
      <c r="C797" s="115">
        <v>2492551</v>
      </c>
      <c r="D797" s="115">
        <v>761949</v>
      </c>
      <c r="E797" s="116">
        <v>701386.21</v>
      </c>
      <c r="F797" s="117">
        <v>28.139292235143799</v>
      </c>
      <c r="G797" s="116">
        <v>187463.48</v>
      </c>
    </row>
    <row r="798" spans="1:7">
      <c r="A798" s="120" t="s">
        <v>1151</v>
      </c>
      <c r="B798" s="115" t="s">
        <v>1152</v>
      </c>
      <c r="C798" s="115">
        <v>2492551</v>
      </c>
      <c r="D798" s="115">
        <v>761949</v>
      </c>
      <c r="E798" s="116">
        <v>701386.21</v>
      </c>
      <c r="F798" s="117">
        <v>28.139292235143799</v>
      </c>
      <c r="G798" s="116">
        <v>187463.48</v>
      </c>
    </row>
    <row r="799" spans="1:7">
      <c r="A799" s="121">
        <v>1000</v>
      </c>
      <c r="B799" s="115" t="s">
        <v>1153</v>
      </c>
      <c r="C799" s="115">
        <v>1553931</v>
      </c>
      <c r="D799" s="115">
        <v>473349</v>
      </c>
      <c r="E799" s="116">
        <v>470864.9</v>
      </c>
      <c r="F799" s="117">
        <v>30.301532050007399</v>
      </c>
      <c r="G799" s="116">
        <v>120258.07</v>
      </c>
    </row>
    <row r="800" spans="1:7">
      <c r="A800" s="122">
        <v>1100</v>
      </c>
      <c r="B800" s="115" t="s">
        <v>1154</v>
      </c>
      <c r="C800" s="115">
        <v>1249673</v>
      </c>
      <c r="D800" s="115">
        <v>384613</v>
      </c>
      <c r="E800" s="116">
        <v>382765.85</v>
      </c>
      <c r="F800" s="117">
        <v>30.6292806198101</v>
      </c>
      <c r="G800" s="116">
        <v>96794.84</v>
      </c>
    </row>
    <row r="801" spans="1:7">
      <c r="A801" s="121">
        <v>2000</v>
      </c>
      <c r="B801" s="115" t="s">
        <v>1155</v>
      </c>
      <c r="C801" s="115">
        <v>938620</v>
      </c>
      <c r="D801" s="115">
        <v>288600</v>
      </c>
      <c r="E801" s="116">
        <v>230521.31</v>
      </c>
      <c r="F801" s="117">
        <v>24.5595991988238</v>
      </c>
      <c r="G801" s="116">
        <v>67205.41</v>
      </c>
    </row>
    <row r="802" spans="1:7">
      <c r="A802" s="119" t="s">
        <v>1181</v>
      </c>
      <c r="B802" s="115" t="s">
        <v>1182</v>
      </c>
      <c r="C802" s="115">
        <v>81170</v>
      </c>
      <c r="D802" s="115">
        <v>22340</v>
      </c>
      <c r="E802" s="116">
        <v>19726.68</v>
      </c>
      <c r="F802" s="117">
        <v>24.3029197979549</v>
      </c>
      <c r="G802" s="116">
        <v>4972.6400000000003</v>
      </c>
    </row>
    <row r="803" spans="1:7">
      <c r="A803" s="120" t="s">
        <v>1183</v>
      </c>
      <c r="B803" s="115" t="s">
        <v>1184</v>
      </c>
      <c r="C803" s="115">
        <v>81170</v>
      </c>
      <c r="D803" s="115">
        <v>22340</v>
      </c>
      <c r="E803" s="116">
        <v>19726.68</v>
      </c>
      <c r="F803" s="117">
        <v>24.3029197979549</v>
      </c>
      <c r="G803" s="116">
        <v>4972.6400000000003</v>
      </c>
    </row>
    <row r="804" spans="1:7">
      <c r="A804" s="114"/>
      <c r="B804" s="115" t="s">
        <v>1192</v>
      </c>
      <c r="C804" s="115">
        <v>0</v>
      </c>
      <c r="D804" s="115">
        <v>0</v>
      </c>
      <c r="E804" s="116">
        <v>25591.8</v>
      </c>
      <c r="F804" s="117">
        <v>0</v>
      </c>
      <c r="G804" s="116">
        <v>14289.58</v>
      </c>
    </row>
    <row r="805" spans="1:7">
      <c r="A805" s="114" t="s">
        <v>1193</v>
      </c>
      <c r="B805" s="115" t="s">
        <v>1194</v>
      </c>
      <c r="C805" s="115">
        <v>0</v>
      </c>
      <c r="D805" s="115">
        <v>0</v>
      </c>
      <c r="E805" s="116">
        <v>-25591.8</v>
      </c>
      <c r="F805" s="117">
        <v>0</v>
      </c>
      <c r="G805" s="116">
        <v>-14289.58</v>
      </c>
    </row>
    <row r="806" spans="1:7">
      <c r="A806" s="119" t="s">
        <v>1202</v>
      </c>
      <c r="B806" s="115" t="s">
        <v>1203</v>
      </c>
      <c r="C806" s="115">
        <v>0</v>
      </c>
      <c r="D806" s="115">
        <v>0</v>
      </c>
      <c r="E806" s="116">
        <v>-25591.8</v>
      </c>
      <c r="F806" s="117">
        <v>0</v>
      </c>
      <c r="G806" s="116">
        <v>-14289.58</v>
      </c>
    </row>
    <row r="807" spans="1:7" s="113" customFormat="1">
      <c r="A807" s="125" t="s">
        <v>365</v>
      </c>
      <c r="B807" s="110" t="s">
        <v>366</v>
      </c>
      <c r="C807" s="110"/>
      <c r="D807" s="110"/>
      <c r="E807" s="111"/>
      <c r="F807" s="112"/>
      <c r="G807" s="111"/>
    </row>
    <row r="808" spans="1:7">
      <c r="A808" s="114" t="s">
        <v>1118</v>
      </c>
      <c r="B808" s="115" t="s">
        <v>1119</v>
      </c>
      <c r="C808" s="115">
        <v>9609217</v>
      </c>
      <c r="D808" s="115">
        <v>1993532</v>
      </c>
      <c r="E808" s="116">
        <v>1993875.53</v>
      </c>
      <c r="F808" s="117">
        <v>20.749614979035201</v>
      </c>
      <c r="G808" s="116">
        <v>713440.64</v>
      </c>
    </row>
    <row r="809" spans="1:7" ht="25.5">
      <c r="A809" s="119" t="s">
        <v>1120</v>
      </c>
      <c r="B809" s="115" t="s">
        <v>1121</v>
      </c>
      <c r="C809" s="115">
        <v>9950</v>
      </c>
      <c r="D809" s="115">
        <v>3266</v>
      </c>
      <c r="E809" s="116">
        <v>3609.53</v>
      </c>
      <c r="F809" s="117">
        <v>36.276683417085401</v>
      </c>
      <c r="G809" s="116">
        <v>858.64</v>
      </c>
    </row>
    <row r="810" spans="1:7">
      <c r="A810" s="119" t="s">
        <v>1144</v>
      </c>
      <c r="B810" s="115" t="s">
        <v>60</v>
      </c>
      <c r="C810" s="115">
        <v>9599267</v>
      </c>
      <c r="D810" s="115">
        <v>1990266</v>
      </c>
      <c r="E810" s="116">
        <v>1990266</v>
      </c>
      <c r="F810" s="117">
        <v>20.733520590686801</v>
      </c>
      <c r="G810" s="116">
        <v>712582</v>
      </c>
    </row>
    <row r="811" spans="1:7" ht="25.5">
      <c r="A811" s="120">
        <v>21710</v>
      </c>
      <c r="B811" s="115" t="s">
        <v>1145</v>
      </c>
      <c r="C811" s="115">
        <v>9599267</v>
      </c>
      <c r="D811" s="115">
        <v>1990266</v>
      </c>
      <c r="E811" s="116">
        <v>1990266</v>
      </c>
      <c r="F811" s="117">
        <v>20.733520590686801</v>
      </c>
      <c r="G811" s="116">
        <v>712582</v>
      </c>
    </row>
    <row r="812" spans="1:7">
      <c r="A812" s="114" t="s">
        <v>1147</v>
      </c>
      <c r="B812" s="115" t="s">
        <v>1148</v>
      </c>
      <c r="C812" s="115">
        <v>9609217</v>
      </c>
      <c r="D812" s="115">
        <v>1993532</v>
      </c>
      <c r="E812" s="116">
        <v>1923129.42</v>
      </c>
      <c r="F812" s="117">
        <v>20.0133831924079</v>
      </c>
      <c r="G812" s="116">
        <v>649067.02</v>
      </c>
    </row>
    <row r="813" spans="1:7">
      <c r="A813" s="119" t="s">
        <v>1149</v>
      </c>
      <c r="B813" s="115" t="s">
        <v>1150</v>
      </c>
      <c r="C813" s="115">
        <v>9583330</v>
      </c>
      <c r="D813" s="115">
        <v>1986658</v>
      </c>
      <c r="E813" s="116">
        <v>1916555.9</v>
      </c>
      <c r="F813" s="117">
        <v>19.998851130035199</v>
      </c>
      <c r="G813" s="116">
        <v>643017.02</v>
      </c>
    </row>
    <row r="814" spans="1:7">
      <c r="A814" s="120" t="s">
        <v>1151</v>
      </c>
      <c r="B814" s="115" t="s">
        <v>1152</v>
      </c>
      <c r="C814" s="115">
        <v>3929994</v>
      </c>
      <c r="D814" s="115">
        <v>1218975</v>
      </c>
      <c r="E814" s="116">
        <v>1204128.8799999999</v>
      </c>
      <c r="F814" s="117">
        <v>30.639458482633799</v>
      </c>
      <c r="G814" s="116">
        <v>324414.83</v>
      </c>
    </row>
    <row r="815" spans="1:7">
      <c r="A815" s="121">
        <v>1000</v>
      </c>
      <c r="B815" s="115" t="s">
        <v>1153</v>
      </c>
      <c r="C815" s="115">
        <v>3075840</v>
      </c>
      <c r="D815" s="115">
        <v>988353</v>
      </c>
      <c r="E815" s="116">
        <v>982353.06</v>
      </c>
      <c r="F815" s="117">
        <v>31.937716526217201</v>
      </c>
      <c r="G815" s="116">
        <v>255692.24</v>
      </c>
    </row>
    <row r="816" spans="1:7">
      <c r="A816" s="122">
        <v>1100</v>
      </c>
      <c r="B816" s="115" t="s">
        <v>1154</v>
      </c>
      <c r="C816" s="115">
        <v>2340803</v>
      </c>
      <c r="D816" s="115">
        <v>731333</v>
      </c>
      <c r="E816" s="116">
        <v>731332.23</v>
      </c>
      <c r="F816" s="117">
        <v>31.2427927510346</v>
      </c>
      <c r="G816" s="116">
        <v>193374.14</v>
      </c>
    </row>
    <row r="817" spans="1:7">
      <c r="A817" s="121">
        <v>2000</v>
      </c>
      <c r="B817" s="115" t="s">
        <v>1155</v>
      </c>
      <c r="C817" s="115">
        <v>854154</v>
      </c>
      <c r="D817" s="115">
        <v>230622</v>
      </c>
      <c r="E817" s="116">
        <v>221775.82</v>
      </c>
      <c r="F817" s="117">
        <v>25.9643834718329</v>
      </c>
      <c r="G817" s="116">
        <v>68722.59</v>
      </c>
    </row>
    <row r="818" spans="1:7">
      <c r="A818" s="120" t="s">
        <v>1158</v>
      </c>
      <c r="B818" s="115" t="s">
        <v>1159</v>
      </c>
      <c r="C818" s="115">
        <v>30000</v>
      </c>
      <c r="D818" s="115">
        <v>0</v>
      </c>
      <c r="E818" s="116">
        <v>0</v>
      </c>
      <c r="F818" s="117">
        <v>0</v>
      </c>
      <c r="G818" s="116">
        <v>0</v>
      </c>
    </row>
    <row r="819" spans="1:7">
      <c r="A819" s="121">
        <v>3000</v>
      </c>
      <c r="B819" s="115" t="s">
        <v>1160</v>
      </c>
      <c r="C819" s="115">
        <v>30000</v>
      </c>
      <c r="D819" s="115">
        <v>0</v>
      </c>
      <c r="E819" s="116">
        <v>0</v>
      </c>
      <c r="F819" s="117">
        <v>0</v>
      </c>
      <c r="G819" s="116">
        <v>0</v>
      </c>
    </row>
    <row r="820" spans="1:7" ht="25.5">
      <c r="A820" s="120" t="s">
        <v>1162</v>
      </c>
      <c r="B820" s="115" t="s">
        <v>1163</v>
      </c>
      <c r="C820" s="115">
        <v>5401572</v>
      </c>
      <c r="D820" s="115">
        <v>657815</v>
      </c>
      <c r="E820" s="116">
        <v>602559.02</v>
      </c>
      <c r="F820" s="117">
        <v>11.1552529522887</v>
      </c>
      <c r="G820" s="116">
        <v>265582.19</v>
      </c>
    </row>
    <row r="821" spans="1:7">
      <c r="A821" s="121">
        <v>7700</v>
      </c>
      <c r="B821" s="115" t="s">
        <v>1165</v>
      </c>
      <c r="C821" s="115">
        <v>5401572</v>
      </c>
      <c r="D821" s="115">
        <v>657815</v>
      </c>
      <c r="E821" s="116">
        <v>602559.02</v>
      </c>
      <c r="F821" s="117">
        <v>11.1552529522887</v>
      </c>
      <c r="G821" s="116">
        <v>265582.19</v>
      </c>
    </row>
    <row r="822" spans="1:7">
      <c r="A822" s="120" t="s">
        <v>1166</v>
      </c>
      <c r="B822" s="115" t="s">
        <v>1167</v>
      </c>
      <c r="C822" s="115">
        <v>221764</v>
      </c>
      <c r="D822" s="115">
        <v>109868</v>
      </c>
      <c r="E822" s="116">
        <v>109868</v>
      </c>
      <c r="F822" s="117">
        <v>49.5427571652748</v>
      </c>
      <c r="G822" s="116">
        <v>53020</v>
      </c>
    </row>
    <row r="823" spans="1:7" ht="25.5">
      <c r="A823" s="121">
        <v>7400</v>
      </c>
      <c r="B823" s="115" t="s">
        <v>1177</v>
      </c>
      <c r="C823" s="115">
        <v>221764</v>
      </c>
      <c r="D823" s="115">
        <v>109868</v>
      </c>
      <c r="E823" s="116">
        <v>109868</v>
      </c>
      <c r="F823" s="117">
        <v>49.5427571652748</v>
      </c>
      <c r="G823" s="116">
        <v>53020</v>
      </c>
    </row>
    <row r="824" spans="1:7" ht="25.5">
      <c r="A824" s="122">
        <v>7460</v>
      </c>
      <c r="B824" s="115" t="s">
        <v>1178</v>
      </c>
      <c r="C824" s="115">
        <v>2852</v>
      </c>
      <c r="D824" s="115">
        <v>0</v>
      </c>
      <c r="E824" s="116">
        <v>0</v>
      </c>
      <c r="F824" s="117">
        <v>0</v>
      </c>
      <c r="G824" s="116">
        <v>0</v>
      </c>
    </row>
    <row r="825" spans="1:7" ht="51">
      <c r="A825" s="122">
        <v>7470</v>
      </c>
      <c r="B825" s="115" t="s">
        <v>1179</v>
      </c>
      <c r="C825" s="115">
        <v>218912</v>
      </c>
      <c r="D825" s="115">
        <v>109868</v>
      </c>
      <c r="E825" s="116">
        <v>109868</v>
      </c>
      <c r="F825" s="117">
        <v>50.1882034790235</v>
      </c>
      <c r="G825" s="116">
        <v>53020</v>
      </c>
    </row>
    <row r="826" spans="1:7">
      <c r="A826" s="119" t="s">
        <v>1181</v>
      </c>
      <c r="B826" s="115" t="s">
        <v>1182</v>
      </c>
      <c r="C826" s="115">
        <v>25887</v>
      </c>
      <c r="D826" s="115">
        <v>6874</v>
      </c>
      <c r="E826" s="116">
        <v>6573.52</v>
      </c>
      <c r="F826" s="117">
        <v>25.393131687719698</v>
      </c>
      <c r="G826" s="116">
        <v>6050</v>
      </c>
    </row>
    <row r="827" spans="1:7">
      <c r="A827" s="120" t="s">
        <v>1183</v>
      </c>
      <c r="B827" s="115" t="s">
        <v>1184</v>
      </c>
      <c r="C827" s="115">
        <v>18800</v>
      </c>
      <c r="D827" s="115">
        <v>824</v>
      </c>
      <c r="E827" s="116">
        <v>523.52</v>
      </c>
      <c r="F827" s="117">
        <v>2.7846808510638299</v>
      </c>
      <c r="G827" s="116">
        <v>0</v>
      </c>
    </row>
    <row r="828" spans="1:7">
      <c r="A828" s="120" t="s">
        <v>1185</v>
      </c>
      <c r="B828" s="115" t="s">
        <v>1186</v>
      </c>
      <c r="C828" s="115">
        <v>7087</v>
      </c>
      <c r="D828" s="115">
        <v>6050</v>
      </c>
      <c r="E828" s="116">
        <v>6050</v>
      </c>
      <c r="F828" s="117">
        <v>85.367574432058703</v>
      </c>
      <c r="G828" s="116">
        <v>6050</v>
      </c>
    </row>
    <row r="829" spans="1:7" ht="25.5">
      <c r="A829" s="121">
        <v>9500</v>
      </c>
      <c r="B829" s="115" t="s">
        <v>1187</v>
      </c>
      <c r="C829" s="115">
        <v>7087</v>
      </c>
      <c r="D829" s="115">
        <v>6050</v>
      </c>
      <c r="E829" s="116">
        <v>6050</v>
      </c>
      <c r="F829" s="117">
        <v>85.367574432058703</v>
      </c>
      <c r="G829" s="116">
        <v>6050</v>
      </c>
    </row>
    <row r="830" spans="1:7" ht="51">
      <c r="A830" s="122">
        <v>9590</v>
      </c>
      <c r="B830" s="115" t="s">
        <v>1190</v>
      </c>
      <c r="C830" s="115">
        <v>7087</v>
      </c>
      <c r="D830" s="115">
        <v>6050</v>
      </c>
      <c r="E830" s="116">
        <v>6050</v>
      </c>
      <c r="F830" s="117">
        <v>85.367574432058703</v>
      </c>
      <c r="G830" s="116">
        <v>6050</v>
      </c>
    </row>
    <row r="831" spans="1:7">
      <c r="A831" s="114"/>
      <c r="B831" s="115" t="s">
        <v>1192</v>
      </c>
      <c r="C831" s="115">
        <v>0</v>
      </c>
      <c r="D831" s="115">
        <v>0</v>
      </c>
      <c r="E831" s="116">
        <v>70746.11</v>
      </c>
      <c r="F831" s="117">
        <v>0</v>
      </c>
      <c r="G831" s="116">
        <v>64373.62</v>
      </c>
    </row>
    <row r="832" spans="1:7">
      <c r="A832" s="114" t="s">
        <v>1193</v>
      </c>
      <c r="B832" s="115" t="s">
        <v>1194</v>
      </c>
      <c r="C832" s="115">
        <v>0</v>
      </c>
      <c r="D832" s="115">
        <v>0</v>
      </c>
      <c r="E832" s="116">
        <v>-70746.11</v>
      </c>
      <c r="F832" s="117">
        <v>0</v>
      </c>
      <c r="G832" s="116">
        <v>-64373.62</v>
      </c>
    </row>
    <row r="833" spans="1:7">
      <c r="A833" s="119" t="s">
        <v>1202</v>
      </c>
      <c r="B833" s="115" t="s">
        <v>1203</v>
      </c>
      <c r="C833" s="115">
        <v>0</v>
      </c>
      <c r="D833" s="115">
        <v>0</v>
      </c>
      <c r="E833" s="116">
        <v>-70746.11</v>
      </c>
      <c r="F833" s="117">
        <v>0</v>
      </c>
      <c r="G833" s="116">
        <v>-64373.62</v>
      </c>
    </row>
    <row r="834" spans="1:7" s="113" customFormat="1">
      <c r="A834" s="125" t="s">
        <v>367</v>
      </c>
      <c r="B834" s="110" t="s">
        <v>368</v>
      </c>
      <c r="C834" s="110"/>
      <c r="D834" s="110"/>
      <c r="E834" s="111"/>
      <c r="F834" s="112"/>
      <c r="G834" s="111"/>
    </row>
    <row r="835" spans="1:7">
      <c r="A835" s="114" t="s">
        <v>1118</v>
      </c>
      <c r="B835" s="115" t="s">
        <v>1119</v>
      </c>
      <c r="C835" s="115">
        <v>7328000</v>
      </c>
      <c r="D835" s="115">
        <v>2342047</v>
      </c>
      <c r="E835" s="116">
        <v>2342047</v>
      </c>
      <c r="F835" s="117">
        <v>31.960248362445402</v>
      </c>
      <c r="G835" s="116">
        <v>587402.43999999994</v>
      </c>
    </row>
    <row r="836" spans="1:7" ht="25.5">
      <c r="A836" s="119" t="s">
        <v>1120</v>
      </c>
      <c r="B836" s="115" t="s">
        <v>1121</v>
      </c>
      <c r="C836" s="115">
        <v>0</v>
      </c>
      <c r="D836" s="115">
        <v>0</v>
      </c>
      <c r="E836" s="116">
        <v>0</v>
      </c>
      <c r="F836" s="117">
        <v>0</v>
      </c>
      <c r="G836" s="116">
        <v>-3.56</v>
      </c>
    </row>
    <row r="837" spans="1:7">
      <c r="A837" s="119" t="s">
        <v>1144</v>
      </c>
      <c r="B837" s="115" t="s">
        <v>60</v>
      </c>
      <c r="C837" s="115">
        <v>7328000</v>
      </c>
      <c r="D837" s="115">
        <v>2342047</v>
      </c>
      <c r="E837" s="116">
        <v>2342047</v>
      </c>
      <c r="F837" s="117">
        <v>31.960248362445402</v>
      </c>
      <c r="G837" s="116">
        <v>587406</v>
      </c>
    </row>
    <row r="838" spans="1:7" ht="25.5">
      <c r="A838" s="120">
        <v>21710</v>
      </c>
      <c r="B838" s="115" t="s">
        <v>1145</v>
      </c>
      <c r="C838" s="115">
        <v>7328000</v>
      </c>
      <c r="D838" s="115">
        <v>2342047</v>
      </c>
      <c r="E838" s="116">
        <v>2342047</v>
      </c>
      <c r="F838" s="117">
        <v>31.960248362445402</v>
      </c>
      <c r="G838" s="116">
        <v>587406</v>
      </c>
    </row>
    <row r="839" spans="1:7">
      <c r="A839" s="114" t="s">
        <v>1147</v>
      </c>
      <c r="B839" s="115" t="s">
        <v>1148</v>
      </c>
      <c r="C839" s="115">
        <v>7328000</v>
      </c>
      <c r="D839" s="115">
        <v>2342047</v>
      </c>
      <c r="E839" s="116">
        <v>2321793.56</v>
      </c>
      <c r="F839" s="117">
        <v>31.6838640829694</v>
      </c>
      <c r="G839" s="116">
        <v>574482.56999999995</v>
      </c>
    </row>
    <row r="840" spans="1:7">
      <c r="A840" s="119" t="s">
        <v>1149</v>
      </c>
      <c r="B840" s="115" t="s">
        <v>1150</v>
      </c>
      <c r="C840" s="115">
        <v>7328000</v>
      </c>
      <c r="D840" s="115">
        <v>2342047</v>
      </c>
      <c r="E840" s="116">
        <v>2321793.56</v>
      </c>
      <c r="F840" s="117">
        <v>31.6838640829694</v>
      </c>
      <c r="G840" s="116">
        <v>574482.56999999995</v>
      </c>
    </row>
    <row r="841" spans="1:7">
      <c r="A841" s="120" t="s">
        <v>1158</v>
      </c>
      <c r="B841" s="115" t="s">
        <v>1159</v>
      </c>
      <c r="C841" s="115">
        <v>7328000</v>
      </c>
      <c r="D841" s="115">
        <v>2342047</v>
      </c>
      <c r="E841" s="116">
        <v>2321793.56</v>
      </c>
      <c r="F841" s="117">
        <v>31.6838640829694</v>
      </c>
      <c r="G841" s="116">
        <v>574482.56999999995</v>
      </c>
    </row>
    <row r="842" spans="1:7">
      <c r="A842" s="121">
        <v>6000</v>
      </c>
      <c r="B842" s="115" t="s">
        <v>1161</v>
      </c>
      <c r="C842" s="115">
        <v>7328000</v>
      </c>
      <c r="D842" s="115">
        <v>2342047</v>
      </c>
      <c r="E842" s="116">
        <v>2321793.56</v>
      </c>
      <c r="F842" s="117">
        <v>31.6838640829694</v>
      </c>
      <c r="G842" s="116">
        <v>574482.56999999995</v>
      </c>
    </row>
    <row r="843" spans="1:7">
      <c r="A843" s="114"/>
      <c r="B843" s="115" t="s">
        <v>1192</v>
      </c>
      <c r="C843" s="115">
        <v>0</v>
      </c>
      <c r="D843" s="115">
        <v>0</v>
      </c>
      <c r="E843" s="116">
        <v>20253.439999999999</v>
      </c>
      <c r="F843" s="117">
        <v>0</v>
      </c>
      <c r="G843" s="116">
        <v>12919.87</v>
      </c>
    </row>
    <row r="844" spans="1:7">
      <c r="A844" s="114" t="s">
        <v>1193</v>
      </c>
      <c r="B844" s="115" t="s">
        <v>1194</v>
      </c>
      <c r="C844" s="115">
        <v>0</v>
      </c>
      <c r="D844" s="115">
        <v>0</v>
      </c>
      <c r="E844" s="116">
        <v>-20253.439999999999</v>
      </c>
      <c r="F844" s="117">
        <v>0</v>
      </c>
      <c r="G844" s="116">
        <v>-12919.87</v>
      </c>
    </row>
    <row r="845" spans="1:7">
      <c r="A845" s="119" t="s">
        <v>1202</v>
      </c>
      <c r="B845" s="115" t="s">
        <v>1203</v>
      </c>
      <c r="C845" s="115">
        <v>0</v>
      </c>
      <c r="D845" s="115">
        <v>0</v>
      </c>
      <c r="E845" s="116">
        <v>-20253.439999999999</v>
      </c>
      <c r="F845" s="117">
        <v>0</v>
      </c>
      <c r="G845" s="116">
        <v>-12919.87</v>
      </c>
    </row>
    <row r="846" spans="1:7" s="113" customFormat="1">
      <c r="A846" s="125" t="s">
        <v>369</v>
      </c>
      <c r="B846" s="110" t="s">
        <v>370</v>
      </c>
      <c r="C846" s="110"/>
      <c r="D846" s="110"/>
      <c r="E846" s="111"/>
      <c r="F846" s="112"/>
      <c r="G846" s="111"/>
    </row>
    <row r="847" spans="1:7">
      <c r="A847" s="114" t="s">
        <v>1118</v>
      </c>
      <c r="B847" s="115" t="s">
        <v>1119</v>
      </c>
      <c r="C847" s="115">
        <v>10569623</v>
      </c>
      <c r="D847" s="115">
        <v>3264670</v>
      </c>
      <c r="E847" s="116">
        <v>3091165.63</v>
      </c>
      <c r="F847" s="117">
        <v>29.245751054696999</v>
      </c>
      <c r="G847" s="116">
        <v>909346.68</v>
      </c>
    </row>
    <row r="848" spans="1:7" ht="25.5">
      <c r="A848" s="119" t="s">
        <v>1120</v>
      </c>
      <c r="B848" s="115" t="s">
        <v>1121</v>
      </c>
      <c r="C848" s="115">
        <v>900587</v>
      </c>
      <c r="D848" s="115">
        <v>365000</v>
      </c>
      <c r="E848" s="116">
        <v>191495.63</v>
      </c>
      <c r="F848" s="117">
        <v>21.263423744735402</v>
      </c>
      <c r="G848" s="116">
        <v>46620.68</v>
      </c>
    </row>
    <row r="849" spans="1:7">
      <c r="A849" s="119" t="s">
        <v>1144</v>
      </c>
      <c r="B849" s="115" t="s">
        <v>60</v>
      </c>
      <c r="C849" s="115">
        <v>9669036</v>
      </c>
      <c r="D849" s="115">
        <v>2899670</v>
      </c>
      <c r="E849" s="116">
        <v>2899670</v>
      </c>
      <c r="F849" s="117">
        <v>29.9892357418051</v>
      </c>
      <c r="G849" s="116">
        <v>862726</v>
      </c>
    </row>
    <row r="850" spans="1:7" ht="25.5">
      <c r="A850" s="120">
        <v>21710</v>
      </c>
      <c r="B850" s="115" t="s">
        <v>1145</v>
      </c>
      <c r="C850" s="115">
        <v>9669036</v>
      </c>
      <c r="D850" s="115">
        <v>2899670</v>
      </c>
      <c r="E850" s="116">
        <v>2899670</v>
      </c>
      <c r="F850" s="117">
        <v>29.9892357418051</v>
      </c>
      <c r="G850" s="116">
        <v>862726</v>
      </c>
    </row>
    <row r="851" spans="1:7">
      <c r="A851" s="114" t="s">
        <v>1147</v>
      </c>
      <c r="B851" s="115" t="s">
        <v>1148</v>
      </c>
      <c r="C851" s="115">
        <v>10720803</v>
      </c>
      <c r="D851" s="115">
        <v>3264670</v>
      </c>
      <c r="E851" s="116">
        <v>2979979.76</v>
      </c>
      <c r="F851" s="117">
        <v>27.796236531908999</v>
      </c>
      <c r="G851" s="116">
        <v>798162.66</v>
      </c>
    </row>
    <row r="852" spans="1:7">
      <c r="A852" s="119" t="s">
        <v>1149</v>
      </c>
      <c r="B852" s="115" t="s">
        <v>1150</v>
      </c>
      <c r="C852" s="115">
        <v>7580737</v>
      </c>
      <c r="D852" s="115">
        <v>2921653</v>
      </c>
      <c r="E852" s="116">
        <v>2738704.27</v>
      </c>
      <c r="F852" s="117">
        <v>36.127150565967398</v>
      </c>
      <c r="G852" s="116">
        <v>704940.84</v>
      </c>
    </row>
    <row r="853" spans="1:7">
      <c r="A853" s="120" t="s">
        <v>1151</v>
      </c>
      <c r="B853" s="115" t="s">
        <v>1152</v>
      </c>
      <c r="C853" s="115">
        <v>7580737</v>
      </c>
      <c r="D853" s="115">
        <v>2921653</v>
      </c>
      <c r="E853" s="116">
        <v>2738704.27</v>
      </c>
      <c r="F853" s="117">
        <v>36.127150565967398</v>
      </c>
      <c r="G853" s="116">
        <v>704940.84</v>
      </c>
    </row>
    <row r="854" spans="1:7">
      <c r="A854" s="121">
        <v>1000</v>
      </c>
      <c r="B854" s="115" t="s">
        <v>1153</v>
      </c>
      <c r="C854" s="115">
        <v>2456681</v>
      </c>
      <c r="D854" s="115">
        <v>621845</v>
      </c>
      <c r="E854" s="116">
        <v>591137.94999999995</v>
      </c>
      <c r="F854" s="117">
        <v>24.062462729186301</v>
      </c>
      <c r="G854" s="116">
        <v>208264.68</v>
      </c>
    </row>
    <row r="855" spans="1:7">
      <c r="A855" s="122">
        <v>1100</v>
      </c>
      <c r="B855" s="115" t="s">
        <v>1154</v>
      </c>
      <c r="C855" s="115">
        <v>1879681</v>
      </c>
      <c r="D855" s="115">
        <v>479454</v>
      </c>
      <c r="E855" s="116">
        <v>456462</v>
      </c>
      <c r="F855" s="117">
        <v>24.284014149209401</v>
      </c>
      <c r="G855" s="116">
        <v>160278.45000000001</v>
      </c>
    </row>
    <row r="856" spans="1:7">
      <c r="A856" s="121">
        <v>2000</v>
      </c>
      <c r="B856" s="115" t="s">
        <v>1155</v>
      </c>
      <c r="C856" s="115">
        <v>5124056</v>
      </c>
      <c r="D856" s="115">
        <v>2299808</v>
      </c>
      <c r="E856" s="116">
        <v>2147566.3199999998</v>
      </c>
      <c r="F856" s="117">
        <v>41.911452958359497</v>
      </c>
      <c r="G856" s="116">
        <v>496676.16</v>
      </c>
    </row>
    <row r="857" spans="1:7">
      <c r="A857" s="119" t="s">
        <v>1181</v>
      </c>
      <c r="B857" s="115" t="s">
        <v>1182</v>
      </c>
      <c r="C857" s="115">
        <v>3140066</v>
      </c>
      <c r="D857" s="115">
        <v>343017</v>
      </c>
      <c r="E857" s="116">
        <v>241275.49</v>
      </c>
      <c r="F857" s="117">
        <v>7.6837712965268903</v>
      </c>
      <c r="G857" s="116">
        <v>93221.82</v>
      </c>
    </row>
    <row r="858" spans="1:7">
      <c r="A858" s="120" t="s">
        <v>1183</v>
      </c>
      <c r="B858" s="115" t="s">
        <v>1184</v>
      </c>
      <c r="C858" s="115">
        <v>3140066</v>
      </c>
      <c r="D858" s="115">
        <v>343017</v>
      </c>
      <c r="E858" s="116">
        <v>241275.49</v>
      </c>
      <c r="F858" s="117">
        <v>7.6837712965268903</v>
      </c>
      <c r="G858" s="116">
        <v>93221.82</v>
      </c>
    </row>
    <row r="859" spans="1:7">
      <c r="A859" s="114"/>
      <c r="B859" s="115" t="s">
        <v>1192</v>
      </c>
      <c r="C859" s="115">
        <v>-151180</v>
      </c>
      <c r="D859" s="115">
        <v>0</v>
      </c>
      <c r="E859" s="116">
        <v>111185.87</v>
      </c>
      <c r="F859" s="117">
        <v>-73.545356528641307</v>
      </c>
      <c r="G859" s="116">
        <v>111184.02</v>
      </c>
    </row>
    <row r="860" spans="1:7">
      <c r="A860" s="114" t="s">
        <v>1193</v>
      </c>
      <c r="B860" s="115" t="s">
        <v>1194</v>
      </c>
      <c r="C860" s="115">
        <v>151180</v>
      </c>
      <c r="D860" s="115">
        <v>0</v>
      </c>
      <c r="E860" s="116">
        <v>-111185.87</v>
      </c>
      <c r="F860" s="117">
        <v>-73.545356528641307</v>
      </c>
      <c r="G860" s="116">
        <v>-111184.02</v>
      </c>
    </row>
    <row r="861" spans="1:7">
      <c r="A861" s="119" t="s">
        <v>1202</v>
      </c>
      <c r="B861" s="115" t="s">
        <v>1203</v>
      </c>
      <c r="C861" s="115">
        <v>151180</v>
      </c>
      <c r="D861" s="115">
        <v>0</v>
      </c>
      <c r="E861" s="116">
        <v>-111185.87</v>
      </c>
      <c r="F861" s="117">
        <v>-73.545356528641307</v>
      </c>
      <c r="G861" s="116">
        <v>-111184.02</v>
      </c>
    </row>
    <row r="862" spans="1:7" ht="38.25">
      <c r="A862" s="120" t="s">
        <v>1204</v>
      </c>
      <c r="B862" s="115" t="s">
        <v>1205</v>
      </c>
      <c r="C862" s="115">
        <v>151180</v>
      </c>
      <c r="D862" s="115">
        <v>0</v>
      </c>
      <c r="E862" s="116">
        <v>0</v>
      </c>
      <c r="F862" s="117">
        <v>0</v>
      </c>
      <c r="G862" s="116">
        <v>0</v>
      </c>
    </row>
    <row r="863" spans="1:7" s="113" customFormat="1">
      <c r="A863" s="125" t="s">
        <v>371</v>
      </c>
      <c r="B863" s="110" t="s">
        <v>372</v>
      </c>
      <c r="C863" s="110"/>
      <c r="D863" s="110"/>
      <c r="E863" s="111"/>
      <c r="F863" s="112"/>
      <c r="G863" s="111"/>
    </row>
    <row r="864" spans="1:7">
      <c r="A864" s="114" t="s">
        <v>1118</v>
      </c>
      <c r="B864" s="115" t="s">
        <v>1119</v>
      </c>
      <c r="C864" s="115">
        <v>1109745</v>
      </c>
      <c r="D864" s="115">
        <v>276002</v>
      </c>
      <c r="E864" s="116">
        <v>275944.76</v>
      </c>
      <c r="F864" s="117">
        <v>24.865600656006599</v>
      </c>
      <c r="G864" s="116">
        <v>97592.23</v>
      </c>
    </row>
    <row r="865" spans="1:7" ht="25.5">
      <c r="A865" s="119" t="s">
        <v>1120</v>
      </c>
      <c r="B865" s="115" t="s">
        <v>1121</v>
      </c>
      <c r="C865" s="115">
        <v>4250</v>
      </c>
      <c r="D865" s="115">
        <v>2225</v>
      </c>
      <c r="E865" s="116">
        <v>2167.7600000000002</v>
      </c>
      <c r="F865" s="117">
        <v>51.006117647058801</v>
      </c>
      <c r="G865" s="116">
        <v>69.23</v>
      </c>
    </row>
    <row r="866" spans="1:7">
      <c r="A866" s="119" t="s">
        <v>1144</v>
      </c>
      <c r="B866" s="115" t="s">
        <v>60</v>
      </c>
      <c r="C866" s="115">
        <v>1105495</v>
      </c>
      <c r="D866" s="115">
        <v>273777</v>
      </c>
      <c r="E866" s="116">
        <v>273777</v>
      </c>
      <c r="F866" s="117">
        <v>24.7651052243565</v>
      </c>
      <c r="G866" s="116">
        <v>97523</v>
      </c>
    </row>
    <row r="867" spans="1:7" ht="25.5">
      <c r="A867" s="120">
        <v>21710</v>
      </c>
      <c r="B867" s="115" t="s">
        <v>1145</v>
      </c>
      <c r="C867" s="115">
        <v>1105495</v>
      </c>
      <c r="D867" s="115">
        <v>273777</v>
      </c>
      <c r="E867" s="116">
        <v>273777</v>
      </c>
      <c r="F867" s="117">
        <v>24.7651052243565</v>
      </c>
      <c r="G867" s="116">
        <v>97523</v>
      </c>
    </row>
    <row r="868" spans="1:7">
      <c r="A868" s="114" t="s">
        <v>1147</v>
      </c>
      <c r="B868" s="115" t="s">
        <v>1148</v>
      </c>
      <c r="C868" s="115">
        <v>1109745</v>
      </c>
      <c r="D868" s="115">
        <v>276002</v>
      </c>
      <c r="E868" s="116">
        <v>260943.02</v>
      </c>
      <c r="F868" s="117">
        <v>23.513781994962802</v>
      </c>
      <c r="G868" s="116">
        <v>82595.350000000006</v>
      </c>
    </row>
    <row r="869" spans="1:7">
      <c r="A869" s="119" t="s">
        <v>1149</v>
      </c>
      <c r="B869" s="115" t="s">
        <v>1150</v>
      </c>
      <c r="C869" s="115">
        <v>1106985</v>
      </c>
      <c r="D869" s="115">
        <v>276002</v>
      </c>
      <c r="E869" s="116">
        <v>260943.02</v>
      </c>
      <c r="F869" s="117">
        <v>23.572407936873599</v>
      </c>
      <c r="G869" s="116">
        <v>82595.350000000006</v>
      </c>
    </row>
    <row r="870" spans="1:7">
      <c r="A870" s="120" t="s">
        <v>1151</v>
      </c>
      <c r="B870" s="115" t="s">
        <v>1152</v>
      </c>
      <c r="C870" s="115">
        <v>1079665</v>
      </c>
      <c r="D870" s="115">
        <v>261002</v>
      </c>
      <c r="E870" s="116">
        <v>260943.02</v>
      </c>
      <c r="F870" s="117">
        <v>24.1688875716079</v>
      </c>
      <c r="G870" s="116">
        <v>82595.350000000006</v>
      </c>
    </row>
    <row r="871" spans="1:7">
      <c r="A871" s="121">
        <v>1000</v>
      </c>
      <c r="B871" s="115" t="s">
        <v>1153</v>
      </c>
      <c r="C871" s="115">
        <v>898267</v>
      </c>
      <c r="D871" s="115">
        <v>226031</v>
      </c>
      <c r="E871" s="116">
        <v>226000.24</v>
      </c>
      <c r="F871" s="117">
        <v>25.159583954436702</v>
      </c>
      <c r="G871" s="116">
        <v>70805.36</v>
      </c>
    </row>
    <row r="872" spans="1:7">
      <c r="A872" s="122">
        <v>1100</v>
      </c>
      <c r="B872" s="115" t="s">
        <v>1154</v>
      </c>
      <c r="C872" s="115">
        <v>684360</v>
      </c>
      <c r="D872" s="115">
        <v>175993</v>
      </c>
      <c r="E872" s="116">
        <v>175962.23999999999</v>
      </c>
      <c r="F872" s="117">
        <v>25.711941083640198</v>
      </c>
      <c r="G872" s="116">
        <v>54538.239999999998</v>
      </c>
    </row>
    <row r="873" spans="1:7">
      <c r="A873" s="121">
        <v>2000</v>
      </c>
      <c r="B873" s="115" t="s">
        <v>1155</v>
      </c>
      <c r="C873" s="115">
        <v>181398</v>
      </c>
      <c r="D873" s="115">
        <v>34971</v>
      </c>
      <c r="E873" s="116">
        <v>34942.78</v>
      </c>
      <c r="F873" s="117">
        <v>19.2630458990728</v>
      </c>
      <c r="G873" s="116">
        <v>11789.99</v>
      </c>
    </row>
    <row r="874" spans="1:7">
      <c r="A874" s="120" t="s">
        <v>1158</v>
      </c>
      <c r="B874" s="115" t="s">
        <v>1159</v>
      </c>
      <c r="C874" s="115">
        <v>27320</v>
      </c>
      <c r="D874" s="115">
        <v>15000</v>
      </c>
      <c r="E874" s="116">
        <v>0</v>
      </c>
      <c r="F874" s="117">
        <v>0</v>
      </c>
      <c r="G874" s="116">
        <v>0</v>
      </c>
    </row>
    <row r="875" spans="1:7">
      <c r="A875" s="121">
        <v>3000</v>
      </c>
      <c r="B875" s="115" t="s">
        <v>1160</v>
      </c>
      <c r="C875" s="115">
        <v>27320</v>
      </c>
      <c r="D875" s="115">
        <v>15000</v>
      </c>
      <c r="E875" s="116">
        <v>0</v>
      </c>
      <c r="F875" s="117">
        <v>0</v>
      </c>
      <c r="G875" s="116">
        <v>0</v>
      </c>
    </row>
    <row r="876" spans="1:7">
      <c r="A876" s="119" t="s">
        <v>1181</v>
      </c>
      <c r="B876" s="115" t="s">
        <v>1182</v>
      </c>
      <c r="C876" s="115">
        <v>2760</v>
      </c>
      <c r="D876" s="115">
        <v>0</v>
      </c>
      <c r="E876" s="116">
        <v>0</v>
      </c>
      <c r="F876" s="117">
        <v>0</v>
      </c>
      <c r="G876" s="116">
        <v>0</v>
      </c>
    </row>
    <row r="877" spans="1:7">
      <c r="A877" s="120" t="s">
        <v>1183</v>
      </c>
      <c r="B877" s="115" t="s">
        <v>1184</v>
      </c>
      <c r="C877" s="115">
        <v>2760</v>
      </c>
      <c r="D877" s="115">
        <v>0</v>
      </c>
      <c r="E877" s="116">
        <v>0</v>
      </c>
      <c r="F877" s="117">
        <v>0</v>
      </c>
      <c r="G877" s="116">
        <v>0</v>
      </c>
    </row>
    <row r="878" spans="1:7">
      <c r="A878" s="114"/>
      <c r="B878" s="115" t="s">
        <v>1192</v>
      </c>
      <c r="C878" s="115">
        <v>0</v>
      </c>
      <c r="D878" s="115">
        <v>0</v>
      </c>
      <c r="E878" s="116">
        <v>15001.74</v>
      </c>
      <c r="F878" s="117">
        <v>0</v>
      </c>
      <c r="G878" s="116">
        <v>14996.88</v>
      </c>
    </row>
    <row r="879" spans="1:7">
      <c r="A879" s="114" t="s">
        <v>1193</v>
      </c>
      <c r="B879" s="115" t="s">
        <v>1194</v>
      </c>
      <c r="C879" s="115">
        <v>0</v>
      </c>
      <c r="D879" s="115">
        <v>0</v>
      </c>
      <c r="E879" s="116">
        <v>-15001.74</v>
      </c>
      <c r="F879" s="117">
        <v>0</v>
      </c>
      <c r="G879" s="116">
        <v>-14996.88</v>
      </c>
    </row>
    <row r="880" spans="1:7">
      <c r="A880" s="119" t="s">
        <v>1202</v>
      </c>
      <c r="B880" s="115" t="s">
        <v>1203</v>
      </c>
      <c r="C880" s="115">
        <v>0</v>
      </c>
      <c r="D880" s="115">
        <v>0</v>
      </c>
      <c r="E880" s="116">
        <v>-15001.74</v>
      </c>
      <c r="F880" s="117">
        <v>0</v>
      </c>
      <c r="G880" s="116">
        <v>-14996.88</v>
      </c>
    </row>
    <row r="881" spans="1:7" s="113" customFormat="1">
      <c r="A881" s="125" t="s">
        <v>373</v>
      </c>
      <c r="B881" s="110" t="s">
        <v>374</v>
      </c>
      <c r="C881" s="110"/>
      <c r="D881" s="110"/>
      <c r="E881" s="111"/>
      <c r="F881" s="112"/>
      <c r="G881" s="111"/>
    </row>
    <row r="882" spans="1:7">
      <c r="A882" s="114" t="s">
        <v>1118</v>
      </c>
      <c r="B882" s="115" t="s">
        <v>1119</v>
      </c>
      <c r="C882" s="115">
        <v>3687084</v>
      </c>
      <c r="D882" s="115">
        <v>1113278</v>
      </c>
      <c r="E882" s="116">
        <v>1117013.7</v>
      </c>
      <c r="F882" s="117">
        <v>30.295314671431399</v>
      </c>
      <c r="G882" s="116">
        <v>288559.7</v>
      </c>
    </row>
    <row r="883" spans="1:7" ht="25.5">
      <c r="A883" s="119" t="s">
        <v>1120</v>
      </c>
      <c r="B883" s="115" t="s">
        <v>1121</v>
      </c>
      <c r="C883" s="115">
        <v>2700</v>
      </c>
      <c r="D883" s="115">
        <v>0</v>
      </c>
      <c r="E883" s="116">
        <v>3735.7</v>
      </c>
      <c r="F883" s="117">
        <v>138.35925925925901</v>
      </c>
      <c r="G883" s="116">
        <v>3735.7</v>
      </c>
    </row>
    <row r="884" spans="1:7">
      <c r="A884" s="119" t="s">
        <v>1144</v>
      </c>
      <c r="B884" s="115" t="s">
        <v>60</v>
      </c>
      <c r="C884" s="115">
        <v>3684384</v>
      </c>
      <c r="D884" s="115">
        <v>1113278</v>
      </c>
      <c r="E884" s="116">
        <v>1113278</v>
      </c>
      <c r="F884" s="117">
        <v>30.216122966552899</v>
      </c>
      <c r="G884" s="116">
        <v>284824</v>
      </c>
    </row>
    <row r="885" spans="1:7" ht="25.5">
      <c r="A885" s="120">
        <v>21710</v>
      </c>
      <c r="B885" s="115" t="s">
        <v>1145</v>
      </c>
      <c r="C885" s="115">
        <v>3684384</v>
      </c>
      <c r="D885" s="115">
        <v>1113278</v>
      </c>
      <c r="E885" s="116">
        <v>1113278</v>
      </c>
      <c r="F885" s="117">
        <v>30.216122966552899</v>
      </c>
      <c r="G885" s="116">
        <v>284824</v>
      </c>
    </row>
    <row r="886" spans="1:7">
      <c r="A886" s="114" t="s">
        <v>1147</v>
      </c>
      <c r="B886" s="115" t="s">
        <v>1148</v>
      </c>
      <c r="C886" s="115">
        <v>3687084</v>
      </c>
      <c r="D886" s="115">
        <v>1113278</v>
      </c>
      <c r="E886" s="116">
        <v>1064337.3</v>
      </c>
      <c r="F886" s="117">
        <v>28.866640955291501</v>
      </c>
      <c r="G886" s="116">
        <v>253246.48</v>
      </c>
    </row>
    <row r="887" spans="1:7">
      <c r="A887" s="119" t="s">
        <v>1149</v>
      </c>
      <c r="B887" s="115" t="s">
        <v>1150</v>
      </c>
      <c r="C887" s="115">
        <v>3669378</v>
      </c>
      <c r="D887" s="115">
        <v>1098272</v>
      </c>
      <c r="E887" s="116">
        <v>1061337.3</v>
      </c>
      <c r="F887" s="117">
        <v>28.924174614880201</v>
      </c>
      <c r="G887" s="116">
        <v>253246.48</v>
      </c>
    </row>
    <row r="888" spans="1:7">
      <c r="A888" s="120" t="s">
        <v>1151</v>
      </c>
      <c r="B888" s="115" t="s">
        <v>1152</v>
      </c>
      <c r="C888" s="115">
        <v>3669378</v>
      </c>
      <c r="D888" s="115">
        <v>1098272</v>
      </c>
      <c r="E888" s="116">
        <v>1061337.3</v>
      </c>
      <c r="F888" s="117">
        <v>28.924174614880201</v>
      </c>
      <c r="G888" s="116">
        <v>253246.48</v>
      </c>
    </row>
    <row r="889" spans="1:7">
      <c r="A889" s="121">
        <v>1000</v>
      </c>
      <c r="B889" s="115" t="s">
        <v>1153</v>
      </c>
      <c r="C889" s="115">
        <v>2253001</v>
      </c>
      <c r="D889" s="115">
        <v>741272</v>
      </c>
      <c r="E889" s="116">
        <v>722101.22</v>
      </c>
      <c r="F889" s="117">
        <v>32.050639125326597</v>
      </c>
      <c r="G889" s="116">
        <v>168008.6</v>
      </c>
    </row>
    <row r="890" spans="1:7">
      <c r="A890" s="122">
        <v>1100</v>
      </c>
      <c r="B890" s="115" t="s">
        <v>1154</v>
      </c>
      <c r="C890" s="115">
        <v>657816</v>
      </c>
      <c r="D890" s="115">
        <v>229272</v>
      </c>
      <c r="E890" s="116">
        <v>217341.4</v>
      </c>
      <c r="F890" s="117">
        <v>33.03984700889</v>
      </c>
      <c r="G890" s="116">
        <v>52108.59</v>
      </c>
    </row>
    <row r="891" spans="1:7">
      <c r="A891" s="121">
        <v>2000</v>
      </c>
      <c r="B891" s="115" t="s">
        <v>1155</v>
      </c>
      <c r="C891" s="115">
        <v>1416377</v>
      </c>
      <c r="D891" s="115">
        <v>357000</v>
      </c>
      <c r="E891" s="116">
        <v>339236.08</v>
      </c>
      <c r="F891" s="117">
        <v>23.950973504935501</v>
      </c>
      <c r="G891" s="116">
        <v>85237.88</v>
      </c>
    </row>
    <row r="892" spans="1:7">
      <c r="A892" s="119" t="s">
        <v>1181</v>
      </c>
      <c r="B892" s="115" t="s">
        <v>1182</v>
      </c>
      <c r="C892" s="115">
        <v>17706</v>
      </c>
      <c r="D892" s="115">
        <v>15006</v>
      </c>
      <c r="E892" s="116">
        <v>3000</v>
      </c>
      <c r="F892" s="117">
        <v>16.9434090138936</v>
      </c>
      <c r="G892" s="116">
        <v>0</v>
      </c>
    </row>
    <row r="893" spans="1:7">
      <c r="A893" s="120" t="s">
        <v>1183</v>
      </c>
      <c r="B893" s="115" t="s">
        <v>1184</v>
      </c>
      <c r="C893" s="115">
        <v>17706</v>
      </c>
      <c r="D893" s="115">
        <v>15006</v>
      </c>
      <c r="E893" s="116">
        <v>3000</v>
      </c>
      <c r="F893" s="117">
        <v>16.9434090138936</v>
      </c>
      <c r="G893" s="116">
        <v>0</v>
      </c>
    </row>
    <row r="894" spans="1:7">
      <c r="A894" s="114"/>
      <c r="B894" s="115" t="s">
        <v>1192</v>
      </c>
      <c r="C894" s="115">
        <v>0</v>
      </c>
      <c r="D894" s="115">
        <v>0</v>
      </c>
      <c r="E894" s="116">
        <v>52676.4</v>
      </c>
      <c r="F894" s="117">
        <v>0</v>
      </c>
      <c r="G894" s="116">
        <v>35313.22</v>
      </c>
    </row>
    <row r="895" spans="1:7">
      <c r="A895" s="114" t="s">
        <v>1193</v>
      </c>
      <c r="B895" s="115" t="s">
        <v>1194</v>
      </c>
      <c r="C895" s="115">
        <v>0</v>
      </c>
      <c r="D895" s="115">
        <v>0</v>
      </c>
      <c r="E895" s="116">
        <v>-52676.4</v>
      </c>
      <c r="F895" s="117">
        <v>0</v>
      </c>
      <c r="G895" s="116">
        <v>-35313.22</v>
      </c>
    </row>
    <row r="896" spans="1:7">
      <c r="A896" s="119" t="s">
        <v>1202</v>
      </c>
      <c r="B896" s="115" t="s">
        <v>1203</v>
      </c>
      <c r="C896" s="115">
        <v>0</v>
      </c>
      <c r="D896" s="115">
        <v>0</v>
      </c>
      <c r="E896" s="116">
        <v>-52676.4</v>
      </c>
      <c r="F896" s="117">
        <v>0</v>
      </c>
      <c r="G896" s="116">
        <v>-35313.22</v>
      </c>
    </row>
    <row r="897" spans="1:7" s="113" customFormat="1" ht="25.5">
      <c r="A897" s="125" t="s">
        <v>375</v>
      </c>
      <c r="B897" s="110" t="s">
        <v>1223</v>
      </c>
      <c r="C897" s="110"/>
      <c r="D897" s="110"/>
      <c r="E897" s="111"/>
      <c r="F897" s="112"/>
      <c r="G897" s="111"/>
    </row>
    <row r="898" spans="1:7">
      <c r="A898" s="114" t="s">
        <v>1118</v>
      </c>
      <c r="B898" s="115" t="s">
        <v>1119</v>
      </c>
      <c r="C898" s="115">
        <v>151705</v>
      </c>
      <c r="D898" s="115">
        <v>30342</v>
      </c>
      <c r="E898" s="116">
        <v>4552</v>
      </c>
      <c r="F898" s="117">
        <v>3.0005602979466701</v>
      </c>
      <c r="G898" s="116">
        <v>4552</v>
      </c>
    </row>
    <row r="899" spans="1:7">
      <c r="A899" s="119" t="s">
        <v>1124</v>
      </c>
      <c r="B899" s="115" t="s">
        <v>59</v>
      </c>
      <c r="C899" s="115">
        <v>128949</v>
      </c>
      <c r="D899" s="115">
        <v>25790</v>
      </c>
      <c r="E899" s="116">
        <v>0</v>
      </c>
      <c r="F899" s="117">
        <v>0</v>
      </c>
      <c r="G899" s="116">
        <v>0</v>
      </c>
    </row>
    <row r="900" spans="1:7">
      <c r="A900" s="120" t="s">
        <v>1125</v>
      </c>
      <c r="B900" s="115" t="s">
        <v>1126</v>
      </c>
      <c r="C900" s="115">
        <v>128949</v>
      </c>
      <c r="D900" s="115">
        <v>25790</v>
      </c>
      <c r="E900" s="116">
        <v>0</v>
      </c>
      <c r="F900" s="117">
        <v>0</v>
      </c>
      <c r="G900" s="116">
        <v>0</v>
      </c>
    </row>
    <row r="901" spans="1:7">
      <c r="A901" s="121">
        <v>18100</v>
      </c>
      <c r="B901" s="115" t="s">
        <v>1127</v>
      </c>
      <c r="C901" s="115">
        <v>128949</v>
      </c>
      <c r="D901" s="115">
        <v>25790</v>
      </c>
      <c r="E901" s="116">
        <v>0</v>
      </c>
      <c r="F901" s="117">
        <v>0</v>
      </c>
      <c r="G901" s="116">
        <v>0</v>
      </c>
    </row>
    <row r="902" spans="1:7" ht="25.5">
      <c r="A902" s="122">
        <v>18130</v>
      </c>
      <c r="B902" s="115" t="s">
        <v>1128</v>
      </c>
      <c r="C902" s="115">
        <v>128949</v>
      </c>
      <c r="D902" s="115">
        <v>25790</v>
      </c>
      <c r="E902" s="116">
        <v>0</v>
      </c>
      <c r="F902" s="117">
        <v>0</v>
      </c>
      <c r="G902" s="116">
        <v>0</v>
      </c>
    </row>
    <row r="903" spans="1:7" ht="38.25">
      <c r="A903" s="123">
        <v>18131</v>
      </c>
      <c r="B903" s="115" t="s">
        <v>1129</v>
      </c>
      <c r="C903" s="115">
        <v>128949</v>
      </c>
      <c r="D903" s="115">
        <v>25790</v>
      </c>
      <c r="E903" s="116">
        <v>0</v>
      </c>
      <c r="F903" s="117">
        <v>0</v>
      </c>
      <c r="G903" s="116">
        <v>0</v>
      </c>
    </row>
    <row r="904" spans="1:7">
      <c r="A904" s="119" t="s">
        <v>1144</v>
      </c>
      <c r="B904" s="115" t="s">
        <v>60</v>
      </c>
      <c r="C904" s="115">
        <v>22756</v>
      </c>
      <c r="D904" s="115">
        <v>4552</v>
      </c>
      <c r="E904" s="116">
        <v>4552</v>
      </c>
      <c r="F904" s="117">
        <v>20.003515556336801</v>
      </c>
      <c r="G904" s="116">
        <v>4552</v>
      </c>
    </row>
    <row r="905" spans="1:7" ht="25.5">
      <c r="A905" s="120">
        <v>21710</v>
      </c>
      <c r="B905" s="115" t="s">
        <v>1145</v>
      </c>
      <c r="C905" s="115">
        <v>22756</v>
      </c>
      <c r="D905" s="115">
        <v>4552</v>
      </c>
      <c r="E905" s="116">
        <v>4552</v>
      </c>
      <c r="F905" s="117">
        <v>20.003515556336801</v>
      </c>
      <c r="G905" s="116">
        <v>4552</v>
      </c>
    </row>
    <row r="906" spans="1:7">
      <c r="A906" s="114" t="s">
        <v>1147</v>
      </c>
      <c r="B906" s="115" t="s">
        <v>1148</v>
      </c>
      <c r="C906" s="115">
        <v>151705</v>
      </c>
      <c r="D906" s="115">
        <v>30342</v>
      </c>
      <c r="E906" s="116">
        <v>0</v>
      </c>
      <c r="F906" s="117">
        <v>0</v>
      </c>
      <c r="G906" s="116">
        <v>0</v>
      </c>
    </row>
    <row r="907" spans="1:7">
      <c r="A907" s="119" t="s">
        <v>1181</v>
      </c>
      <c r="B907" s="115" t="s">
        <v>1182</v>
      </c>
      <c r="C907" s="115">
        <v>151705</v>
      </c>
      <c r="D907" s="115">
        <v>30342</v>
      </c>
      <c r="E907" s="116">
        <v>0</v>
      </c>
      <c r="F907" s="117">
        <v>0</v>
      </c>
      <c r="G907" s="116">
        <v>0</v>
      </c>
    </row>
    <row r="908" spans="1:7">
      <c r="A908" s="120" t="s">
        <v>1183</v>
      </c>
      <c r="B908" s="115" t="s">
        <v>1184</v>
      </c>
      <c r="C908" s="115">
        <v>151705</v>
      </c>
      <c r="D908" s="115">
        <v>30342</v>
      </c>
      <c r="E908" s="116">
        <v>0</v>
      </c>
      <c r="F908" s="117">
        <v>0</v>
      </c>
      <c r="G908" s="116">
        <v>0</v>
      </c>
    </row>
    <row r="909" spans="1:7">
      <c r="A909" s="114"/>
      <c r="B909" s="115" t="s">
        <v>1192</v>
      </c>
      <c r="C909" s="115">
        <v>0</v>
      </c>
      <c r="D909" s="115">
        <v>0</v>
      </c>
      <c r="E909" s="116">
        <v>4552</v>
      </c>
      <c r="F909" s="117">
        <v>0</v>
      </c>
      <c r="G909" s="116">
        <v>4552</v>
      </c>
    </row>
    <row r="910" spans="1:7">
      <c r="A910" s="114" t="s">
        <v>1193</v>
      </c>
      <c r="B910" s="115" t="s">
        <v>1194</v>
      </c>
      <c r="C910" s="115">
        <v>0</v>
      </c>
      <c r="D910" s="115">
        <v>0</v>
      </c>
      <c r="E910" s="116">
        <v>-4552</v>
      </c>
      <c r="F910" s="117">
        <v>0</v>
      </c>
      <c r="G910" s="116">
        <v>-4552</v>
      </c>
    </row>
    <row r="911" spans="1:7">
      <c r="A911" s="119" t="s">
        <v>1202</v>
      </c>
      <c r="B911" s="115" t="s">
        <v>1203</v>
      </c>
      <c r="C911" s="115">
        <v>0</v>
      </c>
      <c r="D911" s="115">
        <v>0</v>
      </c>
      <c r="E911" s="116">
        <v>-4552</v>
      </c>
      <c r="F911" s="117">
        <v>0</v>
      </c>
      <c r="G911" s="116">
        <v>-4552</v>
      </c>
    </row>
    <row r="912" spans="1:7" s="113" customFormat="1" ht="25.5">
      <c r="A912" s="125" t="s">
        <v>34</v>
      </c>
      <c r="B912" s="110" t="s">
        <v>35</v>
      </c>
      <c r="C912" s="110"/>
      <c r="D912" s="110"/>
      <c r="E912" s="111"/>
      <c r="F912" s="112"/>
      <c r="G912" s="111"/>
    </row>
    <row r="913" spans="1:7">
      <c r="A913" s="114" t="s">
        <v>1118</v>
      </c>
      <c r="B913" s="115" t="s">
        <v>1119</v>
      </c>
      <c r="C913" s="115">
        <v>14483568</v>
      </c>
      <c r="D913" s="115">
        <v>2626207</v>
      </c>
      <c r="E913" s="116">
        <v>2405596.7799999998</v>
      </c>
      <c r="F913" s="117">
        <v>16.609144790841601</v>
      </c>
      <c r="G913" s="116">
        <v>651397.78</v>
      </c>
    </row>
    <row r="914" spans="1:7">
      <c r="A914" s="119" t="s">
        <v>1122</v>
      </c>
      <c r="B914" s="115" t="s">
        <v>58</v>
      </c>
      <c r="C914" s="115">
        <v>4448259</v>
      </c>
      <c r="D914" s="115">
        <v>351750</v>
      </c>
      <c r="E914" s="116">
        <v>131139.78</v>
      </c>
      <c r="F914" s="117">
        <v>2.9481147568071</v>
      </c>
      <c r="G914" s="116">
        <v>131139.78</v>
      </c>
    </row>
    <row r="915" spans="1:7">
      <c r="A915" s="119" t="s">
        <v>1144</v>
      </c>
      <c r="B915" s="115" t="s">
        <v>60</v>
      </c>
      <c r="C915" s="115">
        <v>10035309</v>
      </c>
      <c r="D915" s="115">
        <v>2274457</v>
      </c>
      <c r="E915" s="116">
        <v>2274457</v>
      </c>
      <c r="F915" s="117">
        <v>22.664543762429201</v>
      </c>
      <c r="G915" s="116">
        <v>520258</v>
      </c>
    </row>
    <row r="916" spans="1:7" ht="25.5">
      <c r="A916" s="120">
        <v>21710</v>
      </c>
      <c r="B916" s="115" t="s">
        <v>1145</v>
      </c>
      <c r="C916" s="115">
        <v>10035309</v>
      </c>
      <c r="D916" s="115">
        <v>2274457</v>
      </c>
      <c r="E916" s="116">
        <v>2274457</v>
      </c>
      <c r="F916" s="117">
        <v>22.664543762429201</v>
      </c>
      <c r="G916" s="116">
        <v>520258</v>
      </c>
    </row>
    <row r="917" spans="1:7">
      <c r="A917" s="114" t="s">
        <v>1147</v>
      </c>
      <c r="B917" s="115" t="s">
        <v>1148</v>
      </c>
      <c r="C917" s="115">
        <v>15234927</v>
      </c>
      <c r="D917" s="115">
        <v>2632632</v>
      </c>
      <c r="E917" s="116">
        <v>2011993.83</v>
      </c>
      <c r="F917" s="117">
        <v>13.206455337790601</v>
      </c>
      <c r="G917" s="116">
        <v>260295.29</v>
      </c>
    </row>
    <row r="918" spans="1:7">
      <c r="A918" s="119" t="s">
        <v>1149</v>
      </c>
      <c r="B918" s="115" t="s">
        <v>1150</v>
      </c>
      <c r="C918" s="115">
        <v>993104</v>
      </c>
      <c r="D918" s="115">
        <v>258884</v>
      </c>
      <c r="E918" s="116">
        <v>196276.73</v>
      </c>
      <c r="F918" s="117">
        <v>19.7639653047415</v>
      </c>
      <c r="G918" s="116">
        <v>45412.39</v>
      </c>
    </row>
    <row r="919" spans="1:7">
      <c r="A919" s="120" t="s">
        <v>1151</v>
      </c>
      <c r="B919" s="115" t="s">
        <v>1152</v>
      </c>
      <c r="C919" s="115">
        <v>993104</v>
      </c>
      <c r="D919" s="115">
        <v>258884</v>
      </c>
      <c r="E919" s="116">
        <v>196276.73</v>
      </c>
      <c r="F919" s="117">
        <v>19.7639653047415</v>
      </c>
      <c r="G919" s="116">
        <v>45412.39</v>
      </c>
    </row>
    <row r="920" spans="1:7">
      <c r="A920" s="121">
        <v>2000</v>
      </c>
      <c r="B920" s="115" t="s">
        <v>1155</v>
      </c>
      <c r="C920" s="115">
        <v>993104</v>
      </c>
      <c r="D920" s="115">
        <v>258884</v>
      </c>
      <c r="E920" s="116">
        <v>196276.73</v>
      </c>
      <c r="F920" s="117">
        <v>19.7639653047415</v>
      </c>
      <c r="G920" s="116">
        <v>45412.39</v>
      </c>
    </row>
    <row r="921" spans="1:7">
      <c r="A921" s="119" t="s">
        <v>1181</v>
      </c>
      <c r="B921" s="115" t="s">
        <v>1182</v>
      </c>
      <c r="C921" s="115">
        <v>14241823</v>
      </c>
      <c r="D921" s="115">
        <v>2373748</v>
      </c>
      <c r="E921" s="116">
        <v>1815717.1</v>
      </c>
      <c r="F921" s="117">
        <v>12.749190184430701</v>
      </c>
      <c r="G921" s="116">
        <v>214882.9</v>
      </c>
    </row>
    <row r="922" spans="1:7">
      <c r="A922" s="120" t="s">
        <v>1183</v>
      </c>
      <c r="B922" s="115" t="s">
        <v>1184</v>
      </c>
      <c r="C922" s="115">
        <v>14241823</v>
      </c>
      <c r="D922" s="115">
        <v>2373748</v>
      </c>
      <c r="E922" s="116">
        <v>1815717.1</v>
      </c>
      <c r="F922" s="117">
        <v>12.749190184430701</v>
      </c>
      <c r="G922" s="116">
        <v>214882.9</v>
      </c>
    </row>
    <row r="923" spans="1:7">
      <c r="A923" s="114"/>
      <c r="B923" s="115" t="s">
        <v>1192</v>
      </c>
      <c r="C923" s="115">
        <v>-751359</v>
      </c>
      <c r="D923" s="115">
        <v>-6425</v>
      </c>
      <c r="E923" s="116">
        <v>393602.95</v>
      </c>
      <c r="F923" s="117">
        <v>-52.385470860134802</v>
      </c>
      <c r="G923" s="116">
        <v>391102.49</v>
      </c>
    </row>
    <row r="924" spans="1:7">
      <c r="A924" s="114" t="s">
        <v>1193</v>
      </c>
      <c r="B924" s="115" t="s">
        <v>1194</v>
      </c>
      <c r="C924" s="115">
        <v>751359</v>
      </c>
      <c r="D924" s="115">
        <v>6425</v>
      </c>
      <c r="E924" s="116">
        <v>-393602.95</v>
      </c>
      <c r="F924" s="117">
        <v>-52.385470860134802</v>
      </c>
      <c r="G924" s="116">
        <v>-391102.49</v>
      </c>
    </row>
    <row r="925" spans="1:7">
      <c r="A925" s="119" t="s">
        <v>1202</v>
      </c>
      <c r="B925" s="115" t="s">
        <v>1203</v>
      </c>
      <c r="C925" s="115">
        <v>751359</v>
      </c>
      <c r="D925" s="115">
        <v>6425</v>
      </c>
      <c r="E925" s="116">
        <v>-393602.95</v>
      </c>
      <c r="F925" s="117">
        <v>-52.385470860134802</v>
      </c>
      <c r="G925" s="116">
        <v>-391102.49</v>
      </c>
    </row>
    <row r="926" spans="1:7" ht="38.25">
      <c r="A926" s="120" t="s">
        <v>1206</v>
      </c>
      <c r="B926" s="115" t="s">
        <v>1207</v>
      </c>
      <c r="C926" s="115">
        <v>751359</v>
      </c>
      <c r="D926" s="115">
        <v>6425</v>
      </c>
      <c r="E926" s="116">
        <v>-6425</v>
      </c>
      <c r="F926" s="117">
        <v>-0.85511719431057998</v>
      </c>
      <c r="G926" s="116">
        <v>-6425</v>
      </c>
    </row>
    <row r="927" spans="1:7" s="113" customFormat="1">
      <c r="A927" s="126" t="s">
        <v>114</v>
      </c>
      <c r="B927" s="110" t="s">
        <v>115</v>
      </c>
      <c r="C927" s="110"/>
      <c r="D927" s="110"/>
      <c r="E927" s="111"/>
      <c r="F927" s="112"/>
      <c r="G927" s="111"/>
    </row>
    <row r="928" spans="1:7">
      <c r="A928" s="114" t="s">
        <v>1118</v>
      </c>
      <c r="B928" s="115" t="s">
        <v>1119</v>
      </c>
      <c r="C928" s="115">
        <v>14483568</v>
      </c>
      <c r="D928" s="115">
        <v>2626207</v>
      </c>
      <c r="E928" s="116">
        <v>2405596.7799999998</v>
      </c>
      <c r="F928" s="117">
        <v>16.609144790841601</v>
      </c>
      <c r="G928" s="116">
        <v>651397.78</v>
      </c>
    </row>
    <row r="929" spans="1:7">
      <c r="A929" s="119" t="s">
        <v>1122</v>
      </c>
      <c r="B929" s="115" t="s">
        <v>58</v>
      </c>
      <c r="C929" s="115">
        <v>4448259</v>
      </c>
      <c r="D929" s="115">
        <v>351750</v>
      </c>
      <c r="E929" s="116">
        <v>131139.78</v>
      </c>
      <c r="F929" s="117">
        <v>2.9481147568071</v>
      </c>
      <c r="G929" s="116">
        <v>131139.78</v>
      </c>
    </row>
    <row r="930" spans="1:7">
      <c r="A930" s="119" t="s">
        <v>1144</v>
      </c>
      <c r="B930" s="115" t="s">
        <v>60</v>
      </c>
      <c r="C930" s="115">
        <v>10035309</v>
      </c>
      <c r="D930" s="115">
        <v>2274457</v>
      </c>
      <c r="E930" s="116">
        <v>2274457</v>
      </c>
      <c r="F930" s="117">
        <v>22.664543762429201</v>
      </c>
      <c r="G930" s="116">
        <v>520258</v>
      </c>
    </row>
    <row r="931" spans="1:7" ht="25.5">
      <c r="A931" s="120">
        <v>21710</v>
      </c>
      <c r="B931" s="115" t="s">
        <v>1145</v>
      </c>
      <c r="C931" s="115">
        <v>10035309</v>
      </c>
      <c r="D931" s="115">
        <v>2274457</v>
      </c>
      <c r="E931" s="116">
        <v>2274457</v>
      </c>
      <c r="F931" s="117">
        <v>22.664543762429201</v>
      </c>
      <c r="G931" s="116">
        <v>520258</v>
      </c>
    </row>
    <row r="932" spans="1:7">
      <c r="A932" s="114" t="s">
        <v>1147</v>
      </c>
      <c r="B932" s="115" t="s">
        <v>1148</v>
      </c>
      <c r="C932" s="115">
        <v>15234927</v>
      </c>
      <c r="D932" s="115">
        <v>2632632</v>
      </c>
      <c r="E932" s="116">
        <v>2011993.83</v>
      </c>
      <c r="F932" s="117">
        <v>13.206455337790601</v>
      </c>
      <c r="G932" s="116">
        <v>260295.29</v>
      </c>
    </row>
    <row r="933" spans="1:7">
      <c r="A933" s="119" t="s">
        <v>1149</v>
      </c>
      <c r="B933" s="115" t="s">
        <v>1150</v>
      </c>
      <c r="C933" s="115">
        <v>993104</v>
      </c>
      <c r="D933" s="115">
        <v>258884</v>
      </c>
      <c r="E933" s="116">
        <v>196276.73</v>
      </c>
      <c r="F933" s="117">
        <v>19.7639653047415</v>
      </c>
      <c r="G933" s="116">
        <v>45412.39</v>
      </c>
    </row>
    <row r="934" spans="1:7">
      <c r="A934" s="120" t="s">
        <v>1151</v>
      </c>
      <c r="B934" s="115" t="s">
        <v>1152</v>
      </c>
      <c r="C934" s="115">
        <v>993104</v>
      </c>
      <c r="D934" s="115">
        <v>258884</v>
      </c>
      <c r="E934" s="116">
        <v>196276.73</v>
      </c>
      <c r="F934" s="117">
        <v>19.7639653047415</v>
      </c>
      <c r="G934" s="116">
        <v>45412.39</v>
      </c>
    </row>
    <row r="935" spans="1:7">
      <c r="A935" s="121">
        <v>2000</v>
      </c>
      <c r="B935" s="115" t="s">
        <v>1155</v>
      </c>
      <c r="C935" s="115">
        <v>993104</v>
      </c>
      <c r="D935" s="115">
        <v>258884</v>
      </c>
      <c r="E935" s="116">
        <v>196276.73</v>
      </c>
      <c r="F935" s="117">
        <v>19.7639653047415</v>
      </c>
      <c r="G935" s="116">
        <v>45412.39</v>
      </c>
    </row>
    <row r="936" spans="1:7">
      <c r="A936" s="119" t="s">
        <v>1181</v>
      </c>
      <c r="B936" s="115" t="s">
        <v>1182</v>
      </c>
      <c r="C936" s="115">
        <v>14241823</v>
      </c>
      <c r="D936" s="115">
        <v>2373748</v>
      </c>
      <c r="E936" s="116">
        <v>1815717.1</v>
      </c>
      <c r="F936" s="117">
        <v>12.749190184430701</v>
      </c>
      <c r="G936" s="116">
        <v>214882.9</v>
      </c>
    </row>
    <row r="937" spans="1:7">
      <c r="A937" s="120" t="s">
        <v>1183</v>
      </c>
      <c r="B937" s="115" t="s">
        <v>1184</v>
      </c>
      <c r="C937" s="115">
        <v>14241823</v>
      </c>
      <c r="D937" s="115">
        <v>2373748</v>
      </c>
      <c r="E937" s="116">
        <v>1815717.1</v>
      </c>
      <c r="F937" s="117">
        <v>12.749190184430701</v>
      </c>
      <c r="G937" s="116">
        <v>214882.9</v>
      </c>
    </row>
    <row r="938" spans="1:7">
      <c r="A938" s="114"/>
      <c r="B938" s="115" t="s">
        <v>1192</v>
      </c>
      <c r="C938" s="115">
        <v>-751359</v>
      </c>
      <c r="D938" s="115">
        <v>-6425</v>
      </c>
      <c r="E938" s="116">
        <v>393602.95</v>
      </c>
      <c r="F938" s="117">
        <v>-52.385470860134802</v>
      </c>
      <c r="G938" s="116">
        <v>391102.49</v>
      </c>
    </row>
    <row r="939" spans="1:7">
      <c r="A939" s="114" t="s">
        <v>1193</v>
      </c>
      <c r="B939" s="115" t="s">
        <v>1194</v>
      </c>
      <c r="C939" s="115">
        <v>751359</v>
      </c>
      <c r="D939" s="115">
        <v>6425</v>
      </c>
      <c r="E939" s="116">
        <v>-393602.95</v>
      </c>
      <c r="F939" s="117">
        <v>-52.385470860134802</v>
      </c>
      <c r="G939" s="116">
        <v>-391102.49</v>
      </c>
    </row>
    <row r="940" spans="1:7">
      <c r="A940" s="119" t="s">
        <v>1202</v>
      </c>
      <c r="B940" s="115" t="s">
        <v>1203</v>
      </c>
      <c r="C940" s="115">
        <v>751359</v>
      </c>
      <c r="D940" s="115">
        <v>6425</v>
      </c>
      <c r="E940" s="116">
        <v>-393602.95</v>
      </c>
      <c r="F940" s="117">
        <v>-52.385470860134802</v>
      </c>
      <c r="G940" s="116">
        <v>-391102.49</v>
      </c>
    </row>
    <row r="941" spans="1:7" ht="38.25">
      <c r="A941" s="120" t="s">
        <v>1206</v>
      </c>
      <c r="B941" s="115" t="s">
        <v>1207</v>
      </c>
      <c r="C941" s="115">
        <v>751359</v>
      </c>
      <c r="D941" s="115">
        <v>6425</v>
      </c>
      <c r="E941" s="116">
        <v>-6425</v>
      </c>
      <c r="F941" s="117">
        <v>-0.85511719431057998</v>
      </c>
      <c r="G941" s="116">
        <v>-6425</v>
      </c>
    </row>
    <row r="942" spans="1:7" s="113" customFormat="1" ht="25.5">
      <c r="A942" s="125" t="s">
        <v>339</v>
      </c>
      <c r="B942" s="110" t="s">
        <v>1212</v>
      </c>
      <c r="C942" s="110"/>
      <c r="D942" s="110"/>
      <c r="E942" s="111"/>
      <c r="F942" s="112"/>
      <c r="G942" s="111"/>
    </row>
    <row r="943" spans="1:7">
      <c r="A943" s="114" t="s">
        <v>1118</v>
      </c>
      <c r="B943" s="115" t="s">
        <v>1119</v>
      </c>
      <c r="C943" s="115">
        <v>194719</v>
      </c>
      <c r="D943" s="115">
        <v>40886</v>
      </c>
      <c r="E943" s="116">
        <v>40886</v>
      </c>
      <c r="F943" s="117">
        <v>20.997437332771799</v>
      </c>
      <c r="G943" s="116">
        <v>10480</v>
      </c>
    </row>
    <row r="944" spans="1:7">
      <c r="A944" s="119" t="s">
        <v>1144</v>
      </c>
      <c r="B944" s="115" t="s">
        <v>60</v>
      </c>
      <c r="C944" s="115">
        <v>194719</v>
      </c>
      <c r="D944" s="115">
        <v>40886</v>
      </c>
      <c r="E944" s="116">
        <v>40886</v>
      </c>
      <c r="F944" s="117">
        <v>20.997437332771799</v>
      </c>
      <c r="G944" s="116">
        <v>10480</v>
      </c>
    </row>
    <row r="945" spans="1:7" ht="25.5">
      <c r="A945" s="120">
        <v>21710</v>
      </c>
      <c r="B945" s="115" t="s">
        <v>1145</v>
      </c>
      <c r="C945" s="115">
        <v>194719</v>
      </c>
      <c r="D945" s="115">
        <v>40886</v>
      </c>
      <c r="E945" s="116">
        <v>40886</v>
      </c>
      <c r="F945" s="117">
        <v>20.997437332771799</v>
      </c>
      <c r="G945" s="116">
        <v>10480</v>
      </c>
    </row>
    <row r="946" spans="1:7">
      <c r="A946" s="114" t="s">
        <v>1147</v>
      </c>
      <c r="B946" s="115" t="s">
        <v>1148</v>
      </c>
      <c r="C946" s="115">
        <v>194719</v>
      </c>
      <c r="D946" s="115">
        <v>40886</v>
      </c>
      <c r="E946" s="116">
        <v>36820.29</v>
      </c>
      <c r="F946" s="117">
        <v>18.909449000867902</v>
      </c>
      <c r="G946" s="116">
        <v>8355.85</v>
      </c>
    </row>
    <row r="947" spans="1:7">
      <c r="A947" s="119" t="s">
        <v>1149</v>
      </c>
      <c r="B947" s="115" t="s">
        <v>1150</v>
      </c>
      <c r="C947" s="115">
        <v>194719</v>
      </c>
      <c r="D947" s="115">
        <v>40886</v>
      </c>
      <c r="E947" s="116">
        <v>36820.29</v>
      </c>
      <c r="F947" s="117">
        <v>18.909449000867902</v>
      </c>
      <c r="G947" s="116">
        <v>8355.85</v>
      </c>
    </row>
    <row r="948" spans="1:7">
      <c r="A948" s="120" t="s">
        <v>1151</v>
      </c>
      <c r="B948" s="115" t="s">
        <v>1152</v>
      </c>
      <c r="C948" s="115">
        <v>194719</v>
      </c>
      <c r="D948" s="115">
        <v>40886</v>
      </c>
      <c r="E948" s="116">
        <v>36820.29</v>
      </c>
      <c r="F948" s="117">
        <v>18.909449000867902</v>
      </c>
      <c r="G948" s="116">
        <v>8355.85</v>
      </c>
    </row>
    <row r="949" spans="1:7">
      <c r="A949" s="121">
        <v>1000</v>
      </c>
      <c r="B949" s="115" t="s">
        <v>1153</v>
      </c>
      <c r="C949" s="115">
        <v>108029</v>
      </c>
      <c r="D949" s="115">
        <v>25298</v>
      </c>
      <c r="E949" s="116">
        <v>22077.45</v>
      </c>
      <c r="F949" s="117">
        <v>20.436595728924601</v>
      </c>
      <c r="G949" s="116">
        <v>5446.85</v>
      </c>
    </row>
    <row r="950" spans="1:7">
      <c r="A950" s="122">
        <v>1100</v>
      </c>
      <c r="B950" s="115" t="s">
        <v>1154</v>
      </c>
      <c r="C950" s="115">
        <v>33196</v>
      </c>
      <c r="D950" s="115">
        <v>8816</v>
      </c>
      <c r="E950" s="116">
        <v>7555.82</v>
      </c>
      <c r="F950" s="117">
        <v>22.761236293529301</v>
      </c>
      <c r="G950" s="116">
        <v>2264.9299999999998</v>
      </c>
    </row>
    <row r="951" spans="1:7">
      <c r="A951" s="121">
        <v>2000</v>
      </c>
      <c r="B951" s="115" t="s">
        <v>1155</v>
      </c>
      <c r="C951" s="115">
        <v>86690</v>
      </c>
      <c r="D951" s="115">
        <v>15588</v>
      </c>
      <c r="E951" s="116">
        <v>14742.84</v>
      </c>
      <c r="F951" s="117">
        <v>17.0063905871496</v>
      </c>
      <c r="G951" s="116">
        <v>2909</v>
      </c>
    </row>
    <row r="952" spans="1:7">
      <c r="A952" s="114"/>
      <c r="B952" s="115" t="s">
        <v>1192</v>
      </c>
      <c r="C952" s="115">
        <v>0</v>
      </c>
      <c r="D952" s="115">
        <v>0</v>
      </c>
      <c r="E952" s="116">
        <v>4065.71</v>
      </c>
      <c r="F952" s="117">
        <v>0</v>
      </c>
      <c r="G952" s="116">
        <v>2124.15</v>
      </c>
    </row>
    <row r="953" spans="1:7">
      <c r="A953" s="114" t="s">
        <v>1193</v>
      </c>
      <c r="B953" s="115" t="s">
        <v>1194</v>
      </c>
      <c r="C953" s="115">
        <v>0</v>
      </c>
      <c r="D953" s="115">
        <v>0</v>
      </c>
      <c r="E953" s="116">
        <v>-4065.71</v>
      </c>
      <c r="F953" s="117">
        <v>0</v>
      </c>
      <c r="G953" s="116">
        <v>-2124.15</v>
      </c>
    </row>
    <row r="954" spans="1:7">
      <c r="A954" s="119" t="s">
        <v>1202</v>
      </c>
      <c r="B954" s="115" t="s">
        <v>1203</v>
      </c>
      <c r="C954" s="115">
        <v>0</v>
      </c>
      <c r="D954" s="115">
        <v>0</v>
      </c>
      <c r="E954" s="116">
        <v>-4065.71</v>
      </c>
      <c r="F954" s="117">
        <v>0</v>
      </c>
      <c r="G954" s="116">
        <v>-2124.15</v>
      </c>
    </row>
    <row r="955" spans="1:7" s="113" customFormat="1">
      <c r="A955" s="125" t="s">
        <v>342</v>
      </c>
      <c r="B955" s="110" t="s">
        <v>343</v>
      </c>
      <c r="C955" s="110"/>
      <c r="D955" s="110"/>
      <c r="E955" s="111"/>
      <c r="F955" s="112"/>
      <c r="G955" s="111"/>
    </row>
    <row r="956" spans="1:7">
      <c r="A956" s="114" t="s">
        <v>1118</v>
      </c>
      <c r="B956" s="115" t="s">
        <v>1119</v>
      </c>
      <c r="C956" s="115">
        <v>85199</v>
      </c>
      <c r="D956" s="115">
        <v>16196</v>
      </c>
      <c r="E956" s="116">
        <v>16196</v>
      </c>
      <c r="F956" s="117">
        <v>19.0096127888825</v>
      </c>
      <c r="G956" s="116">
        <v>16196</v>
      </c>
    </row>
    <row r="957" spans="1:7">
      <c r="A957" s="119" t="s">
        <v>1144</v>
      </c>
      <c r="B957" s="115" t="s">
        <v>60</v>
      </c>
      <c r="C957" s="115">
        <v>85199</v>
      </c>
      <c r="D957" s="115">
        <v>16196</v>
      </c>
      <c r="E957" s="116">
        <v>16196</v>
      </c>
      <c r="F957" s="117">
        <v>19.0096127888825</v>
      </c>
      <c r="G957" s="116">
        <v>16196</v>
      </c>
    </row>
    <row r="958" spans="1:7" ht="25.5">
      <c r="A958" s="120">
        <v>21710</v>
      </c>
      <c r="B958" s="115" t="s">
        <v>1145</v>
      </c>
      <c r="C958" s="115">
        <v>85199</v>
      </c>
      <c r="D958" s="115">
        <v>16196</v>
      </c>
      <c r="E958" s="116">
        <v>16196</v>
      </c>
      <c r="F958" s="117">
        <v>19.0096127888825</v>
      </c>
      <c r="G958" s="116">
        <v>16196</v>
      </c>
    </row>
    <row r="959" spans="1:7">
      <c r="A959" s="114" t="s">
        <v>1147</v>
      </c>
      <c r="B959" s="115" t="s">
        <v>1148</v>
      </c>
      <c r="C959" s="115">
        <v>85199</v>
      </c>
      <c r="D959" s="115">
        <v>16196</v>
      </c>
      <c r="E959" s="116">
        <v>15966.04</v>
      </c>
      <c r="F959" s="117">
        <v>18.739703517646898</v>
      </c>
      <c r="G959" s="116">
        <v>15966.04</v>
      </c>
    </row>
    <row r="960" spans="1:7">
      <c r="A960" s="119" t="s">
        <v>1149</v>
      </c>
      <c r="B960" s="115" t="s">
        <v>1150</v>
      </c>
      <c r="C960" s="115">
        <v>85199</v>
      </c>
      <c r="D960" s="115">
        <v>16196</v>
      </c>
      <c r="E960" s="116">
        <v>15966.04</v>
      </c>
      <c r="F960" s="117">
        <v>18.739703517646898</v>
      </c>
      <c r="G960" s="116">
        <v>15966.04</v>
      </c>
    </row>
    <row r="961" spans="1:7">
      <c r="A961" s="120" t="s">
        <v>1151</v>
      </c>
      <c r="B961" s="115" t="s">
        <v>1152</v>
      </c>
      <c r="C961" s="115">
        <v>70611</v>
      </c>
      <c r="D961" s="115">
        <v>4525</v>
      </c>
      <c r="E961" s="116">
        <v>4295.82</v>
      </c>
      <c r="F961" s="117">
        <v>6.0837829799889498</v>
      </c>
      <c r="G961" s="116">
        <v>4295.82</v>
      </c>
    </row>
    <row r="962" spans="1:7">
      <c r="A962" s="121">
        <v>1000</v>
      </c>
      <c r="B962" s="115" t="s">
        <v>1153</v>
      </c>
      <c r="C962" s="115">
        <v>27920</v>
      </c>
      <c r="D962" s="115">
        <v>0</v>
      </c>
      <c r="E962" s="116">
        <v>0</v>
      </c>
      <c r="F962" s="117">
        <v>0</v>
      </c>
      <c r="G962" s="116">
        <v>0</v>
      </c>
    </row>
    <row r="963" spans="1:7">
      <c r="A963" s="122">
        <v>1100</v>
      </c>
      <c r="B963" s="115" t="s">
        <v>1154</v>
      </c>
      <c r="C963" s="115">
        <v>22500</v>
      </c>
      <c r="D963" s="115">
        <v>0</v>
      </c>
      <c r="E963" s="116">
        <v>0</v>
      </c>
      <c r="F963" s="117">
        <v>0</v>
      </c>
      <c r="G963" s="116">
        <v>0</v>
      </c>
    </row>
    <row r="964" spans="1:7">
      <c r="A964" s="121">
        <v>2000</v>
      </c>
      <c r="B964" s="115" t="s">
        <v>1155</v>
      </c>
      <c r="C964" s="115">
        <v>42691</v>
      </c>
      <c r="D964" s="115">
        <v>4525</v>
      </c>
      <c r="E964" s="116">
        <v>4295.82</v>
      </c>
      <c r="F964" s="117">
        <v>10.062589304537299</v>
      </c>
      <c r="G964" s="116">
        <v>4295.82</v>
      </c>
    </row>
    <row r="965" spans="1:7" ht="25.5">
      <c r="A965" s="120" t="s">
        <v>1162</v>
      </c>
      <c r="B965" s="115" t="s">
        <v>1163</v>
      </c>
      <c r="C965" s="115">
        <v>14588</v>
      </c>
      <c r="D965" s="115">
        <v>11671</v>
      </c>
      <c r="E965" s="116">
        <v>11670.22</v>
      </c>
      <c r="F965" s="117">
        <v>79.998766109130798</v>
      </c>
      <c r="G965" s="116">
        <v>11670.22</v>
      </c>
    </row>
    <row r="966" spans="1:7">
      <c r="A966" s="121">
        <v>7700</v>
      </c>
      <c r="B966" s="115" t="s">
        <v>1165</v>
      </c>
      <c r="C966" s="115">
        <v>14588</v>
      </c>
      <c r="D966" s="115">
        <v>11671</v>
      </c>
      <c r="E966" s="116">
        <v>11670.22</v>
      </c>
      <c r="F966" s="117">
        <v>79.998766109130798</v>
      </c>
      <c r="G966" s="116">
        <v>11670.22</v>
      </c>
    </row>
    <row r="967" spans="1:7">
      <c r="A967" s="114"/>
      <c r="B967" s="115" t="s">
        <v>1192</v>
      </c>
      <c r="C967" s="115">
        <v>0</v>
      </c>
      <c r="D967" s="115">
        <v>0</v>
      </c>
      <c r="E967" s="116">
        <v>229.96</v>
      </c>
      <c r="F967" s="117">
        <v>0</v>
      </c>
      <c r="G967" s="116">
        <v>229.96</v>
      </c>
    </row>
    <row r="968" spans="1:7">
      <c r="A968" s="114" t="s">
        <v>1193</v>
      </c>
      <c r="B968" s="115" t="s">
        <v>1194</v>
      </c>
      <c r="C968" s="115">
        <v>0</v>
      </c>
      <c r="D968" s="115">
        <v>0</v>
      </c>
      <c r="E968" s="116">
        <v>-229.96</v>
      </c>
      <c r="F968" s="117">
        <v>0</v>
      </c>
      <c r="G968" s="116">
        <v>-229.96</v>
      </c>
    </row>
    <row r="969" spans="1:7">
      <c r="A969" s="119" t="s">
        <v>1202</v>
      </c>
      <c r="B969" s="115" t="s">
        <v>1203</v>
      </c>
      <c r="C969" s="115">
        <v>0</v>
      </c>
      <c r="D969" s="115">
        <v>0</v>
      </c>
      <c r="E969" s="116">
        <v>-229.96</v>
      </c>
      <c r="F969" s="117">
        <v>0</v>
      </c>
      <c r="G969" s="116">
        <v>-229.96</v>
      </c>
    </row>
    <row r="970" spans="1:7" s="113" customFormat="1">
      <c r="A970" s="109" t="s">
        <v>116</v>
      </c>
      <c r="B970" s="110" t="s">
        <v>117</v>
      </c>
      <c r="C970" s="110"/>
      <c r="D970" s="110"/>
      <c r="E970" s="111"/>
      <c r="F970" s="112"/>
      <c r="G970" s="111"/>
    </row>
    <row r="971" spans="1:7">
      <c r="A971" s="114" t="s">
        <v>1118</v>
      </c>
      <c r="B971" s="115" t="s">
        <v>1119</v>
      </c>
      <c r="C971" s="115">
        <v>34485266</v>
      </c>
      <c r="D971" s="115">
        <v>11114275</v>
      </c>
      <c r="E971" s="116">
        <v>10878486.289999999</v>
      </c>
      <c r="F971" s="117">
        <v>31.5453164548593</v>
      </c>
      <c r="G971" s="116">
        <v>2403813.34</v>
      </c>
    </row>
    <row r="972" spans="1:7" ht="25.5">
      <c r="A972" s="119" t="s">
        <v>1120</v>
      </c>
      <c r="B972" s="115" t="s">
        <v>1121</v>
      </c>
      <c r="C972" s="115">
        <v>456750</v>
      </c>
      <c r="D972" s="115">
        <v>172042</v>
      </c>
      <c r="E972" s="116">
        <v>74492.97</v>
      </c>
      <c r="F972" s="117">
        <v>16.309353037766801</v>
      </c>
      <c r="G972" s="116">
        <v>35965.339999999997</v>
      </c>
    </row>
    <row r="973" spans="1:7">
      <c r="A973" s="119" t="s">
        <v>1122</v>
      </c>
      <c r="B973" s="115" t="s">
        <v>58</v>
      </c>
      <c r="C973" s="115">
        <v>849596</v>
      </c>
      <c r="D973" s="115">
        <v>162100</v>
      </c>
      <c r="E973" s="116">
        <v>23860.32</v>
      </c>
      <c r="F973" s="117">
        <v>2.8084313014656401</v>
      </c>
      <c r="G973" s="116">
        <v>0</v>
      </c>
    </row>
    <row r="974" spans="1:7">
      <c r="A974" s="119" t="s">
        <v>1144</v>
      </c>
      <c r="B974" s="115" t="s">
        <v>60</v>
      </c>
      <c r="C974" s="115">
        <v>33178920</v>
      </c>
      <c r="D974" s="115">
        <v>10780133</v>
      </c>
      <c r="E974" s="116">
        <v>10780133</v>
      </c>
      <c r="F974" s="117">
        <v>32.490909890978998</v>
      </c>
      <c r="G974" s="116">
        <v>2367848</v>
      </c>
    </row>
    <row r="975" spans="1:7" ht="25.5">
      <c r="A975" s="120">
        <v>21710</v>
      </c>
      <c r="B975" s="115" t="s">
        <v>1145</v>
      </c>
      <c r="C975" s="115">
        <v>33178920</v>
      </c>
      <c r="D975" s="115">
        <v>10780133</v>
      </c>
      <c r="E975" s="116">
        <v>10780133</v>
      </c>
      <c r="F975" s="117">
        <v>32.490909890978998</v>
      </c>
      <c r="G975" s="116">
        <v>2367848</v>
      </c>
    </row>
    <row r="976" spans="1:7">
      <c r="A976" s="114" t="s">
        <v>1147</v>
      </c>
      <c r="B976" s="115" t="s">
        <v>1148</v>
      </c>
      <c r="C976" s="115">
        <v>35507002</v>
      </c>
      <c r="D976" s="115">
        <v>11397275</v>
      </c>
      <c r="E976" s="116">
        <v>10919826.199999999</v>
      </c>
      <c r="F976" s="117">
        <v>30.754007899625002</v>
      </c>
      <c r="G976" s="116">
        <v>2413490.09</v>
      </c>
    </row>
    <row r="977" spans="1:7">
      <c r="A977" s="119" t="s">
        <v>1149</v>
      </c>
      <c r="B977" s="115" t="s">
        <v>1150</v>
      </c>
      <c r="C977" s="115">
        <v>34479665</v>
      </c>
      <c r="D977" s="115">
        <v>11312891</v>
      </c>
      <c r="E977" s="116">
        <v>10840579.119999999</v>
      </c>
      <c r="F977" s="117">
        <v>31.440500132469399</v>
      </c>
      <c r="G977" s="116">
        <v>2391058.06</v>
      </c>
    </row>
    <row r="978" spans="1:7">
      <c r="A978" s="120" t="s">
        <v>1151</v>
      </c>
      <c r="B978" s="115" t="s">
        <v>1152</v>
      </c>
      <c r="C978" s="115">
        <v>30588818</v>
      </c>
      <c r="D978" s="115">
        <v>8934992</v>
      </c>
      <c r="E978" s="116">
        <v>8467302.25</v>
      </c>
      <c r="F978" s="117">
        <v>27.6810377243083</v>
      </c>
      <c r="G978" s="116">
        <v>2342538.65</v>
      </c>
    </row>
    <row r="979" spans="1:7">
      <c r="A979" s="121">
        <v>1000</v>
      </c>
      <c r="B979" s="115" t="s">
        <v>1153</v>
      </c>
      <c r="C979" s="115">
        <v>14562614</v>
      </c>
      <c r="D979" s="115">
        <v>4216859</v>
      </c>
      <c r="E979" s="116">
        <v>4084633.64</v>
      </c>
      <c r="F979" s="117">
        <v>28.048766794203299</v>
      </c>
      <c r="G979" s="116">
        <v>1019216.74</v>
      </c>
    </row>
    <row r="980" spans="1:7">
      <c r="A980" s="122">
        <v>1100</v>
      </c>
      <c r="B980" s="115" t="s">
        <v>1154</v>
      </c>
      <c r="C980" s="115">
        <v>7723935</v>
      </c>
      <c r="D980" s="115">
        <v>2350435</v>
      </c>
      <c r="E980" s="116">
        <v>2254441.15</v>
      </c>
      <c r="F980" s="117">
        <v>29.1877281463399</v>
      </c>
      <c r="G980" s="116">
        <v>545026.41</v>
      </c>
    </row>
    <row r="981" spans="1:7">
      <c r="A981" s="121">
        <v>2000</v>
      </c>
      <c r="B981" s="115" t="s">
        <v>1155</v>
      </c>
      <c r="C981" s="115">
        <v>16026204</v>
      </c>
      <c r="D981" s="115">
        <v>4718133</v>
      </c>
      <c r="E981" s="116">
        <v>4382668.6100000003</v>
      </c>
      <c r="F981" s="117">
        <v>27.346891441042398</v>
      </c>
      <c r="G981" s="116">
        <v>1323321.9099999999</v>
      </c>
    </row>
    <row r="982" spans="1:7">
      <c r="A982" s="120" t="s">
        <v>1158</v>
      </c>
      <c r="B982" s="115" t="s">
        <v>1159</v>
      </c>
      <c r="C982" s="115">
        <v>111727</v>
      </c>
      <c r="D982" s="115">
        <v>39377</v>
      </c>
      <c r="E982" s="116">
        <v>39375.94</v>
      </c>
      <c r="F982" s="117">
        <v>35.242994083793498</v>
      </c>
      <c r="G982" s="116">
        <v>5785.36</v>
      </c>
    </row>
    <row r="983" spans="1:7">
      <c r="A983" s="121">
        <v>3000</v>
      </c>
      <c r="B983" s="115" t="s">
        <v>1160</v>
      </c>
      <c r="C983" s="115">
        <v>20255</v>
      </c>
      <c r="D983" s="115">
        <v>8655</v>
      </c>
      <c r="E983" s="116">
        <v>8655</v>
      </c>
      <c r="F983" s="117">
        <v>42.730190076524302</v>
      </c>
      <c r="G983" s="116">
        <v>0</v>
      </c>
    </row>
    <row r="984" spans="1:7">
      <c r="A984" s="121">
        <v>6000</v>
      </c>
      <c r="B984" s="115" t="s">
        <v>1161</v>
      </c>
      <c r="C984" s="115">
        <v>91472</v>
      </c>
      <c r="D984" s="115">
        <v>30722</v>
      </c>
      <c r="E984" s="116">
        <v>30720.94</v>
      </c>
      <c r="F984" s="117">
        <v>33.585075214273203</v>
      </c>
      <c r="G984" s="116">
        <v>5785.36</v>
      </c>
    </row>
    <row r="985" spans="1:7" ht="25.5">
      <c r="A985" s="120" t="s">
        <v>1162</v>
      </c>
      <c r="B985" s="115" t="s">
        <v>1163</v>
      </c>
      <c r="C985" s="115">
        <v>3750600</v>
      </c>
      <c r="D985" s="115">
        <v>2332122</v>
      </c>
      <c r="E985" s="116">
        <v>2332121.41</v>
      </c>
      <c r="F985" s="117">
        <v>62.179955473790898</v>
      </c>
      <c r="G985" s="116">
        <v>42319.41</v>
      </c>
    </row>
    <row r="986" spans="1:7">
      <c r="A986" s="121">
        <v>7700</v>
      </c>
      <c r="B986" s="115" t="s">
        <v>1165</v>
      </c>
      <c r="C986" s="115">
        <v>3750600</v>
      </c>
      <c r="D986" s="115">
        <v>2332122</v>
      </c>
      <c r="E986" s="116">
        <v>2332121.41</v>
      </c>
      <c r="F986" s="117">
        <v>62.179955473790898</v>
      </c>
      <c r="G986" s="116">
        <v>42319.41</v>
      </c>
    </row>
    <row r="987" spans="1:7">
      <c r="A987" s="120" t="s">
        <v>1166</v>
      </c>
      <c r="B987" s="115" t="s">
        <v>1167</v>
      </c>
      <c r="C987" s="115">
        <v>28520</v>
      </c>
      <c r="D987" s="115">
        <v>6400</v>
      </c>
      <c r="E987" s="116">
        <v>1779.52</v>
      </c>
      <c r="F987" s="117">
        <v>6.2395511921458597</v>
      </c>
      <c r="G987" s="116">
        <v>414.64</v>
      </c>
    </row>
    <row r="988" spans="1:7">
      <c r="A988" s="121">
        <v>7100</v>
      </c>
      <c r="B988" s="115" t="s">
        <v>1168</v>
      </c>
      <c r="C988" s="115">
        <v>28520</v>
      </c>
      <c r="D988" s="115">
        <v>6400</v>
      </c>
      <c r="E988" s="116">
        <v>1779.52</v>
      </c>
      <c r="F988" s="117">
        <v>6.2395511921458597</v>
      </c>
      <c r="G988" s="116">
        <v>414.64</v>
      </c>
    </row>
    <row r="989" spans="1:7" ht="25.5">
      <c r="A989" s="122">
        <v>7120</v>
      </c>
      <c r="B989" s="115" t="s">
        <v>1169</v>
      </c>
      <c r="C989" s="115">
        <v>8520</v>
      </c>
      <c r="D989" s="115">
        <v>2400</v>
      </c>
      <c r="E989" s="116">
        <v>1779.52</v>
      </c>
      <c r="F989" s="117">
        <v>20.8863849765258</v>
      </c>
      <c r="G989" s="116">
        <v>414.64</v>
      </c>
    </row>
    <row r="990" spans="1:7" ht="25.5">
      <c r="A990" s="122">
        <v>7130</v>
      </c>
      <c r="B990" s="115" t="s">
        <v>1170</v>
      </c>
      <c r="C990" s="115">
        <v>20000</v>
      </c>
      <c r="D990" s="115">
        <v>4000</v>
      </c>
      <c r="E990" s="116">
        <v>0</v>
      </c>
      <c r="F990" s="117">
        <v>0</v>
      </c>
      <c r="G990" s="116">
        <v>0</v>
      </c>
    </row>
    <row r="991" spans="1:7" ht="38.25">
      <c r="A991" s="123">
        <v>7131</v>
      </c>
      <c r="B991" s="115" t="s">
        <v>1171</v>
      </c>
      <c r="C991" s="115">
        <v>20000</v>
      </c>
      <c r="D991" s="115">
        <v>4000</v>
      </c>
      <c r="E991" s="116">
        <v>0</v>
      </c>
      <c r="F991" s="117">
        <v>0</v>
      </c>
      <c r="G991" s="116">
        <v>0</v>
      </c>
    </row>
    <row r="992" spans="1:7">
      <c r="A992" s="119" t="s">
        <v>1181</v>
      </c>
      <c r="B992" s="115" t="s">
        <v>1182</v>
      </c>
      <c r="C992" s="115">
        <v>1027337</v>
      </c>
      <c r="D992" s="115">
        <v>84384</v>
      </c>
      <c r="E992" s="116">
        <v>79247.08</v>
      </c>
      <c r="F992" s="117">
        <v>7.7138348954627398</v>
      </c>
      <c r="G992" s="116">
        <v>22432.03</v>
      </c>
    </row>
    <row r="993" spans="1:7">
      <c r="A993" s="120" t="s">
        <v>1183</v>
      </c>
      <c r="B993" s="115" t="s">
        <v>1184</v>
      </c>
      <c r="C993" s="115">
        <v>1027337</v>
      </c>
      <c r="D993" s="115">
        <v>84384</v>
      </c>
      <c r="E993" s="116">
        <v>79247.08</v>
      </c>
      <c r="F993" s="117">
        <v>7.7138348954627398</v>
      </c>
      <c r="G993" s="116">
        <v>22432.03</v>
      </c>
    </row>
    <row r="994" spans="1:7">
      <c r="A994" s="114"/>
      <c r="B994" s="115" t="s">
        <v>1192</v>
      </c>
      <c r="C994" s="115">
        <v>-1021736</v>
      </c>
      <c r="D994" s="115">
        <v>-283000</v>
      </c>
      <c r="E994" s="116">
        <v>-41339.910000000003</v>
      </c>
      <c r="F994" s="117">
        <v>4.0460461410775403</v>
      </c>
      <c r="G994" s="116">
        <v>-9676.75</v>
      </c>
    </row>
    <row r="995" spans="1:7">
      <c r="A995" s="114" t="s">
        <v>1193</v>
      </c>
      <c r="B995" s="115" t="s">
        <v>1194</v>
      </c>
      <c r="C995" s="115">
        <v>1021736</v>
      </c>
      <c r="D995" s="115">
        <v>283000</v>
      </c>
      <c r="E995" s="116">
        <v>41339.910000000003</v>
      </c>
      <c r="F995" s="117">
        <v>4.0460461410775403</v>
      </c>
      <c r="G995" s="116">
        <v>9676.75</v>
      </c>
    </row>
    <row r="996" spans="1:7">
      <c r="A996" s="119" t="s">
        <v>1202</v>
      </c>
      <c r="B996" s="115" t="s">
        <v>1203</v>
      </c>
      <c r="C996" s="115">
        <v>1021736</v>
      </c>
      <c r="D996" s="115">
        <v>283000</v>
      </c>
      <c r="E996" s="116">
        <v>41339.910000000003</v>
      </c>
      <c r="F996" s="117">
        <v>4.0460461410775403</v>
      </c>
      <c r="G996" s="116">
        <v>9676.75</v>
      </c>
    </row>
    <row r="997" spans="1:7" ht="38.25">
      <c r="A997" s="120" t="s">
        <v>1204</v>
      </c>
      <c r="B997" s="115" t="s">
        <v>1205</v>
      </c>
      <c r="C997" s="115">
        <v>273610</v>
      </c>
      <c r="D997" s="115">
        <v>0</v>
      </c>
      <c r="E997" s="116">
        <v>0</v>
      </c>
      <c r="F997" s="117">
        <v>0</v>
      </c>
      <c r="G997" s="116">
        <v>0</v>
      </c>
    </row>
    <row r="998" spans="1:7" ht="38.25">
      <c r="A998" s="120" t="s">
        <v>1206</v>
      </c>
      <c r="B998" s="115" t="s">
        <v>1207</v>
      </c>
      <c r="C998" s="115">
        <v>748126</v>
      </c>
      <c r="D998" s="115">
        <v>283000</v>
      </c>
      <c r="E998" s="116">
        <v>-283000</v>
      </c>
      <c r="F998" s="117">
        <v>-37.827852527515397</v>
      </c>
      <c r="G998" s="116">
        <v>-113000</v>
      </c>
    </row>
    <row r="999" spans="1:7" s="113" customFormat="1">
      <c r="A999" s="125" t="s">
        <v>335</v>
      </c>
      <c r="B999" s="110" t="s">
        <v>376</v>
      </c>
      <c r="C999" s="110"/>
      <c r="D999" s="110"/>
      <c r="E999" s="111"/>
      <c r="F999" s="112"/>
      <c r="G999" s="111"/>
    </row>
    <row r="1000" spans="1:7">
      <c r="A1000" s="114" t="s">
        <v>1118</v>
      </c>
      <c r="B1000" s="115" t="s">
        <v>1119</v>
      </c>
      <c r="C1000" s="115">
        <v>25337373</v>
      </c>
      <c r="D1000" s="115">
        <v>7961424</v>
      </c>
      <c r="E1000" s="116">
        <v>7863298.6399999997</v>
      </c>
      <c r="F1000" s="117">
        <v>31.034387977001401</v>
      </c>
      <c r="G1000" s="116">
        <v>2156387.7799999998</v>
      </c>
    </row>
    <row r="1001" spans="1:7" ht="25.5">
      <c r="A1001" s="119" t="s">
        <v>1120</v>
      </c>
      <c r="B1001" s="115" t="s">
        <v>1121</v>
      </c>
      <c r="C1001" s="115">
        <v>455900</v>
      </c>
      <c r="D1001" s="115">
        <v>171760</v>
      </c>
      <c r="E1001" s="116">
        <v>73634.64</v>
      </c>
      <c r="F1001" s="117">
        <v>16.151489361702101</v>
      </c>
      <c r="G1001" s="116">
        <v>35867.78</v>
      </c>
    </row>
    <row r="1002" spans="1:7">
      <c r="A1002" s="119" t="s">
        <v>1144</v>
      </c>
      <c r="B1002" s="115" t="s">
        <v>60</v>
      </c>
      <c r="C1002" s="115">
        <v>24881473</v>
      </c>
      <c r="D1002" s="115">
        <v>7789664</v>
      </c>
      <c r="E1002" s="116">
        <v>7789664</v>
      </c>
      <c r="F1002" s="117">
        <v>31.307085396431301</v>
      </c>
      <c r="G1002" s="116">
        <v>2120520</v>
      </c>
    </row>
    <row r="1003" spans="1:7" ht="25.5">
      <c r="A1003" s="120">
        <v>21710</v>
      </c>
      <c r="B1003" s="115" t="s">
        <v>1145</v>
      </c>
      <c r="C1003" s="115">
        <v>24881473</v>
      </c>
      <c r="D1003" s="115">
        <v>7789664</v>
      </c>
      <c r="E1003" s="116">
        <v>7789664</v>
      </c>
      <c r="F1003" s="117">
        <v>31.307085396431301</v>
      </c>
      <c r="G1003" s="116">
        <v>2120520</v>
      </c>
    </row>
    <row r="1004" spans="1:7">
      <c r="A1004" s="114" t="s">
        <v>1147</v>
      </c>
      <c r="B1004" s="115" t="s">
        <v>1148</v>
      </c>
      <c r="C1004" s="115">
        <v>25610983</v>
      </c>
      <c r="D1004" s="115">
        <v>7961424</v>
      </c>
      <c r="E1004" s="116">
        <v>7803173.8700000001</v>
      </c>
      <c r="F1004" s="117">
        <v>30.468076410811701</v>
      </c>
      <c r="G1004" s="116">
        <v>2102788.0099999998</v>
      </c>
    </row>
    <row r="1005" spans="1:7">
      <c r="A1005" s="119" t="s">
        <v>1149</v>
      </c>
      <c r="B1005" s="115" t="s">
        <v>1150</v>
      </c>
      <c r="C1005" s="115">
        <v>25325783</v>
      </c>
      <c r="D1005" s="115">
        <v>7933273</v>
      </c>
      <c r="E1005" s="116">
        <v>7775024.2999999998</v>
      </c>
      <c r="F1005" s="117">
        <v>30.700035217075001</v>
      </c>
      <c r="G1005" s="116">
        <v>2096614.09</v>
      </c>
    </row>
    <row r="1006" spans="1:7">
      <c r="A1006" s="120" t="s">
        <v>1151</v>
      </c>
      <c r="B1006" s="115" t="s">
        <v>1152</v>
      </c>
      <c r="C1006" s="115">
        <v>25295953</v>
      </c>
      <c r="D1006" s="115">
        <v>7921163</v>
      </c>
      <c r="E1006" s="116">
        <v>7763535.5700000003</v>
      </c>
      <c r="F1006" s="117">
        <v>30.690820662103501</v>
      </c>
      <c r="G1006" s="116">
        <v>2095145.24</v>
      </c>
    </row>
    <row r="1007" spans="1:7">
      <c r="A1007" s="121">
        <v>1000</v>
      </c>
      <c r="B1007" s="115" t="s">
        <v>1153</v>
      </c>
      <c r="C1007" s="115">
        <v>12676494</v>
      </c>
      <c r="D1007" s="115">
        <v>3904870</v>
      </c>
      <c r="E1007" s="116">
        <v>3826003.73</v>
      </c>
      <c r="F1007" s="117">
        <v>30.181876234864301</v>
      </c>
      <c r="G1007" s="116">
        <v>940531.82</v>
      </c>
    </row>
    <row r="1008" spans="1:7">
      <c r="A1008" s="122">
        <v>1100</v>
      </c>
      <c r="B1008" s="115" t="s">
        <v>1154</v>
      </c>
      <c r="C1008" s="115">
        <v>6756759</v>
      </c>
      <c r="D1008" s="115">
        <v>2150000</v>
      </c>
      <c r="E1008" s="116">
        <v>2096001.94</v>
      </c>
      <c r="F1008" s="117">
        <v>31.0208184130883</v>
      </c>
      <c r="G1008" s="116">
        <v>496831.67</v>
      </c>
    </row>
    <row r="1009" spans="1:7">
      <c r="A1009" s="121">
        <v>2000</v>
      </c>
      <c r="B1009" s="115" t="s">
        <v>1155</v>
      </c>
      <c r="C1009" s="115">
        <v>12619459</v>
      </c>
      <c r="D1009" s="115">
        <v>4016293</v>
      </c>
      <c r="E1009" s="116">
        <v>3937531.84</v>
      </c>
      <c r="F1009" s="117">
        <v>31.202065318331002</v>
      </c>
      <c r="G1009" s="116">
        <v>1154613.42</v>
      </c>
    </row>
    <row r="1010" spans="1:7">
      <c r="A1010" s="120" t="s">
        <v>1158</v>
      </c>
      <c r="B1010" s="115" t="s">
        <v>1159</v>
      </c>
      <c r="C1010" s="115">
        <v>21310</v>
      </c>
      <c r="D1010" s="115">
        <v>9710</v>
      </c>
      <c r="E1010" s="116">
        <v>9709.2099999999991</v>
      </c>
      <c r="F1010" s="117">
        <v>45.561755044580003</v>
      </c>
      <c r="G1010" s="116">
        <v>1054.21</v>
      </c>
    </row>
    <row r="1011" spans="1:7">
      <c r="A1011" s="121">
        <v>3000</v>
      </c>
      <c r="B1011" s="115" t="s">
        <v>1160</v>
      </c>
      <c r="C1011" s="115">
        <v>20255</v>
      </c>
      <c r="D1011" s="115">
        <v>8655</v>
      </c>
      <c r="E1011" s="116">
        <v>8655</v>
      </c>
      <c r="F1011" s="117">
        <v>42.730190076524302</v>
      </c>
      <c r="G1011" s="116">
        <v>0</v>
      </c>
    </row>
    <row r="1012" spans="1:7">
      <c r="A1012" s="121">
        <v>6000</v>
      </c>
      <c r="B1012" s="115" t="s">
        <v>1161</v>
      </c>
      <c r="C1012" s="115">
        <v>1055</v>
      </c>
      <c r="D1012" s="115">
        <v>1055</v>
      </c>
      <c r="E1012" s="116">
        <v>1054.21</v>
      </c>
      <c r="F1012" s="117">
        <v>99.925118483412305</v>
      </c>
      <c r="G1012" s="116">
        <v>1054.21</v>
      </c>
    </row>
    <row r="1013" spans="1:7">
      <c r="A1013" s="120" t="s">
        <v>1166</v>
      </c>
      <c r="B1013" s="115" t="s">
        <v>1167</v>
      </c>
      <c r="C1013" s="115">
        <v>8520</v>
      </c>
      <c r="D1013" s="115">
        <v>2400</v>
      </c>
      <c r="E1013" s="116">
        <v>1779.52</v>
      </c>
      <c r="F1013" s="117">
        <v>20.8863849765258</v>
      </c>
      <c r="G1013" s="116">
        <v>414.64</v>
      </c>
    </row>
    <row r="1014" spans="1:7">
      <c r="A1014" s="121">
        <v>7100</v>
      </c>
      <c r="B1014" s="115" t="s">
        <v>1168</v>
      </c>
      <c r="C1014" s="115">
        <v>8520</v>
      </c>
      <c r="D1014" s="115">
        <v>2400</v>
      </c>
      <c r="E1014" s="116">
        <v>1779.52</v>
      </c>
      <c r="F1014" s="117">
        <v>20.8863849765258</v>
      </c>
      <c r="G1014" s="116">
        <v>414.64</v>
      </c>
    </row>
    <row r="1015" spans="1:7" ht="25.5">
      <c r="A1015" s="122">
        <v>7120</v>
      </c>
      <c r="B1015" s="115" t="s">
        <v>1169</v>
      </c>
      <c r="C1015" s="115">
        <v>8520</v>
      </c>
      <c r="D1015" s="115">
        <v>2400</v>
      </c>
      <c r="E1015" s="116">
        <v>1779.52</v>
      </c>
      <c r="F1015" s="117">
        <v>20.8863849765258</v>
      </c>
      <c r="G1015" s="116">
        <v>414.64</v>
      </c>
    </row>
    <row r="1016" spans="1:7">
      <c r="A1016" s="119" t="s">
        <v>1181</v>
      </c>
      <c r="B1016" s="115" t="s">
        <v>1182</v>
      </c>
      <c r="C1016" s="115">
        <v>285200</v>
      </c>
      <c r="D1016" s="115">
        <v>28151</v>
      </c>
      <c r="E1016" s="116">
        <v>28149.57</v>
      </c>
      <c r="F1016" s="117">
        <v>9.8701157082748896</v>
      </c>
      <c r="G1016" s="116">
        <v>6173.92</v>
      </c>
    </row>
    <row r="1017" spans="1:7">
      <c r="A1017" s="120" t="s">
        <v>1183</v>
      </c>
      <c r="B1017" s="115" t="s">
        <v>1184</v>
      </c>
      <c r="C1017" s="115">
        <v>285200</v>
      </c>
      <c r="D1017" s="115">
        <v>28151</v>
      </c>
      <c r="E1017" s="116">
        <v>28149.57</v>
      </c>
      <c r="F1017" s="117">
        <v>9.8701157082748896</v>
      </c>
      <c r="G1017" s="116">
        <v>6173.92</v>
      </c>
    </row>
    <row r="1018" spans="1:7">
      <c r="A1018" s="114"/>
      <c r="B1018" s="115" t="s">
        <v>1192</v>
      </c>
      <c r="C1018" s="115">
        <v>-273610</v>
      </c>
      <c r="D1018" s="115">
        <v>0</v>
      </c>
      <c r="E1018" s="116">
        <v>60124.77</v>
      </c>
      <c r="F1018" s="117">
        <v>-21.974624465480101</v>
      </c>
      <c r="G1018" s="116">
        <v>53599.77</v>
      </c>
    </row>
    <row r="1019" spans="1:7">
      <c r="A1019" s="114" t="s">
        <v>1193</v>
      </c>
      <c r="B1019" s="115" t="s">
        <v>1194</v>
      </c>
      <c r="C1019" s="115">
        <v>273610</v>
      </c>
      <c r="D1019" s="115">
        <v>0</v>
      </c>
      <c r="E1019" s="116">
        <v>-60124.77</v>
      </c>
      <c r="F1019" s="117">
        <v>-21.974624465480101</v>
      </c>
      <c r="G1019" s="116">
        <v>-53599.77</v>
      </c>
    </row>
    <row r="1020" spans="1:7">
      <c r="A1020" s="119" t="s">
        <v>1202</v>
      </c>
      <c r="B1020" s="115" t="s">
        <v>1203</v>
      </c>
      <c r="C1020" s="115">
        <v>273610</v>
      </c>
      <c r="D1020" s="115">
        <v>0</v>
      </c>
      <c r="E1020" s="116">
        <v>-60124.77</v>
      </c>
      <c r="F1020" s="117">
        <v>-21.974624465480101</v>
      </c>
      <c r="G1020" s="116">
        <v>-53599.77</v>
      </c>
    </row>
    <row r="1021" spans="1:7" ht="38.25">
      <c r="A1021" s="120" t="s">
        <v>1204</v>
      </c>
      <c r="B1021" s="115" t="s">
        <v>1205</v>
      </c>
      <c r="C1021" s="115">
        <v>273610</v>
      </c>
      <c r="D1021" s="115">
        <v>0</v>
      </c>
      <c r="E1021" s="116">
        <v>0</v>
      </c>
      <c r="F1021" s="117">
        <v>0</v>
      </c>
      <c r="G1021" s="116">
        <v>0</v>
      </c>
    </row>
    <row r="1022" spans="1:7" s="113" customFormat="1">
      <c r="A1022" s="126" t="s">
        <v>377</v>
      </c>
      <c r="B1022" s="110" t="s">
        <v>378</v>
      </c>
      <c r="C1022" s="110"/>
      <c r="D1022" s="110"/>
      <c r="E1022" s="111"/>
      <c r="F1022" s="112"/>
      <c r="G1022" s="111"/>
    </row>
    <row r="1023" spans="1:7">
      <c r="A1023" s="114" t="s">
        <v>1118</v>
      </c>
      <c r="B1023" s="115" t="s">
        <v>1119</v>
      </c>
      <c r="C1023" s="115">
        <v>8416381</v>
      </c>
      <c r="D1023" s="115">
        <v>2475790</v>
      </c>
      <c r="E1023" s="116">
        <v>2484619.64</v>
      </c>
      <c r="F1023" s="117">
        <v>29.521235314798599</v>
      </c>
      <c r="G1023" s="116">
        <v>653595.78</v>
      </c>
    </row>
    <row r="1024" spans="1:7" ht="25.5">
      <c r="A1024" s="119" t="s">
        <v>1120</v>
      </c>
      <c r="B1024" s="115" t="s">
        <v>1121</v>
      </c>
      <c r="C1024" s="115">
        <v>134500</v>
      </c>
      <c r="D1024" s="115">
        <v>64760</v>
      </c>
      <c r="E1024" s="116">
        <v>73589.64</v>
      </c>
      <c r="F1024" s="117">
        <v>54.713486988847599</v>
      </c>
      <c r="G1024" s="116">
        <v>35822.78</v>
      </c>
    </row>
    <row r="1025" spans="1:7">
      <c r="A1025" s="119" t="s">
        <v>1144</v>
      </c>
      <c r="B1025" s="115" t="s">
        <v>60</v>
      </c>
      <c r="C1025" s="115">
        <v>8281881</v>
      </c>
      <c r="D1025" s="115">
        <v>2411030</v>
      </c>
      <c r="E1025" s="116">
        <v>2411030</v>
      </c>
      <c r="F1025" s="117">
        <v>29.112106295659199</v>
      </c>
      <c r="G1025" s="116">
        <v>617773</v>
      </c>
    </row>
    <row r="1026" spans="1:7" ht="25.5">
      <c r="A1026" s="120">
        <v>21710</v>
      </c>
      <c r="B1026" s="115" t="s">
        <v>1145</v>
      </c>
      <c r="C1026" s="115">
        <v>8281881</v>
      </c>
      <c r="D1026" s="115">
        <v>2411030</v>
      </c>
      <c r="E1026" s="116">
        <v>2411030</v>
      </c>
      <c r="F1026" s="117">
        <v>29.112106295659199</v>
      </c>
      <c r="G1026" s="116">
        <v>617773</v>
      </c>
    </row>
    <row r="1027" spans="1:7">
      <c r="A1027" s="114" t="s">
        <v>1147</v>
      </c>
      <c r="B1027" s="115" t="s">
        <v>1148</v>
      </c>
      <c r="C1027" s="115">
        <v>8484991</v>
      </c>
      <c r="D1027" s="115">
        <v>2475790</v>
      </c>
      <c r="E1027" s="116">
        <v>2425238.0099999998</v>
      </c>
      <c r="F1027" s="117">
        <v>28.582682173734799</v>
      </c>
      <c r="G1027" s="116">
        <v>600512.43999999994</v>
      </c>
    </row>
    <row r="1028" spans="1:7">
      <c r="A1028" s="119" t="s">
        <v>1149</v>
      </c>
      <c r="B1028" s="115" t="s">
        <v>1150</v>
      </c>
      <c r="C1028" s="115">
        <v>8474991</v>
      </c>
      <c r="D1028" s="115">
        <v>2468155</v>
      </c>
      <c r="E1028" s="116">
        <v>2417604.4</v>
      </c>
      <c r="F1028" s="117">
        <v>28.526335898173802</v>
      </c>
      <c r="G1028" s="116">
        <v>600512.43999999994</v>
      </c>
    </row>
    <row r="1029" spans="1:7">
      <c r="A1029" s="120" t="s">
        <v>1151</v>
      </c>
      <c r="B1029" s="115" t="s">
        <v>1152</v>
      </c>
      <c r="C1029" s="115">
        <v>8453681</v>
      </c>
      <c r="D1029" s="115">
        <v>2458445</v>
      </c>
      <c r="E1029" s="116">
        <v>2407895.19</v>
      </c>
      <c r="F1029" s="117">
        <v>28.483393092310902</v>
      </c>
      <c r="G1029" s="116">
        <v>599458.23</v>
      </c>
    </row>
    <row r="1030" spans="1:7">
      <c r="A1030" s="121">
        <v>1000</v>
      </c>
      <c r="B1030" s="115" t="s">
        <v>1153</v>
      </c>
      <c r="C1030" s="115">
        <v>4524669</v>
      </c>
      <c r="D1030" s="115">
        <v>1390850</v>
      </c>
      <c r="E1030" s="116">
        <v>1344472.1</v>
      </c>
      <c r="F1030" s="117">
        <v>29.714264181534599</v>
      </c>
      <c r="G1030" s="116">
        <v>305886.34999999998</v>
      </c>
    </row>
    <row r="1031" spans="1:7">
      <c r="A1031" s="122">
        <v>1100</v>
      </c>
      <c r="B1031" s="115" t="s">
        <v>1154</v>
      </c>
      <c r="C1031" s="115">
        <v>3555357</v>
      </c>
      <c r="D1031" s="115">
        <v>1108300</v>
      </c>
      <c r="E1031" s="116">
        <v>1062708.21</v>
      </c>
      <c r="F1031" s="117">
        <v>29.8903375947901</v>
      </c>
      <c r="G1031" s="116">
        <v>236039.62</v>
      </c>
    </row>
    <row r="1032" spans="1:7">
      <c r="A1032" s="121">
        <v>2000</v>
      </c>
      <c r="B1032" s="115" t="s">
        <v>1155</v>
      </c>
      <c r="C1032" s="115">
        <v>3929012</v>
      </c>
      <c r="D1032" s="115">
        <v>1067595</v>
      </c>
      <c r="E1032" s="116">
        <v>1063423.0900000001</v>
      </c>
      <c r="F1032" s="117">
        <v>27.065916062358699</v>
      </c>
      <c r="G1032" s="116">
        <v>293571.88</v>
      </c>
    </row>
    <row r="1033" spans="1:7">
      <c r="A1033" s="120" t="s">
        <v>1158</v>
      </c>
      <c r="B1033" s="115" t="s">
        <v>1159</v>
      </c>
      <c r="C1033" s="115">
        <v>21310</v>
      </c>
      <c r="D1033" s="115">
        <v>9710</v>
      </c>
      <c r="E1033" s="116">
        <v>9709.2099999999991</v>
      </c>
      <c r="F1033" s="117">
        <v>45.561755044580003</v>
      </c>
      <c r="G1033" s="116">
        <v>1054.21</v>
      </c>
    </row>
    <row r="1034" spans="1:7">
      <c r="A1034" s="121">
        <v>3000</v>
      </c>
      <c r="B1034" s="115" t="s">
        <v>1160</v>
      </c>
      <c r="C1034" s="115">
        <v>20255</v>
      </c>
      <c r="D1034" s="115">
        <v>8655</v>
      </c>
      <c r="E1034" s="116">
        <v>8655</v>
      </c>
      <c r="F1034" s="117">
        <v>42.730190076524302</v>
      </c>
      <c r="G1034" s="116">
        <v>0</v>
      </c>
    </row>
    <row r="1035" spans="1:7">
      <c r="A1035" s="121">
        <v>6000</v>
      </c>
      <c r="B1035" s="115" t="s">
        <v>1161</v>
      </c>
      <c r="C1035" s="115">
        <v>1055</v>
      </c>
      <c r="D1035" s="115">
        <v>1055</v>
      </c>
      <c r="E1035" s="116">
        <v>1054.21</v>
      </c>
      <c r="F1035" s="117">
        <v>99.925118483412305</v>
      </c>
      <c r="G1035" s="116">
        <v>1054.21</v>
      </c>
    </row>
    <row r="1036" spans="1:7">
      <c r="A1036" s="119" t="s">
        <v>1181</v>
      </c>
      <c r="B1036" s="115" t="s">
        <v>1182</v>
      </c>
      <c r="C1036" s="115">
        <v>10000</v>
      </c>
      <c r="D1036" s="115">
        <v>7635</v>
      </c>
      <c r="E1036" s="116">
        <v>7633.61</v>
      </c>
      <c r="F1036" s="117">
        <v>76.336100000000002</v>
      </c>
      <c r="G1036" s="116">
        <v>0</v>
      </c>
    </row>
    <row r="1037" spans="1:7">
      <c r="A1037" s="120" t="s">
        <v>1183</v>
      </c>
      <c r="B1037" s="115" t="s">
        <v>1184</v>
      </c>
      <c r="C1037" s="115">
        <v>10000</v>
      </c>
      <c r="D1037" s="115">
        <v>7635</v>
      </c>
      <c r="E1037" s="116">
        <v>7633.61</v>
      </c>
      <c r="F1037" s="117">
        <v>76.336100000000002</v>
      </c>
      <c r="G1037" s="116">
        <v>0</v>
      </c>
    </row>
    <row r="1038" spans="1:7">
      <c r="A1038" s="114"/>
      <c r="B1038" s="115" t="s">
        <v>1192</v>
      </c>
      <c r="C1038" s="115">
        <v>-68610</v>
      </c>
      <c r="D1038" s="115">
        <v>0</v>
      </c>
      <c r="E1038" s="116">
        <v>59381.63</v>
      </c>
      <c r="F1038" s="117">
        <v>-86.549526308118303</v>
      </c>
      <c r="G1038" s="116">
        <v>53083.34</v>
      </c>
    </row>
    <row r="1039" spans="1:7">
      <c r="A1039" s="114" t="s">
        <v>1193</v>
      </c>
      <c r="B1039" s="115" t="s">
        <v>1194</v>
      </c>
      <c r="C1039" s="115">
        <v>68610</v>
      </c>
      <c r="D1039" s="115">
        <v>0</v>
      </c>
      <c r="E1039" s="116">
        <v>-59381.63</v>
      </c>
      <c r="F1039" s="117">
        <v>-86.549526308118303</v>
      </c>
      <c r="G1039" s="116">
        <v>-53083.34</v>
      </c>
    </row>
    <row r="1040" spans="1:7">
      <c r="A1040" s="119" t="s">
        <v>1202</v>
      </c>
      <c r="B1040" s="115" t="s">
        <v>1203</v>
      </c>
      <c r="C1040" s="115">
        <v>68610</v>
      </c>
      <c r="D1040" s="115">
        <v>0</v>
      </c>
      <c r="E1040" s="116">
        <v>-59381.63</v>
      </c>
      <c r="F1040" s="117">
        <v>-86.549526308118303</v>
      </c>
      <c r="G1040" s="116">
        <v>-53083.34</v>
      </c>
    </row>
    <row r="1041" spans="1:7" ht="38.25">
      <c r="A1041" s="120" t="s">
        <v>1204</v>
      </c>
      <c r="B1041" s="115" t="s">
        <v>1205</v>
      </c>
      <c r="C1041" s="115">
        <v>68610</v>
      </c>
      <c r="D1041" s="115">
        <v>0</v>
      </c>
      <c r="E1041" s="116">
        <v>0</v>
      </c>
      <c r="F1041" s="117">
        <v>0</v>
      </c>
      <c r="G1041" s="116">
        <v>0</v>
      </c>
    </row>
    <row r="1042" spans="1:7" s="113" customFormat="1">
      <c r="A1042" s="126" t="s">
        <v>379</v>
      </c>
      <c r="B1042" s="110" t="s">
        <v>380</v>
      </c>
      <c r="C1042" s="110"/>
      <c r="D1042" s="110"/>
      <c r="E1042" s="111"/>
      <c r="F1042" s="112"/>
      <c r="G1042" s="111"/>
    </row>
    <row r="1043" spans="1:7">
      <c r="A1043" s="114" t="s">
        <v>1118</v>
      </c>
      <c r="B1043" s="115" t="s">
        <v>1119</v>
      </c>
      <c r="C1043" s="115">
        <v>16810359</v>
      </c>
      <c r="D1043" s="115">
        <v>5428487</v>
      </c>
      <c r="E1043" s="116">
        <v>5321532</v>
      </c>
      <c r="F1043" s="117">
        <v>31.656266234409401</v>
      </c>
      <c r="G1043" s="116">
        <v>1445645</v>
      </c>
    </row>
    <row r="1044" spans="1:7" ht="25.5">
      <c r="A1044" s="119" t="s">
        <v>1120</v>
      </c>
      <c r="B1044" s="115" t="s">
        <v>1121</v>
      </c>
      <c r="C1044" s="115">
        <v>321400</v>
      </c>
      <c r="D1044" s="115">
        <v>107000</v>
      </c>
      <c r="E1044" s="116">
        <v>45</v>
      </c>
      <c r="F1044" s="117">
        <v>1.400124455507E-2</v>
      </c>
      <c r="G1044" s="116">
        <v>45</v>
      </c>
    </row>
    <row r="1045" spans="1:7">
      <c r="A1045" s="119" t="s">
        <v>1144</v>
      </c>
      <c r="B1045" s="115" t="s">
        <v>60</v>
      </c>
      <c r="C1045" s="115">
        <v>16488959</v>
      </c>
      <c r="D1045" s="115">
        <v>5321487</v>
      </c>
      <c r="E1045" s="116">
        <v>5321487</v>
      </c>
      <c r="F1045" s="117">
        <v>32.2730319118387</v>
      </c>
      <c r="G1045" s="116">
        <v>1445600</v>
      </c>
    </row>
    <row r="1046" spans="1:7" ht="25.5">
      <c r="A1046" s="120">
        <v>21710</v>
      </c>
      <c r="B1046" s="115" t="s">
        <v>1145</v>
      </c>
      <c r="C1046" s="115">
        <v>16488959</v>
      </c>
      <c r="D1046" s="115">
        <v>5321487</v>
      </c>
      <c r="E1046" s="116">
        <v>5321487</v>
      </c>
      <c r="F1046" s="117">
        <v>32.2730319118387</v>
      </c>
      <c r="G1046" s="116">
        <v>1445600</v>
      </c>
    </row>
    <row r="1047" spans="1:7">
      <c r="A1047" s="114" t="s">
        <v>1147</v>
      </c>
      <c r="B1047" s="115" t="s">
        <v>1148</v>
      </c>
      <c r="C1047" s="115">
        <v>17015359</v>
      </c>
      <c r="D1047" s="115">
        <v>5428487</v>
      </c>
      <c r="E1047" s="116">
        <v>5320789.1900000004</v>
      </c>
      <c r="F1047" s="117">
        <v>31.270507956958198</v>
      </c>
      <c r="G1047" s="116">
        <v>1445128.9</v>
      </c>
    </row>
    <row r="1048" spans="1:7">
      <c r="A1048" s="119" t="s">
        <v>1149</v>
      </c>
      <c r="B1048" s="115" t="s">
        <v>1150</v>
      </c>
      <c r="C1048" s="115">
        <v>16740159</v>
      </c>
      <c r="D1048" s="115">
        <v>5407971</v>
      </c>
      <c r="E1048" s="116">
        <v>5300273.2300000004</v>
      </c>
      <c r="F1048" s="117">
        <v>31.662024416852901</v>
      </c>
      <c r="G1048" s="116">
        <v>1438954.98</v>
      </c>
    </row>
    <row r="1049" spans="1:7">
      <c r="A1049" s="120" t="s">
        <v>1151</v>
      </c>
      <c r="B1049" s="115" t="s">
        <v>1152</v>
      </c>
      <c r="C1049" s="115">
        <v>16731639</v>
      </c>
      <c r="D1049" s="115">
        <v>5405571</v>
      </c>
      <c r="E1049" s="116">
        <v>5298493.71</v>
      </c>
      <c r="F1049" s="117">
        <v>31.667511533090099</v>
      </c>
      <c r="G1049" s="116">
        <v>1438540.34</v>
      </c>
    </row>
    <row r="1050" spans="1:7">
      <c r="A1050" s="121">
        <v>1000</v>
      </c>
      <c r="B1050" s="115" t="s">
        <v>1153</v>
      </c>
      <c r="C1050" s="115">
        <v>8151825</v>
      </c>
      <c r="D1050" s="115">
        <v>2514020</v>
      </c>
      <c r="E1050" s="116">
        <v>2481531.63</v>
      </c>
      <c r="F1050" s="117">
        <v>30.441424220956701</v>
      </c>
      <c r="G1050" s="116">
        <v>634645.47</v>
      </c>
    </row>
    <row r="1051" spans="1:7">
      <c r="A1051" s="122">
        <v>1100</v>
      </c>
      <c r="B1051" s="115" t="s">
        <v>1154</v>
      </c>
      <c r="C1051" s="115">
        <v>3201402</v>
      </c>
      <c r="D1051" s="115">
        <v>1041700</v>
      </c>
      <c r="E1051" s="116">
        <v>1033293.73</v>
      </c>
      <c r="F1051" s="117">
        <v>32.276288013813897</v>
      </c>
      <c r="G1051" s="116">
        <v>260792.05</v>
      </c>
    </row>
    <row r="1052" spans="1:7">
      <c r="A1052" s="121">
        <v>2000</v>
      </c>
      <c r="B1052" s="115" t="s">
        <v>1155</v>
      </c>
      <c r="C1052" s="115">
        <v>8579814</v>
      </c>
      <c r="D1052" s="115">
        <v>2891551</v>
      </c>
      <c r="E1052" s="116">
        <v>2816962.08</v>
      </c>
      <c r="F1052" s="117">
        <v>32.832437626270199</v>
      </c>
      <c r="G1052" s="116">
        <v>803894.87</v>
      </c>
    </row>
    <row r="1053" spans="1:7">
      <c r="A1053" s="120" t="s">
        <v>1166</v>
      </c>
      <c r="B1053" s="115" t="s">
        <v>1167</v>
      </c>
      <c r="C1053" s="115">
        <v>8520</v>
      </c>
      <c r="D1053" s="115">
        <v>2400</v>
      </c>
      <c r="E1053" s="116">
        <v>1779.52</v>
      </c>
      <c r="F1053" s="117">
        <v>20.8863849765258</v>
      </c>
      <c r="G1053" s="116">
        <v>414.64</v>
      </c>
    </row>
    <row r="1054" spans="1:7">
      <c r="A1054" s="121">
        <v>7100</v>
      </c>
      <c r="B1054" s="115" t="s">
        <v>1168</v>
      </c>
      <c r="C1054" s="115">
        <v>8520</v>
      </c>
      <c r="D1054" s="115">
        <v>2400</v>
      </c>
      <c r="E1054" s="116">
        <v>1779.52</v>
      </c>
      <c r="F1054" s="117">
        <v>20.8863849765258</v>
      </c>
      <c r="G1054" s="116">
        <v>414.64</v>
      </c>
    </row>
    <row r="1055" spans="1:7" ht="25.5">
      <c r="A1055" s="122">
        <v>7120</v>
      </c>
      <c r="B1055" s="115" t="s">
        <v>1169</v>
      </c>
      <c r="C1055" s="115">
        <v>8520</v>
      </c>
      <c r="D1055" s="115">
        <v>2400</v>
      </c>
      <c r="E1055" s="116">
        <v>1779.52</v>
      </c>
      <c r="F1055" s="117">
        <v>20.8863849765258</v>
      </c>
      <c r="G1055" s="116">
        <v>414.64</v>
      </c>
    </row>
    <row r="1056" spans="1:7">
      <c r="A1056" s="119" t="s">
        <v>1181</v>
      </c>
      <c r="B1056" s="115" t="s">
        <v>1182</v>
      </c>
      <c r="C1056" s="115">
        <v>275200</v>
      </c>
      <c r="D1056" s="115">
        <v>20516</v>
      </c>
      <c r="E1056" s="116">
        <v>20515.96</v>
      </c>
      <c r="F1056" s="117">
        <v>7.4549273255813997</v>
      </c>
      <c r="G1056" s="116">
        <v>6173.92</v>
      </c>
    </row>
    <row r="1057" spans="1:7">
      <c r="A1057" s="120" t="s">
        <v>1183</v>
      </c>
      <c r="B1057" s="115" t="s">
        <v>1184</v>
      </c>
      <c r="C1057" s="115">
        <v>275200</v>
      </c>
      <c r="D1057" s="115">
        <v>20516</v>
      </c>
      <c r="E1057" s="116">
        <v>20515.96</v>
      </c>
      <c r="F1057" s="117">
        <v>7.4549273255813997</v>
      </c>
      <c r="G1057" s="116">
        <v>6173.92</v>
      </c>
    </row>
    <row r="1058" spans="1:7">
      <c r="A1058" s="114"/>
      <c r="B1058" s="115" t="s">
        <v>1192</v>
      </c>
      <c r="C1058" s="115">
        <v>-205000</v>
      </c>
      <c r="D1058" s="115">
        <v>0</v>
      </c>
      <c r="E1058" s="116">
        <v>742.81</v>
      </c>
      <c r="F1058" s="117">
        <v>-0.36234634146340999</v>
      </c>
      <c r="G1058" s="116">
        <v>516.1</v>
      </c>
    </row>
    <row r="1059" spans="1:7">
      <c r="A1059" s="114" t="s">
        <v>1193</v>
      </c>
      <c r="B1059" s="115" t="s">
        <v>1194</v>
      </c>
      <c r="C1059" s="115">
        <v>205000</v>
      </c>
      <c r="D1059" s="115">
        <v>0</v>
      </c>
      <c r="E1059" s="116">
        <v>-742.81</v>
      </c>
      <c r="F1059" s="117">
        <v>-0.36234634146340999</v>
      </c>
      <c r="G1059" s="116">
        <v>-516.1</v>
      </c>
    </row>
    <row r="1060" spans="1:7">
      <c r="A1060" s="119" t="s">
        <v>1202</v>
      </c>
      <c r="B1060" s="115" t="s">
        <v>1203</v>
      </c>
      <c r="C1060" s="115">
        <v>205000</v>
      </c>
      <c r="D1060" s="115">
        <v>0</v>
      </c>
      <c r="E1060" s="116">
        <v>-742.81</v>
      </c>
      <c r="F1060" s="117">
        <v>-0.36234634146340999</v>
      </c>
      <c r="G1060" s="116">
        <v>-516.1</v>
      </c>
    </row>
    <row r="1061" spans="1:7" ht="38.25">
      <c r="A1061" s="120" t="s">
        <v>1204</v>
      </c>
      <c r="B1061" s="115" t="s">
        <v>1205</v>
      </c>
      <c r="C1061" s="115">
        <v>205000</v>
      </c>
      <c r="D1061" s="115">
        <v>0</v>
      </c>
      <c r="E1061" s="116">
        <v>0</v>
      </c>
      <c r="F1061" s="117">
        <v>0</v>
      </c>
      <c r="G1061" s="116">
        <v>0</v>
      </c>
    </row>
    <row r="1062" spans="1:7" s="113" customFormat="1">
      <c r="A1062" s="126" t="s">
        <v>381</v>
      </c>
      <c r="B1062" s="110" t="s">
        <v>382</v>
      </c>
      <c r="C1062" s="110"/>
      <c r="D1062" s="110"/>
      <c r="E1062" s="111"/>
      <c r="F1062" s="112"/>
      <c r="G1062" s="111"/>
    </row>
    <row r="1063" spans="1:7">
      <c r="A1063" s="114" t="s">
        <v>1118</v>
      </c>
      <c r="B1063" s="115" t="s">
        <v>1119</v>
      </c>
      <c r="C1063" s="115">
        <v>110633</v>
      </c>
      <c r="D1063" s="115">
        <v>57147</v>
      </c>
      <c r="E1063" s="116">
        <v>57147</v>
      </c>
      <c r="F1063" s="117">
        <v>51.654569613044899</v>
      </c>
      <c r="G1063" s="116">
        <v>57147</v>
      </c>
    </row>
    <row r="1064" spans="1:7">
      <c r="A1064" s="119" t="s">
        <v>1144</v>
      </c>
      <c r="B1064" s="115" t="s">
        <v>60</v>
      </c>
      <c r="C1064" s="115">
        <v>110633</v>
      </c>
      <c r="D1064" s="115">
        <v>57147</v>
      </c>
      <c r="E1064" s="116">
        <v>57147</v>
      </c>
      <c r="F1064" s="117">
        <v>51.654569613044899</v>
      </c>
      <c r="G1064" s="116">
        <v>57147</v>
      </c>
    </row>
    <row r="1065" spans="1:7" ht="25.5">
      <c r="A1065" s="120">
        <v>21710</v>
      </c>
      <c r="B1065" s="115" t="s">
        <v>1145</v>
      </c>
      <c r="C1065" s="115">
        <v>110633</v>
      </c>
      <c r="D1065" s="115">
        <v>57147</v>
      </c>
      <c r="E1065" s="116">
        <v>57147</v>
      </c>
      <c r="F1065" s="117">
        <v>51.654569613044899</v>
      </c>
      <c r="G1065" s="116">
        <v>57147</v>
      </c>
    </row>
    <row r="1066" spans="1:7">
      <c r="A1066" s="114" t="s">
        <v>1147</v>
      </c>
      <c r="B1066" s="115" t="s">
        <v>1148</v>
      </c>
      <c r="C1066" s="115">
        <v>110633</v>
      </c>
      <c r="D1066" s="115">
        <v>57147</v>
      </c>
      <c r="E1066" s="116">
        <v>57146.67</v>
      </c>
      <c r="F1066" s="117">
        <v>51.654271329530999</v>
      </c>
      <c r="G1066" s="116">
        <v>57146.67</v>
      </c>
    </row>
    <row r="1067" spans="1:7">
      <c r="A1067" s="119" t="s">
        <v>1149</v>
      </c>
      <c r="B1067" s="115" t="s">
        <v>1150</v>
      </c>
      <c r="C1067" s="115">
        <v>110633</v>
      </c>
      <c r="D1067" s="115">
        <v>57147</v>
      </c>
      <c r="E1067" s="116">
        <v>57146.67</v>
      </c>
      <c r="F1067" s="117">
        <v>51.654271329530999</v>
      </c>
      <c r="G1067" s="116">
        <v>57146.67</v>
      </c>
    </row>
    <row r="1068" spans="1:7">
      <c r="A1068" s="120" t="s">
        <v>1151</v>
      </c>
      <c r="B1068" s="115" t="s">
        <v>1152</v>
      </c>
      <c r="C1068" s="115">
        <v>110633</v>
      </c>
      <c r="D1068" s="115">
        <v>57147</v>
      </c>
      <c r="E1068" s="116">
        <v>57146.67</v>
      </c>
      <c r="F1068" s="117">
        <v>51.654271329530999</v>
      </c>
      <c r="G1068" s="116">
        <v>57146.67</v>
      </c>
    </row>
    <row r="1069" spans="1:7">
      <c r="A1069" s="121">
        <v>2000</v>
      </c>
      <c r="B1069" s="115" t="s">
        <v>1155</v>
      </c>
      <c r="C1069" s="115">
        <v>110633</v>
      </c>
      <c r="D1069" s="115">
        <v>57147</v>
      </c>
      <c r="E1069" s="116">
        <v>57146.67</v>
      </c>
      <c r="F1069" s="117">
        <v>51.654271329530999</v>
      </c>
      <c r="G1069" s="116">
        <v>57146.67</v>
      </c>
    </row>
    <row r="1070" spans="1:7">
      <c r="A1070" s="114"/>
      <c r="B1070" s="115" t="s">
        <v>1192</v>
      </c>
      <c r="C1070" s="115">
        <v>0</v>
      </c>
      <c r="D1070" s="115">
        <v>0</v>
      </c>
      <c r="E1070" s="116">
        <v>0.33</v>
      </c>
      <c r="F1070" s="117">
        <v>0</v>
      </c>
      <c r="G1070" s="116">
        <v>0.33</v>
      </c>
    </row>
    <row r="1071" spans="1:7">
      <c r="A1071" s="114" t="s">
        <v>1193</v>
      </c>
      <c r="B1071" s="115" t="s">
        <v>1194</v>
      </c>
      <c r="C1071" s="115">
        <v>0</v>
      </c>
      <c r="D1071" s="115">
        <v>0</v>
      </c>
      <c r="E1071" s="116">
        <v>-0.33</v>
      </c>
      <c r="F1071" s="117">
        <v>0</v>
      </c>
      <c r="G1071" s="116">
        <v>-0.33</v>
      </c>
    </row>
    <row r="1072" spans="1:7">
      <c r="A1072" s="119" t="s">
        <v>1202</v>
      </c>
      <c r="B1072" s="115" t="s">
        <v>1203</v>
      </c>
      <c r="C1072" s="115">
        <v>0</v>
      </c>
      <c r="D1072" s="115">
        <v>0</v>
      </c>
      <c r="E1072" s="116">
        <v>-0.33</v>
      </c>
      <c r="F1072" s="117">
        <v>0</v>
      </c>
      <c r="G1072" s="116">
        <v>-0.33</v>
      </c>
    </row>
    <row r="1073" spans="1:7" s="113" customFormat="1">
      <c r="A1073" s="125" t="s">
        <v>337</v>
      </c>
      <c r="B1073" s="110" t="s">
        <v>338</v>
      </c>
      <c r="C1073" s="110"/>
      <c r="D1073" s="110"/>
      <c r="E1073" s="111"/>
      <c r="F1073" s="112"/>
      <c r="G1073" s="111"/>
    </row>
    <row r="1074" spans="1:7">
      <c r="A1074" s="114" t="s">
        <v>1118</v>
      </c>
      <c r="B1074" s="115" t="s">
        <v>1119</v>
      </c>
      <c r="C1074" s="115">
        <v>3750600</v>
      </c>
      <c r="D1074" s="115">
        <v>2332122</v>
      </c>
      <c r="E1074" s="116">
        <v>2332122</v>
      </c>
      <c r="F1074" s="117">
        <v>62.179971204607298</v>
      </c>
      <c r="G1074" s="116">
        <v>42320</v>
      </c>
    </row>
    <row r="1075" spans="1:7">
      <c r="A1075" s="119" t="s">
        <v>1144</v>
      </c>
      <c r="B1075" s="115" t="s">
        <v>60</v>
      </c>
      <c r="C1075" s="115">
        <v>3750600</v>
      </c>
      <c r="D1075" s="115">
        <v>2332122</v>
      </c>
      <c r="E1075" s="116">
        <v>2332122</v>
      </c>
      <c r="F1075" s="117">
        <v>62.179971204607298</v>
      </c>
      <c r="G1075" s="116">
        <v>42320</v>
      </c>
    </row>
    <row r="1076" spans="1:7" ht="25.5">
      <c r="A1076" s="120">
        <v>21710</v>
      </c>
      <c r="B1076" s="115" t="s">
        <v>1145</v>
      </c>
      <c r="C1076" s="115">
        <v>3750600</v>
      </c>
      <c r="D1076" s="115">
        <v>2332122</v>
      </c>
      <c r="E1076" s="116">
        <v>2332122</v>
      </c>
      <c r="F1076" s="117">
        <v>62.179971204607298</v>
      </c>
      <c r="G1076" s="116">
        <v>42320</v>
      </c>
    </row>
    <row r="1077" spans="1:7">
      <c r="A1077" s="114" t="s">
        <v>1147</v>
      </c>
      <c r="B1077" s="115" t="s">
        <v>1148</v>
      </c>
      <c r="C1077" s="115">
        <v>3750600</v>
      </c>
      <c r="D1077" s="115">
        <v>2332122</v>
      </c>
      <c r="E1077" s="116">
        <v>2332121.41</v>
      </c>
      <c r="F1077" s="117">
        <v>62.179955473790898</v>
      </c>
      <c r="G1077" s="116">
        <v>42319.41</v>
      </c>
    </row>
    <row r="1078" spans="1:7">
      <c r="A1078" s="119" t="s">
        <v>1149</v>
      </c>
      <c r="B1078" s="115" t="s">
        <v>1150</v>
      </c>
      <c r="C1078" s="115">
        <v>3750600</v>
      </c>
      <c r="D1078" s="115">
        <v>2332122</v>
      </c>
      <c r="E1078" s="116">
        <v>2332121.41</v>
      </c>
      <c r="F1078" s="117">
        <v>62.179955473790898</v>
      </c>
      <c r="G1078" s="116">
        <v>42319.41</v>
      </c>
    </row>
    <row r="1079" spans="1:7" ht="25.5">
      <c r="A1079" s="120" t="s">
        <v>1162</v>
      </c>
      <c r="B1079" s="115" t="s">
        <v>1163</v>
      </c>
      <c r="C1079" s="115">
        <v>3750600</v>
      </c>
      <c r="D1079" s="115">
        <v>2332122</v>
      </c>
      <c r="E1079" s="116">
        <v>2332121.41</v>
      </c>
      <c r="F1079" s="117">
        <v>62.179955473790898</v>
      </c>
      <c r="G1079" s="116">
        <v>42319.41</v>
      </c>
    </row>
    <row r="1080" spans="1:7">
      <c r="A1080" s="121">
        <v>7700</v>
      </c>
      <c r="B1080" s="115" t="s">
        <v>1165</v>
      </c>
      <c r="C1080" s="115">
        <v>3750600</v>
      </c>
      <c r="D1080" s="115">
        <v>2332122</v>
      </c>
      <c r="E1080" s="116">
        <v>2332121.41</v>
      </c>
      <c r="F1080" s="117">
        <v>62.179955473790898</v>
      </c>
      <c r="G1080" s="116">
        <v>42319.41</v>
      </c>
    </row>
    <row r="1081" spans="1:7">
      <c r="A1081" s="114"/>
      <c r="B1081" s="115" t="s">
        <v>1192</v>
      </c>
      <c r="C1081" s="115">
        <v>0</v>
      </c>
      <c r="D1081" s="115">
        <v>0</v>
      </c>
      <c r="E1081" s="116">
        <v>0.59</v>
      </c>
      <c r="F1081" s="117">
        <v>0</v>
      </c>
      <c r="G1081" s="116">
        <v>0.59</v>
      </c>
    </row>
    <row r="1082" spans="1:7">
      <c r="A1082" s="114" t="s">
        <v>1193</v>
      </c>
      <c r="B1082" s="115" t="s">
        <v>1194</v>
      </c>
      <c r="C1082" s="115">
        <v>0</v>
      </c>
      <c r="D1082" s="115">
        <v>0</v>
      </c>
      <c r="E1082" s="116">
        <v>-0.59</v>
      </c>
      <c r="F1082" s="117">
        <v>0</v>
      </c>
      <c r="G1082" s="116">
        <v>-0.59</v>
      </c>
    </row>
    <row r="1083" spans="1:7">
      <c r="A1083" s="119" t="s">
        <v>1202</v>
      </c>
      <c r="B1083" s="115" t="s">
        <v>1203</v>
      </c>
      <c r="C1083" s="115">
        <v>0</v>
      </c>
      <c r="D1083" s="115">
        <v>0</v>
      </c>
      <c r="E1083" s="116">
        <v>-0.59</v>
      </c>
      <c r="F1083" s="117">
        <v>0</v>
      </c>
      <c r="G1083" s="116">
        <v>-0.59</v>
      </c>
    </row>
    <row r="1084" spans="1:7" s="113" customFormat="1">
      <c r="A1084" s="125" t="s">
        <v>354</v>
      </c>
      <c r="B1084" s="110" t="s">
        <v>383</v>
      </c>
      <c r="C1084" s="110"/>
      <c r="D1084" s="110"/>
      <c r="E1084" s="111"/>
      <c r="F1084" s="112"/>
      <c r="G1084" s="111"/>
    </row>
    <row r="1085" spans="1:7">
      <c r="A1085" s="114" t="s">
        <v>1118</v>
      </c>
      <c r="B1085" s="115" t="s">
        <v>1119</v>
      </c>
      <c r="C1085" s="115">
        <v>155628</v>
      </c>
      <c r="D1085" s="115">
        <v>32415</v>
      </c>
      <c r="E1085" s="116">
        <v>32146.2</v>
      </c>
      <c r="F1085" s="117">
        <v>20.655794587092299</v>
      </c>
      <c r="G1085" s="116">
        <v>10672</v>
      </c>
    </row>
    <row r="1086" spans="1:7" ht="25.5">
      <c r="A1086" s="119" t="s">
        <v>1120</v>
      </c>
      <c r="B1086" s="115" t="s">
        <v>1121</v>
      </c>
      <c r="C1086" s="115">
        <v>850</v>
      </c>
      <c r="D1086" s="115">
        <v>282</v>
      </c>
      <c r="E1086" s="116">
        <v>13.2</v>
      </c>
      <c r="F1086" s="117">
        <v>1.55294117647059</v>
      </c>
      <c r="G1086" s="116">
        <v>0</v>
      </c>
    </row>
    <row r="1087" spans="1:7">
      <c r="A1087" s="119" t="s">
        <v>1144</v>
      </c>
      <c r="B1087" s="115" t="s">
        <v>60</v>
      </c>
      <c r="C1087" s="115">
        <v>154778</v>
      </c>
      <c r="D1087" s="115">
        <v>32133</v>
      </c>
      <c r="E1087" s="116">
        <v>32133</v>
      </c>
      <c r="F1087" s="117">
        <v>20.760702425409299</v>
      </c>
      <c r="G1087" s="116">
        <v>10672</v>
      </c>
    </row>
    <row r="1088" spans="1:7" ht="25.5">
      <c r="A1088" s="120">
        <v>21710</v>
      </c>
      <c r="B1088" s="115" t="s">
        <v>1145</v>
      </c>
      <c r="C1088" s="115">
        <v>154778</v>
      </c>
      <c r="D1088" s="115">
        <v>32133</v>
      </c>
      <c r="E1088" s="116">
        <v>32133</v>
      </c>
      <c r="F1088" s="117">
        <v>20.760702425409299</v>
      </c>
      <c r="G1088" s="116">
        <v>10672</v>
      </c>
    </row>
    <row r="1089" spans="1:7">
      <c r="A1089" s="114" t="s">
        <v>1147</v>
      </c>
      <c r="B1089" s="115" t="s">
        <v>1148</v>
      </c>
      <c r="C1089" s="115">
        <v>155628</v>
      </c>
      <c r="D1089" s="115">
        <v>32415</v>
      </c>
      <c r="E1089" s="116">
        <v>24185.9</v>
      </c>
      <c r="F1089" s="117">
        <v>15.5408409797723</v>
      </c>
      <c r="G1089" s="116">
        <v>6592.26</v>
      </c>
    </row>
    <row r="1090" spans="1:7">
      <c r="A1090" s="119" t="s">
        <v>1149</v>
      </c>
      <c r="B1090" s="115" t="s">
        <v>1150</v>
      </c>
      <c r="C1090" s="115">
        <v>152156</v>
      </c>
      <c r="D1090" s="115">
        <v>31845</v>
      </c>
      <c r="E1090" s="116">
        <v>23660.91</v>
      </c>
      <c r="F1090" s="117">
        <v>15.5504285075843</v>
      </c>
      <c r="G1090" s="116">
        <v>6592.26</v>
      </c>
    </row>
    <row r="1091" spans="1:7">
      <c r="A1091" s="120" t="s">
        <v>1151</v>
      </c>
      <c r="B1091" s="115" t="s">
        <v>1152</v>
      </c>
      <c r="C1091" s="115">
        <v>152156</v>
      </c>
      <c r="D1091" s="115">
        <v>31845</v>
      </c>
      <c r="E1091" s="116">
        <v>23660.91</v>
      </c>
      <c r="F1091" s="117">
        <v>15.5504285075843</v>
      </c>
      <c r="G1091" s="116">
        <v>6592.26</v>
      </c>
    </row>
    <row r="1092" spans="1:7">
      <c r="A1092" s="121">
        <v>1000</v>
      </c>
      <c r="B1092" s="115" t="s">
        <v>1153</v>
      </c>
      <c r="C1092" s="115">
        <v>62497</v>
      </c>
      <c r="D1092" s="115">
        <v>20920</v>
      </c>
      <c r="E1092" s="116">
        <v>18043.740000000002</v>
      </c>
      <c r="F1092" s="117">
        <v>28.8713698257516</v>
      </c>
      <c r="G1092" s="116">
        <v>5070.3100000000004</v>
      </c>
    </row>
    <row r="1093" spans="1:7">
      <c r="A1093" s="122">
        <v>1100</v>
      </c>
      <c r="B1093" s="115" t="s">
        <v>1154</v>
      </c>
      <c r="C1093" s="115">
        <v>50364</v>
      </c>
      <c r="D1093" s="115">
        <v>16858</v>
      </c>
      <c r="E1093" s="116">
        <v>14069.71</v>
      </c>
      <c r="F1093" s="117">
        <v>27.9360455881185</v>
      </c>
      <c r="G1093" s="116">
        <v>3917.01</v>
      </c>
    </row>
    <row r="1094" spans="1:7">
      <c r="A1094" s="121">
        <v>2000</v>
      </c>
      <c r="B1094" s="115" t="s">
        <v>1155</v>
      </c>
      <c r="C1094" s="115">
        <v>89659</v>
      </c>
      <c r="D1094" s="115">
        <v>10925</v>
      </c>
      <c r="E1094" s="116">
        <v>5617.17</v>
      </c>
      <c r="F1094" s="117">
        <v>6.2650375310900204</v>
      </c>
      <c r="G1094" s="116">
        <v>1521.95</v>
      </c>
    </row>
    <row r="1095" spans="1:7">
      <c r="A1095" s="119" t="s">
        <v>1181</v>
      </c>
      <c r="B1095" s="115" t="s">
        <v>1182</v>
      </c>
      <c r="C1095" s="115">
        <v>3472</v>
      </c>
      <c r="D1095" s="115">
        <v>570</v>
      </c>
      <c r="E1095" s="116">
        <v>524.99</v>
      </c>
      <c r="F1095" s="117">
        <v>15.120679723502301</v>
      </c>
      <c r="G1095" s="116">
        <v>0</v>
      </c>
    </row>
    <row r="1096" spans="1:7">
      <c r="A1096" s="120" t="s">
        <v>1183</v>
      </c>
      <c r="B1096" s="115" t="s">
        <v>1184</v>
      </c>
      <c r="C1096" s="115">
        <v>3472</v>
      </c>
      <c r="D1096" s="115">
        <v>570</v>
      </c>
      <c r="E1096" s="116">
        <v>524.99</v>
      </c>
      <c r="F1096" s="117">
        <v>15.120679723502301</v>
      </c>
      <c r="G1096" s="116">
        <v>0</v>
      </c>
    </row>
    <row r="1097" spans="1:7">
      <c r="A1097" s="114"/>
      <c r="B1097" s="115" t="s">
        <v>1192</v>
      </c>
      <c r="C1097" s="115">
        <v>0</v>
      </c>
      <c r="D1097" s="115">
        <v>0</v>
      </c>
      <c r="E1097" s="116">
        <v>7960.3</v>
      </c>
      <c r="F1097" s="117">
        <v>0</v>
      </c>
      <c r="G1097" s="116">
        <v>4079.74</v>
      </c>
    </row>
    <row r="1098" spans="1:7">
      <c r="A1098" s="114" t="s">
        <v>1193</v>
      </c>
      <c r="B1098" s="115" t="s">
        <v>1194</v>
      </c>
      <c r="C1098" s="115">
        <v>0</v>
      </c>
      <c r="D1098" s="115">
        <v>0</v>
      </c>
      <c r="E1098" s="116">
        <v>-7960.3</v>
      </c>
      <c r="F1098" s="117">
        <v>0</v>
      </c>
      <c r="G1098" s="116">
        <v>-4079.74</v>
      </c>
    </row>
    <row r="1099" spans="1:7">
      <c r="A1099" s="119" t="s">
        <v>1202</v>
      </c>
      <c r="B1099" s="115" t="s">
        <v>1203</v>
      </c>
      <c r="C1099" s="115">
        <v>0</v>
      </c>
      <c r="D1099" s="115">
        <v>0</v>
      </c>
      <c r="E1099" s="116">
        <v>-7960.3</v>
      </c>
      <c r="F1099" s="117">
        <v>0</v>
      </c>
      <c r="G1099" s="116">
        <v>-4079.74</v>
      </c>
    </row>
    <row r="1100" spans="1:7" s="113" customFormat="1" ht="25.5">
      <c r="A1100" s="125" t="s">
        <v>384</v>
      </c>
      <c r="B1100" s="110" t="s">
        <v>385</v>
      </c>
      <c r="C1100" s="110"/>
      <c r="D1100" s="110"/>
      <c r="E1100" s="111"/>
      <c r="F1100" s="112"/>
      <c r="G1100" s="111"/>
    </row>
    <row r="1101" spans="1:7">
      <c r="A1101" s="114" t="s">
        <v>1118</v>
      </c>
      <c r="B1101" s="115" t="s">
        <v>1119</v>
      </c>
      <c r="C1101" s="115">
        <v>50269</v>
      </c>
      <c r="D1101" s="115">
        <v>8</v>
      </c>
      <c r="E1101" s="116">
        <v>8</v>
      </c>
      <c r="F1101" s="117">
        <v>1.5914380632199999E-2</v>
      </c>
      <c r="G1101" s="116">
        <v>0</v>
      </c>
    </row>
    <row r="1102" spans="1:7">
      <c r="A1102" s="119" t="s">
        <v>1144</v>
      </c>
      <c r="B1102" s="115" t="s">
        <v>60</v>
      </c>
      <c r="C1102" s="115">
        <v>50269</v>
      </c>
      <c r="D1102" s="115">
        <v>8</v>
      </c>
      <c r="E1102" s="116">
        <v>8</v>
      </c>
      <c r="F1102" s="117">
        <v>1.5914380632199999E-2</v>
      </c>
      <c r="G1102" s="116">
        <v>0</v>
      </c>
    </row>
    <row r="1103" spans="1:7" ht="25.5">
      <c r="A1103" s="120">
        <v>21710</v>
      </c>
      <c r="B1103" s="115" t="s">
        <v>1145</v>
      </c>
      <c r="C1103" s="115">
        <v>50269</v>
      </c>
      <c r="D1103" s="115">
        <v>8</v>
      </c>
      <c r="E1103" s="116">
        <v>8</v>
      </c>
      <c r="F1103" s="117">
        <v>1.5914380632199999E-2</v>
      </c>
      <c r="G1103" s="116">
        <v>0</v>
      </c>
    </row>
    <row r="1104" spans="1:7">
      <c r="A1104" s="114" t="s">
        <v>1147</v>
      </c>
      <c r="B1104" s="115" t="s">
        <v>1148</v>
      </c>
      <c r="C1104" s="115">
        <v>50269</v>
      </c>
      <c r="D1104" s="115">
        <v>8</v>
      </c>
      <c r="E1104" s="116">
        <v>7.87</v>
      </c>
      <c r="F1104" s="117">
        <v>1.5655771946929999E-2</v>
      </c>
      <c r="G1104" s="116">
        <v>0</v>
      </c>
    </row>
    <row r="1105" spans="1:7">
      <c r="A1105" s="119" t="s">
        <v>1149</v>
      </c>
      <c r="B1105" s="115" t="s">
        <v>1150</v>
      </c>
      <c r="C1105" s="115">
        <v>50269</v>
      </c>
      <c r="D1105" s="115">
        <v>8</v>
      </c>
      <c r="E1105" s="116">
        <v>7.87</v>
      </c>
      <c r="F1105" s="117">
        <v>1.5655771946929999E-2</v>
      </c>
      <c r="G1105" s="116">
        <v>0</v>
      </c>
    </row>
    <row r="1106" spans="1:7">
      <c r="A1106" s="120" t="s">
        <v>1151</v>
      </c>
      <c r="B1106" s="115" t="s">
        <v>1152</v>
      </c>
      <c r="C1106" s="115">
        <v>50269</v>
      </c>
      <c r="D1106" s="115">
        <v>8</v>
      </c>
      <c r="E1106" s="116">
        <v>7.87</v>
      </c>
      <c r="F1106" s="117">
        <v>1.5655771946929999E-2</v>
      </c>
      <c r="G1106" s="116">
        <v>0</v>
      </c>
    </row>
    <row r="1107" spans="1:7">
      <c r="A1107" s="121">
        <v>2000</v>
      </c>
      <c r="B1107" s="115" t="s">
        <v>1155</v>
      </c>
      <c r="C1107" s="115">
        <v>50269</v>
      </c>
      <c r="D1107" s="115">
        <v>8</v>
      </c>
      <c r="E1107" s="116">
        <v>7.87</v>
      </c>
      <c r="F1107" s="117">
        <v>1.5655771946929999E-2</v>
      </c>
      <c r="G1107" s="116">
        <v>0</v>
      </c>
    </row>
    <row r="1108" spans="1:7">
      <c r="A1108" s="114"/>
      <c r="B1108" s="115" t="s">
        <v>1192</v>
      </c>
      <c r="C1108" s="115">
        <v>0</v>
      </c>
      <c r="D1108" s="115">
        <v>0</v>
      </c>
      <c r="E1108" s="116">
        <v>0.13</v>
      </c>
      <c r="F1108" s="117">
        <v>0</v>
      </c>
      <c r="G1108" s="116">
        <v>0</v>
      </c>
    </row>
    <row r="1109" spans="1:7">
      <c r="A1109" s="114" t="s">
        <v>1193</v>
      </c>
      <c r="B1109" s="115" t="s">
        <v>1194</v>
      </c>
      <c r="C1109" s="115">
        <v>0</v>
      </c>
      <c r="D1109" s="115">
        <v>0</v>
      </c>
      <c r="E1109" s="116">
        <v>-0.13</v>
      </c>
      <c r="F1109" s="117">
        <v>0</v>
      </c>
      <c r="G1109" s="116">
        <v>0</v>
      </c>
    </row>
    <row r="1110" spans="1:7">
      <c r="A1110" s="119" t="s">
        <v>1202</v>
      </c>
      <c r="B1110" s="115" t="s">
        <v>1203</v>
      </c>
      <c r="C1110" s="115">
        <v>0</v>
      </c>
      <c r="D1110" s="115">
        <v>0</v>
      </c>
      <c r="E1110" s="116">
        <v>-0.13</v>
      </c>
      <c r="F1110" s="117">
        <v>0</v>
      </c>
      <c r="G1110" s="116">
        <v>0</v>
      </c>
    </row>
    <row r="1111" spans="1:7" s="113" customFormat="1">
      <c r="A1111" s="125" t="s">
        <v>386</v>
      </c>
      <c r="B1111" s="110" t="s">
        <v>387</v>
      </c>
      <c r="C1111" s="110"/>
      <c r="D1111" s="110"/>
      <c r="E1111" s="111"/>
      <c r="F1111" s="112"/>
      <c r="G1111" s="111"/>
    </row>
    <row r="1112" spans="1:7">
      <c r="A1112" s="114" t="s">
        <v>1118</v>
      </c>
      <c r="B1112" s="115" t="s">
        <v>1119</v>
      </c>
      <c r="C1112" s="115">
        <v>50000</v>
      </c>
      <c r="D1112" s="115">
        <v>2606</v>
      </c>
      <c r="E1112" s="116">
        <v>3451.13</v>
      </c>
      <c r="F1112" s="117">
        <v>6.9022600000000001</v>
      </c>
      <c r="G1112" s="116">
        <v>1103.56</v>
      </c>
    </row>
    <row r="1113" spans="1:7" ht="25.5">
      <c r="A1113" s="119" t="s">
        <v>1120</v>
      </c>
      <c r="B1113" s="115" t="s">
        <v>1121</v>
      </c>
      <c r="C1113" s="115">
        <v>0</v>
      </c>
      <c r="D1113" s="115">
        <v>0</v>
      </c>
      <c r="E1113" s="116">
        <v>845.13</v>
      </c>
      <c r="F1113" s="117">
        <v>0</v>
      </c>
      <c r="G1113" s="116">
        <v>97.56</v>
      </c>
    </row>
    <row r="1114" spans="1:7">
      <c r="A1114" s="119" t="s">
        <v>1144</v>
      </c>
      <c r="B1114" s="115" t="s">
        <v>60</v>
      </c>
      <c r="C1114" s="115">
        <v>50000</v>
      </c>
      <c r="D1114" s="115">
        <v>2606</v>
      </c>
      <c r="E1114" s="116">
        <v>2606</v>
      </c>
      <c r="F1114" s="117">
        <v>5.2119999999999997</v>
      </c>
      <c r="G1114" s="116">
        <v>1006</v>
      </c>
    </row>
    <row r="1115" spans="1:7" ht="25.5">
      <c r="A1115" s="120">
        <v>21710</v>
      </c>
      <c r="B1115" s="115" t="s">
        <v>1145</v>
      </c>
      <c r="C1115" s="115">
        <v>50000</v>
      </c>
      <c r="D1115" s="115">
        <v>2606</v>
      </c>
      <c r="E1115" s="116">
        <v>2606</v>
      </c>
      <c r="F1115" s="117">
        <v>5.2119999999999997</v>
      </c>
      <c r="G1115" s="116">
        <v>1006</v>
      </c>
    </row>
    <row r="1116" spans="1:7">
      <c r="A1116" s="114" t="s">
        <v>1147</v>
      </c>
      <c r="B1116" s="115" t="s">
        <v>1148</v>
      </c>
      <c r="C1116" s="115">
        <v>50000</v>
      </c>
      <c r="D1116" s="115">
        <v>2606</v>
      </c>
      <c r="E1116" s="116">
        <v>2605.73</v>
      </c>
      <c r="F1116" s="117">
        <v>5.2114599999999998</v>
      </c>
      <c r="G1116" s="116">
        <v>1216.1500000000001</v>
      </c>
    </row>
    <row r="1117" spans="1:7">
      <c r="A1117" s="119" t="s">
        <v>1149</v>
      </c>
      <c r="B1117" s="115" t="s">
        <v>1150</v>
      </c>
      <c r="C1117" s="115">
        <v>50000</v>
      </c>
      <c r="D1117" s="115">
        <v>2606</v>
      </c>
      <c r="E1117" s="116">
        <v>2605.73</v>
      </c>
      <c r="F1117" s="117">
        <v>5.2114599999999998</v>
      </c>
      <c r="G1117" s="116">
        <v>1216.1500000000001</v>
      </c>
    </row>
    <row r="1118" spans="1:7">
      <c r="A1118" s="120" t="s">
        <v>1158</v>
      </c>
      <c r="B1118" s="115" t="s">
        <v>1159</v>
      </c>
      <c r="C1118" s="115">
        <v>50000</v>
      </c>
      <c r="D1118" s="115">
        <v>2606</v>
      </c>
      <c r="E1118" s="116">
        <v>2605.73</v>
      </c>
      <c r="F1118" s="117">
        <v>5.2114599999999998</v>
      </c>
      <c r="G1118" s="116">
        <v>1216.1500000000001</v>
      </c>
    </row>
    <row r="1119" spans="1:7">
      <c r="A1119" s="121">
        <v>6000</v>
      </c>
      <c r="B1119" s="115" t="s">
        <v>1161</v>
      </c>
      <c r="C1119" s="115">
        <v>50000</v>
      </c>
      <c r="D1119" s="115">
        <v>2606</v>
      </c>
      <c r="E1119" s="116">
        <v>2605.73</v>
      </c>
      <c r="F1119" s="117">
        <v>5.2114599999999998</v>
      </c>
      <c r="G1119" s="116">
        <v>1216.1500000000001</v>
      </c>
    </row>
    <row r="1120" spans="1:7">
      <c r="A1120" s="114"/>
      <c r="B1120" s="115" t="s">
        <v>1192</v>
      </c>
      <c r="C1120" s="115">
        <v>0</v>
      </c>
      <c r="D1120" s="115">
        <v>0</v>
      </c>
      <c r="E1120" s="116">
        <v>845.4</v>
      </c>
      <c r="F1120" s="117">
        <v>0</v>
      </c>
      <c r="G1120" s="116">
        <v>-112.59</v>
      </c>
    </row>
    <row r="1121" spans="1:7">
      <c r="A1121" s="114" t="s">
        <v>1193</v>
      </c>
      <c r="B1121" s="115" t="s">
        <v>1194</v>
      </c>
      <c r="C1121" s="115">
        <v>0</v>
      </c>
      <c r="D1121" s="115">
        <v>0</v>
      </c>
      <c r="E1121" s="116">
        <v>-845.4</v>
      </c>
      <c r="F1121" s="117">
        <v>0</v>
      </c>
      <c r="G1121" s="116">
        <v>112.59</v>
      </c>
    </row>
    <row r="1122" spans="1:7">
      <c r="A1122" s="119" t="s">
        <v>1202</v>
      </c>
      <c r="B1122" s="115" t="s">
        <v>1203</v>
      </c>
      <c r="C1122" s="115">
        <v>0</v>
      </c>
      <c r="D1122" s="115">
        <v>0</v>
      </c>
      <c r="E1122" s="116">
        <v>-845.4</v>
      </c>
      <c r="F1122" s="117">
        <v>0</v>
      </c>
      <c r="G1122" s="116">
        <v>112.59</v>
      </c>
    </row>
    <row r="1123" spans="1:7" s="113" customFormat="1" ht="25.5">
      <c r="A1123" s="125" t="s">
        <v>32</v>
      </c>
      <c r="B1123" s="110" t="s">
        <v>1224</v>
      </c>
      <c r="C1123" s="110"/>
      <c r="D1123" s="110"/>
      <c r="E1123" s="111"/>
      <c r="F1123" s="112"/>
      <c r="G1123" s="111"/>
    </row>
    <row r="1124" spans="1:7">
      <c r="A1124" s="114" t="s">
        <v>1118</v>
      </c>
      <c r="B1124" s="115" t="s">
        <v>1119</v>
      </c>
      <c r="C1124" s="115">
        <v>227151</v>
      </c>
      <c r="D1124" s="115">
        <v>0</v>
      </c>
      <c r="E1124" s="116">
        <v>0</v>
      </c>
      <c r="F1124" s="117">
        <v>0</v>
      </c>
      <c r="G1124" s="116">
        <v>0</v>
      </c>
    </row>
    <row r="1125" spans="1:7">
      <c r="A1125" s="119" t="s">
        <v>1144</v>
      </c>
      <c r="B1125" s="115" t="s">
        <v>60</v>
      </c>
      <c r="C1125" s="115">
        <v>227151</v>
      </c>
      <c r="D1125" s="115">
        <v>0</v>
      </c>
      <c r="E1125" s="116">
        <v>0</v>
      </c>
      <c r="F1125" s="117">
        <v>0</v>
      </c>
      <c r="G1125" s="116">
        <v>0</v>
      </c>
    </row>
    <row r="1126" spans="1:7" ht="25.5">
      <c r="A1126" s="120">
        <v>21710</v>
      </c>
      <c r="B1126" s="115" t="s">
        <v>1145</v>
      </c>
      <c r="C1126" s="115">
        <v>227151</v>
      </c>
      <c r="D1126" s="115">
        <v>0</v>
      </c>
      <c r="E1126" s="116">
        <v>0</v>
      </c>
      <c r="F1126" s="117">
        <v>0</v>
      </c>
      <c r="G1126" s="116">
        <v>0</v>
      </c>
    </row>
    <row r="1127" spans="1:7">
      <c r="A1127" s="114" t="s">
        <v>1147</v>
      </c>
      <c r="B1127" s="115" t="s">
        <v>1148</v>
      </c>
      <c r="C1127" s="115">
        <v>227151</v>
      </c>
      <c r="D1127" s="115">
        <v>0</v>
      </c>
      <c r="E1127" s="116">
        <v>0</v>
      </c>
      <c r="F1127" s="117">
        <v>0</v>
      </c>
      <c r="G1127" s="116">
        <v>0</v>
      </c>
    </row>
    <row r="1128" spans="1:7">
      <c r="A1128" s="119" t="s">
        <v>1181</v>
      </c>
      <c r="B1128" s="115" t="s">
        <v>1182</v>
      </c>
      <c r="C1128" s="115">
        <v>227151</v>
      </c>
      <c r="D1128" s="115">
        <v>0</v>
      </c>
      <c r="E1128" s="116">
        <v>0</v>
      </c>
      <c r="F1128" s="117">
        <v>0</v>
      </c>
      <c r="G1128" s="116">
        <v>0</v>
      </c>
    </row>
    <row r="1129" spans="1:7">
      <c r="A1129" s="120" t="s">
        <v>1183</v>
      </c>
      <c r="B1129" s="115" t="s">
        <v>1184</v>
      </c>
      <c r="C1129" s="115">
        <v>227151</v>
      </c>
      <c r="D1129" s="115">
        <v>0</v>
      </c>
      <c r="E1129" s="116">
        <v>0</v>
      </c>
      <c r="F1129" s="117">
        <v>0</v>
      </c>
      <c r="G1129" s="116">
        <v>0</v>
      </c>
    </row>
    <row r="1130" spans="1:7" s="113" customFormat="1" ht="25.5">
      <c r="A1130" s="126" t="s">
        <v>33</v>
      </c>
      <c r="B1130" s="110" t="s">
        <v>1225</v>
      </c>
      <c r="C1130" s="110"/>
      <c r="D1130" s="110"/>
      <c r="E1130" s="111"/>
      <c r="F1130" s="112"/>
      <c r="G1130" s="111"/>
    </row>
    <row r="1131" spans="1:7">
      <c r="A1131" s="114" t="s">
        <v>1118</v>
      </c>
      <c r="B1131" s="115" t="s">
        <v>1119</v>
      </c>
      <c r="C1131" s="115">
        <v>227151</v>
      </c>
      <c r="D1131" s="115">
        <v>0</v>
      </c>
      <c r="E1131" s="116">
        <v>0</v>
      </c>
      <c r="F1131" s="117">
        <v>0</v>
      </c>
      <c r="G1131" s="116">
        <v>0</v>
      </c>
    </row>
    <row r="1132" spans="1:7">
      <c r="A1132" s="119" t="s">
        <v>1144</v>
      </c>
      <c r="B1132" s="115" t="s">
        <v>60</v>
      </c>
      <c r="C1132" s="115">
        <v>227151</v>
      </c>
      <c r="D1132" s="115">
        <v>0</v>
      </c>
      <c r="E1132" s="116">
        <v>0</v>
      </c>
      <c r="F1132" s="117">
        <v>0</v>
      </c>
      <c r="G1132" s="116">
        <v>0</v>
      </c>
    </row>
    <row r="1133" spans="1:7" ht="25.5">
      <c r="A1133" s="120">
        <v>21710</v>
      </c>
      <c r="B1133" s="115" t="s">
        <v>1145</v>
      </c>
      <c r="C1133" s="115">
        <v>227151</v>
      </c>
      <c r="D1133" s="115">
        <v>0</v>
      </c>
      <c r="E1133" s="116">
        <v>0</v>
      </c>
      <c r="F1133" s="117">
        <v>0</v>
      </c>
      <c r="G1133" s="116">
        <v>0</v>
      </c>
    </row>
    <row r="1134" spans="1:7">
      <c r="A1134" s="114" t="s">
        <v>1147</v>
      </c>
      <c r="B1134" s="115" t="s">
        <v>1148</v>
      </c>
      <c r="C1134" s="115">
        <v>227151</v>
      </c>
      <c r="D1134" s="115">
        <v>0</v>
      </c>
      <c r="E1134" s="116">
        <v>0</v>
      </c>
      <c r="F1134" s="117">
        <v>0</v>
      </c>
      <c r="G1134" s="116">
        <v>0</v>
      </c>
    </row>
    <row r="1135" spans="1:7">
      <c r="A1135" s="119" t="s">
        <v>1181</v>
      </c>
      <c r="B1135" s="115" t="s">
        <v>1182</v>
      </c>
      <c r="C1135" s="115">
        <v>227151</v>
      </c>
      <c r="D1135" s="115">
        <v>0</v>
      </c>
      <c r="E1135" s="116">
        <v>0</v>
      </c>
      <c r="F1135" s="117">
        <v>0</v>
      </c>
      <c r="G1135" s="116">
        <v>0</v>
      </c>
    </row>
    <row r="1136" spans="1:7">
      <c r="A1136" s="120" t="s">
        <v>1183</v>
      </c>
      <c r="B1136" s="115" t="s">
        <v>1184</v>
      </c>
      <c r="C1136" s="115">
        <v>227151</v>
      </c>
      <c r="D1136" s="115">
        <v>0</v>
      </c>
      <c r="E1136" s="116">
        <v>0</v>
      </c>
      <c r="F1136" s="117">
        <v>0</v>
      </c>
      <c r="G1136" s="116">
        <v>0</v>
      </c>
    </row>
    <row r="1137" spans="1:7" s="113" customFormat="1" ht="25.5">
      <c r="A1137" s="125" t="s">
        <v>39</v>
      </c>
      <c r="B1137" s="110" t="s">
        <v>1214</v>
      </c>
      <c r="C1137" s="110"/>
      <c r="D1137" s="110"/>
      <c r="E1137" s="111"/>
      <c r="F1137" s="112"/>
      <c r="G1137" s="111"/>
    </row>
    <row r="1138" spans="1:7">
      <c r="A1138" s="114" t="s">
        <v>1118</v>
      </c>
      <c r="B1138" s="115" t="s">
        <v>1119</v>
      </c>
      <c r="C1138" s="115">
        <v>867071</v>
      </c>
      <c r="D1138" s="115">
        <v>175575</v>
      </c>
      <c r="E1138" s="116">
        <v>37335.32</v>
      </c>
      <c r="F1138" s="117">
        <v>4.3059126645914798</v>
      </c>
      <c r="G1138" s="116">
        <v>13475</v>
      </c>
    </row>
    <row r="1139" spans="1:7">
      <c r="A1139" s="119" t="s">
        <v>1122</v>
      </c>
      <c r="B1139" s="115" t="s">
        <v>58</v>
      </c>
      <c r="C1139" s="115">
        <v>849596</v>
      </c>
      <c r="D1139" s="115">
        <v>162100</v>
      </c>
      <c r="E1139" s="116">
        <v>23860.32</v>
      </c>
      <c r="F1139" s="117">
        <v>2.8084313014656401</v>
      </c>
      <c r="G1139" s="116">
        <v>0</v>
      </c>
    </row>
    <row r="1140" spans="1:7">
      <c r="A1140" s="119" t="s">
        <v>1144</v>
      </c>
      <c r="B1140" s="115" t="s">
        <v>60</v>
      </c>
      <c r="C1140" s="115">
        <v>17475</v>
      </c>
      <c r="D1140" s="115">
        <v>13475</v>
      </c>
      <c r="E1140" s="116">
        <v>13475</v>
      </c>
      <c r="F1140" s="117">
        <v>77.110157367668094</v>
      </c>
      <c r="G1140" s="116">
        <v>13475</v>
      </c>
    </row>
    <row r="1141" spans="1:7" ht="25.5">
      <c r="A1141" s="120">
        <v>21710</v>
      </c>
      <c r="B1141" s="115" t="s">
        <v>1145</v>
      </c>
      <c r="C1141" s="115">
        <v>17475</v>
      </c>
      <c r="D1141" s="115">
        <v>13475</v>
      </c>
      <c r="E1141" s="116">
        <v>13475</v>
      </c>
      <c r="F1141" s="117">
        <v>77.110157367668094</v>
      </c>
      <c r="G1141" s="116">
        <v>13475</v>
      </c>
    </row>
    <row r="1142" spans="1:7">
      <c r="A1142" s="114" t="s">
        <v>1147</v>
      </c>
      <c r="B1142" s="115" t="s">
        <v>1148</v>
      </c>
      <c r="C1142" s="115">
        <v>1615197</v>
      </c>
      <c r="D1142" s="115">
        <v>458575</v>
      </c>
      <c r="E1142" s="116">
        <v>269803.63</v>
      </c>
      <c r="F1142" s="117">
        <v>16.704069534552101</v>
      </c>
      <c r="G1142" s="116">
        <v>121520.52</v>
      </c>
    </row>
    <row r="1143" spans="1:7">
      <c r="A1143" s="119" t="s">
        <v>1149</v>
      </c>
      <c r="B1143" s="115" t="s">
        <v>1150</v>
      </c>
      <c r="C1143" s="115">
        <v>1615197</v>
      </c>
      <c r="D1143" s="115">
        <v>458575</v>
      </c>
      <c r="E1143" s="116">
        <v>269803.63</v>
      </c>
      <c r="F1143" s="117">
        <v>16.704069534552101</v>
      </c>
      <c r="G1143" s="116">
        <v>121520.52</v>
      </c>
    </row>
    <row r="1144" spans="1:7">
      <c r="A1144" s="120" t="s">
        <v>1151</v>
      </c>
      <c r="B1144" s="115" t="s">
        <v>1152</v>
      </c>
      <c r="C1144" s="115">
        <v>1615197</v>
      </c>
      <c r="D1144" s="115">
        <v>458575</v>
      </c>
      <c r="E1144" s="116">
        <v>269803.63</v>
      </c>
      <c r="F1144" s="117">
        <v>16.704069534552101</v>
      </c>
      <c r="G1144" s="116">
        <v>121520.52</v>
      </c>
    </row>
    <row r="1145" spans="1:7">
      <c r="A1145" s="121">
        <v>2000</v>
      </c>
      <c r="B1145" s="115" t="s">
        <v>1155</v>
      </c>
      <c r="C1145" s="115">
        <v>1615197</v>
      </c>
      <c r="D1145" s="115">
        <v>458575</v>
      </c>
      <c r="E1145" s="116">
        <v>269803.63</v>
      </c>
      <c r="F1145" s="117">
        <v>16.704069534552101</v>
      </c>
      <c r="G1145" s="116">
        <v>121520.52</v>
      </c>
    </row>
    <row r="1146" spans="1:7">
      <c r="A1146" s="114"/>
      <c r="B1146" s="115" t="s">
        <v>1192</v>
      </c>
      <c r="C1146" s="115">
        <v>-748126</v>
      </c>
      <c r="D1146" s="115">
        <v>-283000</v>
      </c>
      <c r="E1146" s="116">
        <v>-232468.31</v>
      </c>
      <c r="F1146" s="117">
        <v>31.073416777387799</v>
      </c>
      <c r="G1146" s="116">
        <v>-108045.52</v>
      </c>
    </row>
    <row r="1147" spans="1:7">
      <c r="A1147" s="114" t="s">
        <v>1193</v>
      </c>
      <c r="B1147" s="115" t="s">
        <v>1194</v>
      </c>
      <c r="C1147" s="115">
        <v>748126</v>
      </c>
      <c r="D1147" s="115">
        <v>283000</v>
      </c>
      <c r="E1147" s="116">
        <v>232468.31</v>
      </c>
      <c r="F1147" s="117">
        <v>31.073416777387799</v>
      </c>
      <c r="G1147" s="116">
        <v>108045.52</v>
      </c>
    </row>
    <row r="1148" spans="1:7">
      <c r="A1148" s="119" t="s">
        <v>1202</v>
      </c>
      <c r="B1148" s="115" t="s">
        <v>1203</v>
      </c>
      <c r="C1148" s="115">
        <v>748126</v>
      </c>
      <c r="D1148" s="115">
        <v>283000</v>
      </c>
      <c r="E1148" s="116">
        <v>232468.31</v>
      </c>
      <c r="F1148" s="117">
        <v>31.073416777387799</v>
      </c>
      <c r="G1148" s="116">
        <v>108045.52</v>
      </c>
    </row>
    <row r="1149" spans="1:7" ht="38.25">
      <c r="A1149" s="120" t="s">
        <v>1206</v>
      </c>
      <c r="B1149" s="115" t="s">
        <v>1207</v>
      </c>
      <c r="C1149" s="115">
        <v>748126</v>
      </c>
      <c r="D1149" s="115">
        <v>283000</v>
      </c>
      <c r="E1149" s="116">
        <v>-283000</v>
      </c>
      <c r="F1149" s="117">
        <v>-37.827852527515397</v>
      </c>
      <c r="G1149" s="116">
        <v>-113000</v>
      </c>
    </row>
    <row r="1150" spans="1:7" s="113" customFormat="1" ht="38.25">
      <c r="A1150" s="126" t="s">
        <v>107</v>
      </c>
      <c r="B1150" s="110" t="s">
        <v>1226</v>
      </c>
      <c r="C1150" s="110"/>
      <c r="D1150" s="110"/>
      <c r="E1150" s="111"/>
      <c r="F1150" s="112"/>
      <c r="G1150" s="111"/>
    </row>
    <row r="1151" spans="1:7">
      <c r="A1151" s="114" t="s">
        <v>1118</v>
      </c>
      <c r="B1151" s="115" t="s">
        <v>1119</v>
      </c>
      <c r="C1151" s="115">
        <v>650000</v>
      </c>
      <c r="D1151" s="115">
        <v>160000</v>
      </c>
      <c r="E1151" s="116">
        <v>0</v>
      </c>
      <c r="F1151" s="117">
        <v>0</v>
      </c>
      <c r="G1151" s="116">
        <v>0</v>
      </c>
    </row>
    <row r="1152" spans="1:7">
      <c r="A1152" s="119" t="s">
        <v>1122</v>
      </c>
      <c r="B1152" s="115" t="s">
        <v>58</v>
      </c>
      <c r="C1152" s="115">
        <v>650000</v>
      </c>
      <c r="D1152" s="115">
        <v>160000</v>
      </c>
      <c r="E1152" s="116">
        <v>0</v>
      </c>
      <c r="F1152" s="117">
        <v>0</v>
      </c>
      <c r="G1152" s="116">
        <v>0</v>
      </c>
    </row>
    <row r="1153" spans="1:7">
      <c r="A1153" s="114" t="s">
        <v>1147</v>
      </c>
      <c r="B1153" s="115" t="s">
        <v>1148</v>
      </c>
      <c r="C1153" s="115">
        <v>1300000</v>
      </c>
      <c r="D1153" s="115">
        <v>378000</v>
      </c>
      <c r="E1153" s="116">
        <v>216619.28</v>
      </c>
      <c r="F1153" s="117">
        <v>16.6630215384615</v>
      </c>
      <c r="G1153" s="116">
        <v>103040.27</v>
      </c>
    </row>
    <row r="1154" spans="1:7">
      <c r="A1154" s="119" t="s">
        <v>1149</v>
      </c>
      <c r="B1154" s="115" t="s">
        <v>1150</v>
      </c>
      <c r="C1154" s="115">
        <v>1300000</v>
      </c>
      <c r="D1154" s="115">
        <v>378000</v>
      </c>
      <c r="E1154" s="116">
        <v>216619.28</v>
      </c>
      <c r="F1154" s="117">
        <v>16.6630215384615</v>
      </c>
      <c r="G1154" s="116">
        <v>103040.27</v>
      </c>
    </row>
    <row r="1155" spans="1:7">
      <c r="A1155" s="120" t="s">
        <v>1151</v>
      </c>
      <c r="B1155" s="115" t="s">
        <v>1152</v>
      </c>
      <c r="C1155" s="115">
        <v>1300000</v>
      </c>
      <c r="D1155" s="115">
        <v>378000</v>
      </c>
      <c r="E1155" s="116">
        <v>216619.28</v>
      </c>
      <c r="F1155" s="117">
        <v>16.6630215384615</v>
      </c>
      <c r="G1155" s="116">
        <v>103040.27</v>
      </c>
    </row>
    <row r="1156" spans="1:7">
      <c r="A1156" s="121">
        <v>2000</v>
      </c>
      <c r="B1156" s="115" t="s">
        <v>1155</v>
      </c>
      <c r="C1156" s="115">
        <v>1300000</v>
      </c>
      <c r="D1156" s="115">
        <v>378000</v>
      </c>
      <c r="E1156" s="116">
        <v>216619.28</v>
      </c>
      <c r="F1156" s="117">
        <v>16.6630215384615</v>
      </c>
      <c r="G1156" s="116">
        <v>103040.27</v>
      </c>
    </row>
    <row r="1157" spans="1:7">
      <c r="A1157" s="114"/>
      <c r="B1157" s="115" t="s">
        <v>1192</v>
      </c>
      <c r="C1157" s="115">
        <v>-650000</v>
      </c>
      <c r="D1157" s="115">
        <v>-218000</v>
      </c>
      <c r="E1157" s="116">
        <v>-216619.28</v>
      </c>
      <c r="F1157" s="117">
        <v>33.326043076923099</v>
      </c>
      <c r="G1157" s="116">
        <v>-103040.27</v>
      </c>
    </row>
    <row r="1158" spans="1:7">
      <c r="A1158" s="114" t="s">
        <v>1193</v>
      </c>
      <c r="B1158" s="115" t="s">
        <v>1194</v>
      </c>
      <c r="C1158" s="115">
        <v>650000</v>
      </c>
      <c r="D1158" s="115">
        <v>218000</v>
      </c>
      <c r="E1158" s="116">
        <v>216619.28</v>
      </c>
      <c r="F1158" s="117">
        <v>33.326043076923099</v>
      </c>
      <c r="G1158" s="116">
        <v>103040.27</v>
      </c>
    </row>
    <row r="1159" spans="1:7">
      <c r="A1159" s="119" t="s">
        <v>1202</v>
      </c>
      <c r="B1159" s="115" t="s">
        <v>1203</v>
      </c>
      <c r="C1159" s="115">
        <v>650000</v>
      </c>
      <c r="D1159" s="115">
        <v>218000</v>
      </c>
      <c r="E1159" s="116">
        <v>216619.28</v>
      </c>
      <c r="F1159" s="117">
        <v>33.326043076923099</v>
      </c>
      <c r="G1159" s="116">
        <v>103040.27</v>
      </c>
    </row>
    <row r="1160" spans="1:7" ht="38.25">
      <c r="A1160" s="120" t="s">
        <v>1206</v>
      </c>
      <c r="B1160" s="115" t="s">
        <v>1207</v>
      </c>
      <c r="C1160" s="115">
        <v>650000</v>
      </c>
      <c r="D1160" s="115">
        <v>218000</v>
      </c>
      <c r="E1160" s="116">
        <v>-218000</v>
      </c>
      <c r="F1160" s="117">
        <v>-33.538461538461497</v>
      </c>
      <c r="G1160" s="116">
        <v>-103000</v>
      </c>
    </row>
    <row r="1161" spans="1:7" s="113" customFormat="1" ht="38.25">
      <c r="A1161" s="126" t="s">
        <v>118</v>
      </c>
      <c r="B1161" s="110" t="s">
        <v>1227</v>
      </c>
      <c r="C1161" s="110"/>
      <c r="D1161" s="110"/>
      <c r="E1161" s="111"/>
      <c r="F1161" s="112"/>
      <c r="G1161" s="111"/>
    </row>
    <row r="1162" spans="1:7">
      <c r="A1162" s="114" t="s">
        <v>1118</v>
      </c>
      <c r="B1162" s="115" t="s">
        <v>1119</v>
      </c>
      <c r="C1162" s="115">
        <v>199596</v>
      </c>
      <c r="D1162" s="115">
        <v>2100</v>
      </c>
      <c r="E1162" s="116">
        <v>23860.32</v>
      </c>
      <c r="F1162" s="117">
        <v>11.9543077015572</v>
      </c>
      <c r="G1162" s="116">
        <v>0</v>
      </c>
    </row>
    <row r="1163" spans="1:7">
      <c r="A1163" s="119" t="s">
        <v>1122</v>
      </c>
      <c r="B1163" s="115" t="s">
        <v>58</v>
      </c>
      <c r="C1163" s="115">
        <v>199596</v>
      </c>
      <c r="D1163" s="115">
        <v>2100</v>
      </c>
      <c r="E1163" s="116">
        <v>23860.32</v>
      </c>
      <c r="F1163" s="117">
        <v>11.9543077015572</v>
      </c>
      <c r="G1163" s="116">
        <v>0</v>
      </c>
    </row>
    <row r="1164" spans="1:7">
      <c r="A1164" s="114" t="s">
        <v>1147</v>
      </c>
      <c r="B1164" s="115" t="s">
        <v>1148</v>
      </c>
      <c r="C1164" s="115">
        <v>297722</v>
      </c>
      <c r="D1164" s="115">
        <v>67100</v>
      </c>
      <c r="E1164" s="116">
        <v>41002.35</v>
      </c>
      <c r="F1164" s="117">
        <v>13.7720255809111</v>
      </c>
      <c r="G1164" s="116">
        <v>6298.25</v>
      </c>
    </row>
    <row r="1165" spans="1:7">
      <c r="A1165" s="119" t="s">
        <v>1149</v>
      </c>
      <c r="B1165" s="115" t="s">
        <v>1150</v>
      </c>
      <c r="C1165" s="115">
        <v>297722</v>
      </c>
      <c r="D1165" s="115">
        <v>67100</v>
      </c>
      <c r="E1165" s="116">
        <v>41002.35</v>
      </c>
      <c r="F1165" s="117">
        <v>13.7720255809111</v>
      </c>
      <c r="G1165" s="116">
        <v>6298.25</v>
      </c>
    </row>
    <row r="1166" spans="1:7">
      <c r="A1166" s="120" t="s">
        <v>1151</v>
      </c>
      <c r="B1166" s="115" t="s">
        <v>1152</v>
      </c>
      <c r="C1166" s="115">
        <v>297722</v>
      </c>
      <c r="D1166" s="115">
        <v>67100</v>
      </c>
      <c r="E1166" s="116">
        <v>41002.35</v>
      </c>
      <c r="F1166" s="117">
        <v>13.7720255809111</v>
      </c>
      <c r="G1166" s="116">
        <v>6298.25</v>
      </c>
    </row>
    <row r="1167" spans="1:7">
      <c r="A1167" s="121">
        <v>2000</v>
      </c>
      <c r="B1167" s="115" t="s">
        <v>1155</v>
      </c>
      <c r="C1167" s="115">
        <v>297722</v>
      </c>
      <c r="D1167" s="115">
        <v>67100</v>
      </c>
      <c r="E1167" s="116">
        <v>41002.35</v>
      </c>
      <c r="F1167" s="117">
        <v>13.7720255809111</v>
      </c>
      <c r="G1167" s="116">
        <v>6298.25</v>
      </c>
    </row>
    <row r="1168" spans="1:7">
      <c r="A1168" s="114"/>
      <c r="B1168" s="115" t="s">
        <v>1192</v>
      </c>
      <c r="C1168" s="115">
        <v>-98126</v>
      </c>
      <c r="D1168" s="115">
        <v>-65000</v>
      </c>
      <c r="E1168" s="116">
        <v>-17142.03</v>
      </c>
      <c r="F1168" s="117">
        <v>17.4694066812058</v>
      </c>
      <c r="G1168" s="116">
        <v>-6298.25</v>
      </c>
    </row>
    <row r="1169" spans="1:7">
      <c r="A1169" s="114" t="s">
        <v>1193</v>
      </c>
      <c r="B1169" s="115" t="s">
        <v>1194</v>
      </c>
      <c r="C1169" s="115">
        <v>98126</v>
      </c>
      <c r="D1169" s="115">
        <v>65000</v>
      </c>
      <c r="E1169" s="116">
        <v>17142.03</v>
      </c>
      <c r="F1169" s="117">
        <v>17.4694066812058</v>
      </c>
      <c r="G1169" s="116">
        <v>6298.25</v>
      </c>
    </row>
    <row r="1170" spans="1:7">
      <c r="A1170" s="119" t="s">
        <v>1202</v>
      </c>
      <c r="B1170" s="115" t="s">
        <v>1203</v>
      </c>
      <c r="C1170" s="115">
        <v>98126</v>
      </c>
      <c r="D1170" s="115">
        <v>65000</v>
      </c>
      <c r="E1170" s="116">
        <v>17142.03</v>
      </c>
      <c r="F1170" s="117">
        <v>17.4694066812058</v>
      </c>
      <c r="G1170" s="116">
        <v>6298.25</v>
      </c>
    </row>
    <row r="1171" spans="1:7" ht="38.25">
      <c r="A1171" s="120" t="s">
        <v>1206</v>
      </c>
      <c r="B1171" s="115" t="s">
        <v>1207</v>
      </c>
      <c r="C1171" s="115">
        <v>98126</v>
      </c>
      <c r="D1171" s="115">
        <v>65000</v>
      </c>
      <c r="E1171" s="116">
        <v>-65000</v>
      </c>
      <c r="F1171" s="117">
        <v>-66.241363145343698</v>
      </c>
      <c r="G1171" s="116">
        <v>-10000</v>
      </c>
    </row>
    <row r="1172" spans="1:7" s="113" customFormat="1" ht="51">
      <c r="A1172" s="126" t="s">
        <v>119</v>
      </c>
      <c r="B1172" s="110" t="s">
        <v>1228</v>
      </c>
      <c r="C1172" s="110"/>
      <c r="D1172" s="110"/>
      <c r="E1172" s="111"/>
      <c r="F1172" s="112"/>
      <c r="G1172" s="111"/>
    </row>
    <row r="1173" spans="1:7">
      <c r="A1173" s="114" t="s">
        <v>1118</v>
      </c>
      <c r="B1173" s="115" t="s">
        <v>1119</v>
      </c>
      <c r="C1173" s="115">
        <v>17475</v>
      </c>
      <c r="D1173" s="115">
        <v>13475</v>
      </c>
      <c r="E1173" s="116">
        <v>13475</v>
      </c>
      <c r="F1173" s="117">
        <v>77.110157367668094</v>
      </c>
      <c r="G1173" s="116">
        <v>13475</v>
      </c>
    </row>
    <row r="1174" spans="1:7">
      <c r="A1174" s="119" t="s">
        <v>1144</v>
      </c>
      <c r="B1174" s="115" t="s">
        <v>60</v>
      </c>
      <c r="C1174" s="115">
        <v>17475</v>
      </c>
      <c r="D1174" s="115">
        <v>13475</v>
      </c>
      <c r="E1174" s="116">
        <v>13475</v>
      </c>
      <c r="F1174" s="117">
        <v>77.110157367668094</v>
      </c>
      <c r="G1174" s="116">
        <v>13475</v>
      </c>
    </row>
    <row r="1175" spans="1:7" ht="25.5">
      <c r="A1175" s="120">
        <v>21710</v>
      </c>
      <c r="B1175" s="115" t="s">
        <v>1145</v>
      </c>
      <c r="C1175" s="115">
        <v>17475</v>
      </c>
      <c r="D1175" s="115">
        <v>13475</v>
      </c>
      <c r="E1175" s="116">
        <v>13475</v>
      </c>
      <c r="F1175" s="117">
        <v>77.110157367668094</v>
      </c>
      <c r="G1175" s="116">
        <v>13475</v>
      </c>
    </row>
    <row r="1176" spans="1:7">
      <c r="A1176" s="114" t="s">
        <v>1147</v>
      </c>
      <c r="B1176" s="115" t="s">
        <v>1148</v>
      </c>
      <c r="C1176" s="115">
        <v>17475</v>
      </c>
      <c r="D1176" s="115">
        <v>13475</v>
      </c>
      <c r="E1176" s="116">
        <v>12182</v>
      </c>
      <c r="F1176" s="117">
        <v>69.711015736766797</v>
      </c>
      <c r="G1176" s="116">
        <v>12182</v>
      </c>
    </row>
    <row r="1177" spans="1:7">
      <c r="A1177" s="119" t="s">
        <v>1149</v>
      </c>
      <c r="B1177" s="115" t="s">
        <v>1150</v>
      </c>
      <c r="C1177" s="115">
        <v>17475</v>
      </c>
      <c r="D1177" s="115">
        <v>13475</v>
      </c>
      <c r="E1177" s="116">
        <v>12182</v>
      </c>
      <c r="F1177" s="117">
        <v>69.711015736766797</v>
      </c>
      <c r="G1177" s="116">
        <v>12182</v>
      </c>
    </row>
    <row r="1178" spans="1:7">
      <c r="A1178" s="120" t="s">
        <v>1151</v>
      </c>
      <c r="B1178" s="115" t="s">
        <v>1152</v>
      </c>
      <c r="C1178" s="115">
        <v>17475</v>
      </c>
      <c r="D1178" s="115">
        <v>13475</v>
      </c>
      <c r="E1178" s="116">
        <v>12182</v>
      </c>
      <c r="F1178" s="117">
        <v>69.711015736766797</v>
      </c>
      <c r="G1178" s="116">
        <v>12182</v>
      </c>
    </row>
    <row r="1179" spans="1:7">
      <c r="A1179" s="121">
        <v>2000</v>
      </c>
      <c r="B1179" s="115" t="s">
        <v>1155</v>
      </c>
      <c r="C1179" s="115">
        <v>17475</v>
      </c>
      <c r="D1179" s="115">
        <v>13475</v>
      </c>
      <c r="E1179" s="116">
        <v>12182</v>
      </c>
      <c r="F1179" s="117">
        <v>69.711015736766797</v>
      </c>
      <c r="G1179" s="116">
        <v>12182</v>
      </c>
    </row>
    <row r="1180" spans="1:7">
      <c r="A1180" s="114"/>
      <c r="B1180" s="115" t="s">
        <v>1192</v>
      </c>
      <c r="C1180" s="115">
        <v>0</v>
      </c>
      <c r="D1180" s="115">
        <v>0</v>
      </c>
      <c r="E1180" s="116">
        <v>1293</v>
      </c>
      <c r="F1180" s="117">
        <v>0</v>
      </c>
      <c r="G1180" s="116">
        <v>1293</v>
      </c>
    </row>
    <row r="1181" spans="1:7">
      <c r="A1181" s="114" t="s">
        <v>1193</v>
      </c>
      <c r="B1181" s="115" t="s">
        <v>1194</v>
      </c>
      <c r="C1181" s="115">
        <v>0</v>
      </c>
      <c r="D1181" s="115">
        <v>0</v>
      </c>
      <c r="E1181" s="116">
        <v>-1293</v>
      </c>
      <c r="F1181" s="117">
        <v>0</v>
      </c>
      <c r="G1181" s="116">
        <v>-1293</v>
      </c>
    </row>
    <row r="1182" spans="1:7">
      <c r="A1182" s="119" t="s">
        <v>1202</v>
      </c>
      <c r="B1182" s="115" t="s">
        <v>1203</v>
      </c>
      <c r="C1182" s="115">
        <v>0</v>
      </c>
      <c r="D1182" s="115">
        <v>0</v>
      </c>
      <c r="E1182" s="116">
        <v>-1293</v>
      </c>
      <c r="F1182" s="117">
        <v>0</v>
      </c>
      <c r="G1182" s="116">
        <v>-1293</v>
      </c>
    </row>
    <row r="1183" spans="1:7" s="113" customFormat="1" ht="25.5">
      <c r="A1183" s="125" t="s">
        <v>339</v>
      </c>
      <c r="B1183" s="110" t="s">
        <v>1212</v>
      </c>
      <c r="C1183" s="110"/>
      <c r="D1183" s="110"/>
      <c r="E1183" s="111"/>
      <c r="F1183" s="112"/>
      <c r="G1183" s="111"/>
    </row>
    <row r="1184" spans="1:7">
      <c r="A1184" s="114" t="s">
        <v>1118</v>
      </c>
      <c r="B1184" s="115" t="s">
        <v>1119</v>
      </c>
      <c r="C1184" s="115">
        <v>3990853</v>
      </c>
      <c r="D1184" s="115">
        <v>582345</v>
      </c>
      <c r="E1184" s="116">
        <v>582345</v>
      </c>
      <c r="F1184" s="117">
        <v>14.5919932405428</v>
      </c>
      <c r="G1184" s="116">
        <v>175621</v>
      </c>
    </row>
    <row r="1185" spans="1:7">
      <c r="A1185" s="119" t="s">
        <v>1144</v>
      </c>
      <c r="B1185" s="115" t="s">
        <v>60</v>
      </c>
      <c r="C1185" s="115">
        <v>3990853</v>
      </c>
      <c r="D1185" s="115">
        <v>582345</v>
      </c>
      <c r="E1185" s="116">
        <v>582345</v>
      </c>
      <c r="F1185" s="117">
        <v>14.5919932405428</v>
      </c>
      <c r="G1185" s="116">
        <v>175621</v>
      </c>
    </row>
    <row r="1186" spans="1:7" ht="25.5">
      <c r="A1186" s="120">
        <v>21710</v>
      </c>
      <c r="B1186" s="115" t="s">
        <v>1145</v>
      </c>
      <c r="C1186" s="115">
        <v>3990853</v>
      </c>
      <c r="D1186" s="115">
        <v>582345</v>
      </c>
      <c r="E1186" s="116">
        <v>582345</v>
      </c>
      <c r="F1186" s="117">
        <v>14.5919932405428</v>
      </c>
      <c r="G1186" s="116">
        <v>175621</v>
      </c>
    </row>
    <row r="1187" spans="1:7">
      <c r="A1187" s="114" t="s">
        <v>1147</v>
      </c>
      <c r="B1187" s="115" t="s">
        <v>1148</v>
      </c>
      <c r="C1187" s="115">
        <v>3990853</v>
      </c>
      <c r="D1187" s="115">
        <v>582345</v>
      </c>
      <c r="E1187" s="116">
        <v>460149.22</v>
      </c>
      <c r="F1187" s="117">
        <v>11.530096949198599</v>
      </c>
      <c r="G1187" s="116">
        <v>134821.17000000001</v>
      </c>
    </row>
    <row r="1188" spans="1:7">
      <c r="A1188" s="119" t="s">
        <v>1149</v>
      </c>
      <c r="B1188" s="115" t="s">
        <v>1150</v>
      </c>
      <c r="C1188" s="115">
        <v>3479339</v>
      </c>
      <c r="D1188" s="115">
        <v>526682</v>
      </c>
      <c r="E1188" s="116">
        <v>409576.7</v>
      </c>
      <c r="F1188" s="117">
        <v>11.771681345220999</v>
      </c>
      <c r="G1188" s="116">
        <v>118563.06</v>
      </c>
    </row>
    <row r="1189" spans="1:7">
      <c r="A1189" s="120" t="s">
        <v>1151</v>
      </c>
      <c r="B1189" s="115" t="s">
        <v>1152</v>
      </c>
      <c r="C1189" s="115">
        <v>3459339</v>
      </c>
      <c r="D1189" s="115">
        <v>522682</v>
      </c>
      <c r="E1189" s="116">
        <v>409576.7</v>
      </c>
      <c r="F1189" s="117">
        <v>11.8397387477781</v>
      </c>
      <c r="G1189" s="116">
        <v>118563.06</v>
      </c>
    </row>
    <row r="1190" spans="1:7">
      <c r="A1190" s="121">
        <v>1000</v>
      </c>
      <c r="B1190" s="115" t="s">
        <v>1153</v>
      </c>
      <c r="C1190" s="115">
        <v>1809319</v>
      </c>
      <c r="D1190" s="115">
        <v>290707</v>
      </c>
      <c r="E1190" s="116">
        <v>240225.07</v>
      </c>
      <c r="F1190" s="117">
        <v>13.2770987316222</v>
      </c>
      <c r="G1190" s="116">
        <v>73253.509999999995</v>
      </c>
    </row>
    <row r="1191" spans="1:7">
      <c r="A1191" s="122">
        <v>1100</v>
      </c>
      <c r="B1191" s="115" t="s">
        <v>1154</v>
      </c>
      <c r="C1191" s="115">
        <v>913462</v>
      </c>
      <c r="D1191" s="115">
        <v>183286</v>
      </c>
      <c r="E1191" s="116">
        <v>144078.5</v>
      </c>
      <c r="F1191" s="117">
        <v>15.7727962411135</v>
      </c>
      <c r="G1191" s="116">
        <v>43986.73</v>
      </c>
    </row>
    <row r="1192" spans="1:7">
      <c r="A1192" s="121">
        <v>2000</v>
      </c>
      <c r="B1192" s="115" t="s">
        <v>1155</v>
      </c>
      <c r="C1192" s="115">
        <v>1650020</v>
      </c>
      <c r="D1192" s="115">
        <v>231975</v>
      </c>
      <c r="E1192" s="116">
        <v>169351.63</v>
      </c>
      <c r="F1192" s="117">
        <v>10.263610744112199</v>
      </c>
      <c r="G1192" s="116">
        <v>45309.55</v>
      </c>
    </row>
    <row r="1193" spans="1:7">
      <c r="A1193" s="120" t="s">
        <v>1166</v>
      </c>
      <c r="B1193" s="115" t="s">
        <v>1167</v>
      </c>
      <c r="C1193" s="115">
        <v>20000</v>
      </c>
      <c r="D1193" s="115">
        <v>4000</v>
      </c>
      <c r="E1193" s="116">
        <v>0</v>
      </c>
      <c r="F1193" s="117">
        <v>0</v>
      </c>
      <c r="G1193" s="116">
        <v>0</v>
      </c>
    </row>
    <row r="1194" spans="1:7">
      <c r="A1194" s="121">
        <v>7100</v>
      </c>
      <c r="B1194" s="115" t="s">
        <v>1168</v>
      </c>
      <c r="C1194" s="115">
        <v>20000</v>
      </c>
      <c r="D1194" s="115">
        <v>4000</v>
      </c>
      <c r="E1194" s="116">
        <v>0</v>
      </c>
      <c r="F1194" s="117">
        <v>0</v>
      </c>
      <c r="G1194" s="116">
        <v>0</v>
      </c>
    </row>
    <row r="1195" spans="1:7" ht="25.5">
      <c r="A1195" s="122">
        <v>7130</v>
      </c>
      <c r="B1195" s="115" t="s">
        <v>1170</v>
      </c>
      <c r="C1195" s="115">
        <v>20000</v>
      </c>
      <c r="D1195" s="115">
        <v>4000</v>
      </c>
      <c r="E1195" s="116">
        <v>0</v>
      </c>
      <c r="F1195" s="117">
        <v>0</v>
      </c>
      <c r="G1195" s="116">
        <v>0</v>
      </c>
    </row>
    <row r="1196" spans="1:7" ht="38.25">
      <c r="A1196" s="123">
        <v>7131</v>
      </c>
      <c r="B1196" s="115" t="s">
        <v>1171</v>
      </c>
      <c r="C1196" s="115">
        <v>20000</v>
      </c>
      <c r="D1196" s="115">
        <v>4000</v>
      </c>
      <c r="E1196" s="116">
        <v>0</v>
      </c>
      <c r="F1196" s="117">
        <v>0</v>
      </c>
      <c r="G1196" s="116">
        <v>0</v>
      </c>
    </row>
    <row r="1197" spans="1:7">
      <c r="A1197" s="119" t="s">
        <v>1181</v>
      </c>
      <c r="B1197" s="115" t="s">
        <v>1182</v>
      </c>
      <c r="C1197" s="115">
        <v>511514</v>
      </c>
      <c r="D1197" s="115">
        <v>55663</v>
      </c>
      <c r="E1197" s="116">
        <v>50572.52</v>
      </c>
      <c r="F1197" s="117">
        <v>9.88683007698714</v>
      </c>
      <c r="G1197" s="116">
        <v>16258.11</v>
      </c>
    </row>
    <row r="1198" spans="1:7">
      <c r="A1198" s="120" t="s">
        <v>1183</v>
      </c>
      <c r="B1198" s="115" t="s">
        <v>1184</v>
      </c>
      <c r="C1198" s="115">
        <v>511514</v>
      </c>
      <c r="D1198" s="115">
        <v>55663</v>
      </c>
      <c r="E1198" s="116">
        <v>50572.52</v>
      </c>
      <c r="F1198" s="117">
        <v>9.88683007698714</v>
      </c>
      <c r="G1198" s="116">
        <v>16258.11</v>
      </c>
    </row>
    <row r="1199" spans="1:7">
      <c r="A1199" s="114"/>
      <c r="B1199" s="115" t="s">
        <v>1192</v>
      </c>
      <c r="C1199" s="115">
        <v>0</v>
      </c>
      <c r="D1199" s="115">
        <v>0</v>
      </c>
      <c r="E1199" s="116">
        <v>122195.78</v>
      </c>
      <c r="F1199" s="117">
        <v>0</v>
      </c>
      <c r="G1199" s="116">
        <v>40799.83</v>
      </c>
    </row>
    <row r="1200" spans="1:7">
      <c r="A1200" s="114" t="s">
        <v>1193</v>
      </c>
      <c r="B1200" s="115" t="s">
        <v>1194</v>
      </c>
      <c r="C1200" s="115">
        <v>0</v>
      </c>
      <c r="D1200" s="115">
        <v>0</v>
      </c>
      <c r="E1200" s="116">
        <v>-122195.78</v>
      </c>
      <c r="F1200" s="117">
        <v>0</v>
      </c>
      <c r="G1200" s="116">
        <v>-40799.83</v>
      </c>
    </row>
    <row r="1201" spans="1:7">
      <c r="A1201" s="119" t="s">
        <v>1202</v>
      </c>
      <c r="B1201" s="115" t="s">
        <v>1203</v>
      </c>
      <c r="C1201" s="115">
        <v>0</v>
      </c>
      <c r="D1201" s="115">
        <v>0</v>
      </c>
      <c r="E1201" s="116">
        <v>-122195.78</v>
      </c>
      <c r="F1201" s="117">
        <v>0</v>
      </c>
      <c r="G1201" s="116">
        <v>-40799.83</v>
      </c>
    </row>
    <row r="1202" spans="1:7" s="113" customFormat="1" ht="25.5">
      <c r="A1202" s="126" t="s">
        <v>388</v>
      </c>
      <c r="B1202" s="110" t="s">
        <v>1229</v>
      </c>
      <c r="C1202" s="110"/>
      <c r="D1202" s="110"/>
      <c r="E1202" s="111"/>
      <c r="F1202" s="112"/>
      <c r="G1202" s="111"/>
    </row>
    <row r="1203" spans="1:7">
      <c r="A1203" s="114" t="s">
        <v>1118</v>
      </c>
      <c r="B1203" s="115" t="s">
        <v>1119</v>
      </c>
      <c r="C1203" s="115">
        <v>956675</v>
      </c>
      <c r="D1203" s="115">
        <v>315784</v>
      </c>
      <c r="E1203" s="116">
        <v>315784</v>
      </c>
      <c r="F1203" s="117">
        <v>33.008492957378401</v>
      </c>
      <c r="G1203" s="116">
        <v>87589</v>
      </c>
    </row>
    <row r="1204" spans="1:7">
      <c r="A1204" s="119" t="s">
        <v>1144</v>
      </c>
      <c r="B1204" s="115" t="s">
        <v>60</v>
      </c>
      <c r="C1204" s="115">
        <v>956675</v>
      </c>
      <c r="D1204" s="115">
        <v>315784</v>
      </c>
      <c r="E1204" s="116">
        <v>315784</v>
      </c>
      <c r="F1204" s="117">
        <v>33.008492957378401</v>
      </c>
      <c r="G1204" s="116">
        <v>87589</v>
      </c>
    </row>
    <row r="1205" spans="1:7" ht="25.5">
      <c r="A1205" s="120">
        <v>21710</v>
      </c>
      <c r="B1205" s="115" t="s">
        <v>1145</v>
      </c>
      <c r="C1205" s="115">
        <v>956675</v>
      </c>
      <c r="D1205" s="115">
        <v>315784</v>
      </c>
      <c r="E1205" s="116">
        <v>315784</v>
      </c>
      <c r="F1205" s="117">
        <v>33.008492957378401</v>
      </c>
      <c r="G1205" s="116">
        <v>87589</v>
      </c>
    </row>
    <row r="1206" spans="1:7">
      <c r="A1206" s="114" t="s">
        <v>1147</v>
      </c>
      <c r="B1206" s="115" t="s">
        <v>1148</v>
      </c>
      <c r="C1206" s="115">
        <v>956675</v>
      </c>
      <c r="D1206" s="115">
        <v>315784</v>
      </c>
      <c r="E1206" s="116">
        <v>204068.4</v>
      </c>
      <c r="F1206" s="117">
        <v>21.331005827475401</v>
      </c>
      <c r="G1206" s="116">
        <v>51883.05</v>
      </c>
    </row>
    <row r="1207" spans="1:7">
      <c r="A1207" s="119" t="s">
        <v>1149</v>
      </c>
      <c r="B1207" s="115" t="s">
        <v>1150</v>
      </c>
      <c r="C1207" s="115">
        <v>897397</v>
      </c>
      <c r="D1207" s="115">
        <v>279074</v>
      </c>
      <c r="E1207" s="116">
        <v>172426.52</v>
      </c>
      <c r="F1207" s="117">
        <v>19.214073592846901</v>
      </c>
      <c r="G1207" s="116">
        <v>49883.78</v>
      </c>
    </row>
    <row r="1208" spans="1:7">
      <c r="A1208" s="120" t="s">
        <v>1151</v>
      </c>
      <c r="B1208" s="115" t="s">
        <v>1152</v>
      </c>
      <c r="C1208" s="115">
        <v>897397</v>
      </c>
      <c r="D1208" s="115">
        <v>279074</v>
      </c>
      <c r="E1208" s="116">
        <v>172426.52</v>
      </c>
      <c r="F1208" s="117">
        <v>19.214073592846901</v>
      </c>
      <c r="G1208" s="116">
        <v>49883.78</v>
      </c>
    </row>
    <row r="1209" spans="1:7">
      <c r="A1209" s="121">
        <v>1000</v>
      </c>
      <c r="B1209" s="115" t="s">
        <v>1153</v>
      </c>
      <c r="C1209" s="115">
        <v>629440</v>
      </c>
      <c r="D1209" s="115">
        <v>176590</v>
      </c>
      <c r="E1209" s="116">
        <v>126108.07</v>
      </c>
      <c r="F1209" s="117">
        <v>20.034962824097601</v>
      </c>
      <c r="G1209" s="116">
        <v>41422.61</v>
      </c>
    </row>
    <row r="1210" spans="1:7">
      <c r="A1210" s="122">
        <v>1100</v>
      </c>
      <c r="B1210" s="115" t="s">
        <v>1154</v>
      </c>
      <c r="C1210" s="115">
        <v>495333</v>
      </c>
      <c r="D1210" s="115">
        <v>138970</v>
      </c>
      <c r="E1210" s="116">
        <v>99762.5</v>
      </c>
      <c r="F1210" s="117">
        <v>20.140491346225701</v>
      </c>
      <c r="G1210" s="116">
        <v>33303.46</v>
      </c>
    </row>
    <row r="1211" spans="1:7">
      <c r="A1211" s="121">
        <v>2000</v>
      </c>
      <c r="B1211" s="115" t="s">
        <v>1155</v>
      </c>
      <c r="C1211" s="115">
        <v>267957</v>
      </c>
      <c r="D1211" s="115">
        <v>102484</v>
      </c>
      <c r="E1211" s="116">
        <v>46318.45</v>
      </c>
      <c r="F1211" s="117">
        <v>17.2857771955948</v>
      </c>
      <c r="G1211" s="116">
        <v>8461.17</v>
      </c>
    </row>
    <row r="1212" spans="1:7">
      <c r="A1212" s="119" t="s">
        <v>1181</v>
      </c>
      <c r="B1212" s="115" t="s">
        <v>1182</v>
      </c>
      <c r="C1212" s="115">
        <v>59278</v>
      </c>
      <c r="D1212" s="115">
        <v>36710</v>
      </c>
      <c r="E1212" s="116">
        <v>31641.88</v>
      </c>
      <c r="F1212" s="117">
        <v>53.3787914572017</v>
      </c>
      <c r="G1212" s="116">
        <v>1999.27</v>
      </c>
    </row>
    <row r="1213" spans="1:7">
      <c r="A1213" s="120" t="s">
        <v>1183</v>
      </c>
      <c r="B1213" s="115" t="s">
        <v>1184</v>
      </c>
      <c r="C1213" s="115">
        <v>59278</v>
      </c>
      <c r="D1213" s="115">
        <v>36710</v>
      </c>
      <c r="E1213" s="116">
        <v>31641.88</v>
      </c>
      <c r="F1213" s="117">
        <v>53.3787914572017</v>
      </c>
      <c r="G1213" s="116">
        <v>1999.27</v>
      </c>
    </row>
    <row r="1214" spans="1:7">
      <c r="A1214" s="114"/>
      <c r="B1214" s="115" t="s">
        <v>1192</v>
      </c>
      <c r="C1214" s="115">
        <v>0</v>
      </c>
      <c r="D1214" s="115">
        <v>0</v>
      </c>
      <c r="E1214" s="116">
        <v>111715.6</v>
      </c>
      <c r="F1214" s="117">
        <v>0</v>
      </c>
      <c r="G1214" s="116">
        <v>35705.949999999997</v>
      </c>
    </row>
    <row r="1215" spans="1:7">
      <c r="A1215" s="114" t="s">
        <v>1193</v>
      </c>
      <c r="B1215" s="115" t="s">
        <v>1194</v>
      </c>
      <c r="C1215" s="115">
        <v>0</v>
      </c>
      <c r="D1215" s="115">
        <v>0</v>
      </c>
      <c r="E1215" s="116">
        <v>-111715.6</v>
      </c>
      <c r="F1215" s="117">
        <v>0</v>
      </c>
      <c r="G1215" s="116">
        <v>-35705.949999999997</v>
      </c>
    </row>
    <row r="1216" spans="1:7">
      <c r="A1216" s="119" t="s">
        <v>1202</v>
      </c>
      <c r="B1216" s="115" t="s">
        <v>1203</v>
      </c>
      <c r="C1216" s="115">
        <v>0</v>
      </c>
      <c r="D1216" s="115">
        <v>0</v>
      </c>
      <c r="E1216" s="116">
        <v>-111715.6</v>
      </c>
      <c r="F1216" s="117">
        <v>0</v>
      </c>
      <c r="G1216" s="116">
        <v>-35705.949999999997</v>
      </c>
    </row>
    <row r="1217" spans="1:7" s="113" customFormat="1" ht="25.5">
      <c r="A1217" s="126" t="s">
        <v>389</v>
      </c>
      <c r="B1217" s="110" t="s">
        <v>1230</v>
      </c>
      <c r="C1217" s="110"/>
      <c r="D1217" s="110"/>
      <c r="E1217" s="111"/>
      <c r="F1217" s="112"/>
      <c r="G1217" s="111"/>
    </row>
    <row r="1218" spans="1:7">
      <c r="A1218" s="114" t="s">
        <v>1118</v>
      </c>
      <c r="B1218" s="115" t="s">
        <v>1119</v>
      </c>
      <c r="C1218" s="115">
        <v>83384</v>
      </c>
      <c r="D1218" s="115">
        <v>9000</v>
      </c>
      <c r="E1218" s="116">
        <v>9000</v>
      </c>
      <c r="F1218" s="117">
        <v>10.793437589945301</v>
      </c>
      <c r="G1218" s="116">
        <v>4000</v>
      </c>
    </row>
    <row r="1219" spans="1:7">
      <c r="A1219" s="119" t="s">
        <v>1144</v>
      </c>
      <c r="B1219" s="115" t="s">
        <v>60</v>
      </c>
      <c r="C1219" s="115">
        <v>83384</v>
      </c>
      <c r="D1219" s="115">
        <v>9000</v>
      </c>
      <c r="E1219" s="116">
        <v>9000</v>
      </c>
      <c r="F1219" s="117">
        <v>10.793437589945301</v>
      </c>
      <c r="G1219" s="116">
        <v>4000</v>
      </c>
    </row>
    <row r="1220" spans="1:7" ht="25.5">
      <c r="A1220" s="120">
        <v>21710</v>
      </c>
      <c r="B1220" s="115" t="s">
        <v>1145</v>
      </c>
      <c r="C1220" s="115">
        <v>83384</v>
      </c>
      <c r="D1220" s="115">
        <v>9000</v>
      </c>
      <c r="E1220" s="116">
        <v>9000</v>
      </c>
      <c r="F1220" s="117">
        <v>10.793437589945301</v>
      </c>
      <c r="G1220" s="116">
        <v>4000</v>
      </c>
    </row>
    <row r="1221" spans="1:7">
      <c r="A1221" s="114" t="s">
        <v>1147</v>
      </c>
      <c r="B1221" s="115" t="s">
        <v>1148</v>
      </c>
      <c r="C1221" s="115">
        <v>83384</v>
      </c>
      <c r="D1221" s="115">
        <v>9000</v>
      </c>
      <c r="E1221" s="116">
        <v>0</v>
      </c>
      <c r="F1221" s="117">
        <v>0</v>
      </c>
      <c r="G1221" s="116">
        <v>0</v>
      </c>
    </row>
    <row r="1222" spans="1:7">
      <c r="A1222" s="119" t="s">
        <v>1149</v>
      </c>
      <c r="B1222" s="115" t="s">
        <v>1150</v>
      </c>
      <c r="C1222" s="115">
        <v>44384</v>
      </c>
      <c r="D1222" s="115">
        <v>9000</v>
      </c>
      <c r="E1222" s="116">
        <v>0</v>
      </c>
      <c r="F1222" s="117">
        <v>0</v>
      </c>
      <c r="G1222" s="116">
        <v>0</v>
      </c>
    </row>
    <row r="1223" spans="1:7">
      <c r="A1223" s="120" t="s">
        <v>1151</v>
      </c>
      <c r="B1223" s="115" t="s">
        <v>1152</v>
      </c>
      <c r="C1223" s="115">
        <v>24384</v>
      </c>
      <c r="D1223" s="115">
        <v>5000</v>
      </c>
      <c r="E1223" s="116">
        <v>0</v>
      </c>
      <c r="F1223" s="117">
        <v>0</v>
      </c>
      <c r="G1223" s="116">
        <v>0</v>
      </c>
    </row>
    <row r="1224" spans="1:7">
      <c r="A1224" s="121">
        <v>2000</v>
      </c>
      <c r="B1224" s="115" t="s">
        <v>1155</v>
      </c>
      <c r="C1224" s="115">
        <v>24384</v>
      </c>
      <c r="D1224" s="115">
        <v>5000</v>
      </c>
      <c r="E1224" s="116">
        <v>0</v>
      </c>
      <c r="F1224" s="117">
        <v>0</v>
      </c>
      <c r="G1224" s="116">
        <v>0</v>
      </c>
    </row>
    <row r="1225" spans="1:7">
      <c r="A1225" s="120" t="s">
        <v>1166</v>
      </c>
      <c r="B1225" s="115" t="s">
        <v>1167</v>
      </c>
      <c r="C1225" s="115">
        <v>20000</v>
      </c>
      <c r="D1225" s="115">
        <v>4000</v>
      </c>
      <c r="E1225" s="116">
        <v>0</v>
      </c>
      <c r="F1225" s="117">
        <v>0</v>
      </c>
      <c r="G1225" s="116">
        <v>0</v>
      </c>
    </row>
    <row r="1226" spans="1:7">
      <c r="A1226" s="121">
        <v>7100</v>
      </c>
      <c r="B1226" s="115" t="s">
        <v>1168</v>
      </c>
      <c r="C1226" s="115">
        <v>20000</v>
      </c>
      <c r="D1226" s="115">
        <v>4000</v>
      </c>
      <c r="E1226" s="116">
        <v>0</v>
      </c>
      <c r="F1226" s="117">
        <v>0</v>
      </c>
      <c r="G1226" s="116">
        <v>0</v>
      </c>
    </row>
    <row r="1227" spans="1:7" ht="25.5">
      <c r="A1227" s="122">
        <v>7130</v>
      </c>
      <c r="B1227" s="115" t="s">
        <v>1170</v>
      </c>
      <c r="C1227" s="115">
        <v>20000</v>
      </c>
      <c r="D1227" s="115">
        <v>4000</v>
      </c>
      <c r="E1227" s="116">
        <v>0</v>
      </c>
      <c r="F1227" s="117">
        <v>0</v>
      </c>
      <c r="G1227" s="116">
        <v>0</v>
      </c>
    </row>
    <row r="1228" spans="1:7" ht="38.25">
      <c r="A1228" s="123">
        <v>7131</v>
      </c>
      <c r="B1228" s="115" t="s">
        <v>1171</v>
      </c>
      <c r="C1228" s="115">
        <v>20000</v>
      </c>
      <c r="D1228" s="115">
        <v>4000</v>
      </c>
      <c r="E1228" s="116">
        <v>0</v>
      </c>
      <c r="F1228" s="117">
        <v>0</v>
      </c>
      <c r="G1228" s="116">
        <v>0</v>
      </c>
    </row>
    <row r="1229" spans="1:7">
      <c r="A1229" s="119" t="s">
        <v>1181</v>
      </c>
      <c r="B1229" s="115" t="s">
        <v>1182</v>
      </c>
      <c r="C1229" s="115">
        <v>39000</v>
      </c>
      <c r="D1229" s="115">
        <v>0</v>
      </c>
      <c r="E1229" s="116">
        <v>0</v>
      </c>
      <c r="F1229" s="117">
        <v>0</v>
      </c>
      <c r="G1229" s="116">
        <v>0</v>
      </c>
    </row>
    <row r="1230" spans="1:7">
      <c r="A1230" s="120" t="s">
        <v>1183</v>
      </c>
      <c r="B1230" s="115" t="s">
        <v>1184</v>
      </c>
      <c r="C1230" s="115">
        <v>39000</v>
      </c>
      <c r="D1230" s="115">
        <v>0</v>
      </c>
      <c r="E1230" s="116">
        <v>0</v>
      </c>
      <c r="F1230" s="117">
        <v>0</v>
      </c>
      <c r="G1230" s="116">
        <v>0</v>
      </c>
    </row>
    <row r="1231" spans="1:7">
      <c r="A1231" s="114"/>
      <c r="B1231" s="115" t="s">
        <v>1192</v>
      </c>
      <c r="C1231" s="115">
        <v>0</v>
      </c>
      <c r="D1231" s="115">
        <v>0</v>
      </c>
      <c r="E1231" s="116">
        <v>9000</v>
      </c>
      <c r="F1231" s="117">
        <v>0</v>
      </c>
      <c r="G1231" s="116">
        <v>4000</v>
      </c>
    </row>
    <row r="1232" spans="1:7">
      <c r="A1232" s="114" t="s">
        <v>1193</v>
      </c>
      <c r="B1232" s="115" t="s">
        <v>1194</v>
      </c>
      <c r="C1232" s="115">
        <v>0</v>
      </c>
      <c r="D1232" s="115">
        <v>0</v>
      </c>
      <c r="E1232" s="116">
        <v>-9000</v>
      </c>
      <c r="F1232" s="117">
        <v>0</v>
      </c>
      <c r="G1232" s="116">
        <v>-4000</v>
      </c>
    </row>
    <row r="1233" spans="1:7">
      <c r="A1233" s="119" t="s">
        <v>1202</v>
      </c>
      <c r="B1233" s="115" t="s">
        <v>1203</v>
      </c>
      <c r="C1233" s="115">
        <v>0</v>
      </c>
      <c r="D1233" s="115">
        <v>0</v>
      </c>
      <c r="E1233" s="116">
        <v>-9000</v>
      </c>
      <c r="F1233" s="117">
        <v>0</v>
      </c>
      <c r="G1233" s="116">
        <v>-4000</v>
      </c>
    </row>
    <row r="1234" spans="1:7" s="113" customFormat="1" ht="25.5">
      <c r="A1234" s="126" t="s">
        <v>390</v>
      </c>
      <c r="B1234" s="110" t="s">
        <v>1231</v>
      </c>
      <c r="C1234" s="110"/>
      <c r="D1234" s="110"/>
      <c r="E1234" s="111"/>
      <c r="F1234" s="112"/>
      <c r="G1234" s="111"/>
    </row>
    <row r="1235" spans="1:7">
      <c r="A1235" s="114" t="s">
        <v>1118</v>
      </c>
      <c r="B1235" s="115" t="s">
        <v>1119</v>
      </c>
      <c r="C1235" s="115">
        <v>2950794</v>
      </c>
      <c r="D1235" s="115">
        <v>257561</v>
      </c>
      <c r="E1235" s="116">
        <v>257561</v>
      </c>
      <c r="F1235" s="117">
        <v>8.7285320493399396</v>
      </c>
      <c r="G1235" s="116">
        <v>84032</v>
      </c>
    </row>
    <row r="1236" spans="1:7">
      <c r="A1236" s="119" t="s">
        <v>1144</v>
      </c>
      <c r="B1236" s="115" t="s">
        <v>60</v>
      </c>
      <c r="C1236" s="115">
        <v>2950794</v>
      </c>
      <c r="D1236" s="115">
        <v>257561</v>
      </c>
      <c r="E1236" s="116">
        <v>257561</v>
      </c>
      <c r="F1236" s="117">
        <v>8.7285320493399396</v>
      </c>
      <c r="G1236" s="116">
        <v>84032</v>
      </c>
    </row>
    <row r="1237" spans="1:7" ht="25.5">
      <c r="A1237" s="120">
        <v>21710</v>
      </c>
      <c r="B1237" s="115" t="s">
        <v>1145</v>
      </c>
      <c r="C1237" s="115">
        <v>2950794</v>
      </c>
      <c r="D1237" s="115">
        <v>257561</v>
      </c>
      <c r="E1237" s="116">
        <v>257561</v>
      </c>
      <c r="F1237" s="117">
        <v>8.7285320493399396</v>
      </c>
      <c r="G1237" s="116">
        <v>84032</v>
      </c>
    </row>
    <row r="1238" spans="1:7">
      <c r="A1238" s="114" t="s">
        <v>1147</v>
      </c>
      <c r="B1238" s="115" t="s">
        <v>1148</v>
      </c>
      <c r="C1238" s="115">
        <v>2950794</v>
      </c>
      <c r="D1238" s="115">
        <v>257561</v>
      </c>
      <c r="E1238" s="116">
        <v>256080.82</v>
      </c>
      <c r="F1238" s="117">
        <v>8.6783699573741799</v>
      </c>
      <c r="G1238" s="116">
        <v>82938.12</v>
      </c>
    </row>
    <row r="1239" spans="1:7">
      <c r="A1239" s="119" t="s">
        <v>1149</v>
      </c>
      <c r="B1239" s="115" t="s">
        <v>1150</v>
      </c>
      <c r="C1239" s="115">
        <v>2537558</v>
      </c>
      <c r="D1239" s="115">
        <v>238608</v>
      </c>
      <c r="E1239" s="116">
        <v>237150.18</v>
      </c>
      <c r="F1239" s="117">
        <v>9.3456062876198303</v>
      </c>
      <c r="G1239" s="116">
        <v>68679.28</v>
      </c>
    </row>
    <row r="1240" spans="1:7">
      <c r="A1240" s="120" t="s">
        <v>1151</v>
      </c>
      <c r="B1240" s="115" t="s">
        <v>1152</v>
      </c>
      <c r="C1240" s="115">
        <v>2537558</v>
      </c>
      <c r="D1240" s="115">
        <v>238608</v>
      </c>
      <c r="E1240" s="116">
        <v>237150.18</v>
      </c>
      <c r="F1240" s="117">
        <v>9.3456062876198303</v>
      </c>
      <c r="G1240" s="116">
        <v>68679.28</v>
      </c>
    </row>
    <row r="1241" spans="1:7">
      <c r="A1241" s="121">
        <v>1000</v>
      </c>
      <c r="B1241" s="115" t="s">
        <v>1153</v>
      </c>
      <c r="C1241" s="115">
        <v>1179879</v>
      </c>
      <c r="D1241" s="115">
        <v>114117</v>
      </c>
      <c r="E1241" s="116">
        <v>114117</v>
      </c>
      <c r="F1241" s="117">
        <v>9.6719239854256198</v>
      </c>
      <c r="G1241" s="116">
        <v>31830.9</v>
      </c>
    </row>
    <row r="1242" spans="1:7">
      <c r="A1242" s="122">
        <v>1100</v>
      </c>
      <c r="B1242" s="115" t="s">
        <v>1154</v>
      </c>
      <c r="C1242" s="115">
        <v>418129</v>
      </c>
      <c r="D1242" s="115">
        <v>44316</v>
      </c>
      <c r="E1242" s="116">
        <v>44316</v>
      </c>
      <c r="F1242" s="117">
        <v>10.598643002518401</v>
      </c>
      <c r="G1242" s="116">
        <v>10683.27</v>
      </c>
    </row>
    <row r="1243" spans="1:7">
      <c r="A1243" s="121">
        <v>2000</v>
      </c>
      <c r="B1243" s="115" t="s">
        <v>1155</v>
      </c>
      <c r="C1243" s="115">
        <v>1357679</v>
      </c>
      <c r="D1243" s="115">
        <v>124491</v>
      </c>
      <c r="E1243" s="116">
        <v>123033.18</v>
      </c>
      <c r="F1243" s="117">
        <v>9.0620227609029804</v>
      </c>
      <c r="G1243" s="116">
        <v>36848.379999999997</v>
      </c>
    </row>
    <row r="1244" spans="1:7">
      <c r="A1244" s="119" t="s">
        <v>1181</v>
      </c>
      <c r="B1244" s="115" t="s">
        <v>1182</v>
      </c>
      <c r="C1244" s="115">
        <v>413236</v>
      </c>
      <c r="D1244" s="115">
        <v>18953</v>
      </c>
      <c r="E1244" s="116">
        <v>18930.64</v>
      </c>
      <c r="F1244" s="117">
        <v>4.5810723170294896</v>
      </c>
      <c r="G1244" s="116">
        <v>14258.84</v>
      </c>
    </row>
    <row r="1245" spans="1:7">
      <c r="A1245" s="120" t="s">
        <v>1183</v>
      </c>
      <c r="B1245" s="115" t="s">
        <v>1184</v>
      </c>
      <c r="C1245" s="115">
        <v>413236</v>
      </c>
      <c r="D1245" s="115">
        <v>18953</v>
      </c>
      <c r="E1245" s="116">
        <v>18930.64</v>
      </c>
      <c r="F1245" s="117">
        <v>4.5810723170294896</v>
      </c>
      <c r="G1245" s="116">
        <v>14258.84</v>
      </c>
    </row>
    <row r="1246" spans="1:7">
      <c r="A1246" s="114"/>
      <c r="B1246" s="115" t="s">
        <v>1192</v>
      </c>
      <c r="C1246" s="115">
        <v>0</v>
      </c>
      <c r="D1246" s="115">
        <v>0</v>
      </c>
      <c r="E1246" s="116">
        <v>1480.18</v>
      </c>
      <c r="F1246" s="117">
        <v>0</v>
      </c>
      <c r="G1246" s="116">
        <v>1093.8800000000001</v>
      </c>
    </row>
    <row r="1247" spans="1:7">
      <c r="A1247" s="114" t="s">
        <v>1193</v>
      </c>
      <c r="B1247" s="115" t="s">
        <v>1194</v>
      </c>
      <c r="C1247" s="115">
        <v>0</v>
      </c>
      <c r="D1247" s="115">
        <v>0</v>
      </c>
      <c r="E1247" s="116">
        <v>-1480.18</v>
      </c>
      <c r="F1247" s="117">
        <v>0</v>
      </c>
      <c r="G1247" s="116">
        <v>-1093.8800000000001</v>
      </c>
    </row>
    <row r="1248" spans="1:7">
      <c r="A1248" s="119" t="s">
        <v>1202</v>
      </c>
      <c r="B1248" s="115" t="s">
        <v>1203</v>
      </c>
      <c r="C1248" s="115">
        <v>0</v>
      </c>
      <c r="D1248" s="115">
        <v>0</v>
      </c>
      <c r="E1248" s="116">
        <v>-1480.18</v>
      </c>
      <c r="F1248" s="117">
        <v>0</v>
      </c>
      <c r="G1248" s="116">
        <v>-1093.8800000000001</v>
      </c>
    </row>
    <row r="1249" spans="1:7" s="113" customFormat="1">
      <c r="A1249" s="125" t="s">
        <v>342</v>
      </c>
      <c r="B1249" s="110" t="s">
        <v>343</v>
      </c>
      <c r="C1249" s="110"/>
      <c r="D1249" s="110"/>
      <c r="E1249" s="111"/>
      <c r="F1249" s="112"/>
      <c r="G1249" s="111"/>
    </row>
    <row r="1250" spans="1:7">
      <c r="A1250" s="114" t="s">
        <v>1118</v>
      </c>
      <c r="B1250" s="115" t="s">
        <v>1119</v>
      </c>
      <c r="C1250" s="115">
        <v>56321</v>
      </c>
      <c r="D1250" s="115">
        <v>27780</v>
      </c>
      <c r="E1250" s="116">
        <v>27780</v>
      </c>
      <c r="F1250" s="117">
        <v>49.324408302409402</v>
      </c>
      <c r="G1250" s="116">
        <v>4234</v>
      </c>
    </row>
    <row r="1251" spans="1:7">
      <c r="A1251" s="119" t="s">
        <v>1144</v>
      </c>
      <c r="B1251" s="115" t="s">
        <v>60</v>
      </c>
      <c r="C1251" s="115">
        <v>56321</v>
      </c>
      <c r="D1251" s="115">
        <v>27780</v>
      </c>
      <c r="E1251" s="116">
        <v>27780</v>
      </c>
      <c r="F1251" s="117">
        <v>49.324408302409402</v>
      </c>
      <c r="G1251" s="116">
        <v>4234</v>
      </c>
    </row>
    <row r="1252" spans="1:7" ht="25.5">
      <c r="A1252" s="120">
        <v>21710</v>
      </c>
      <c r="B1252" s="115" t="s">
        <v>1145</v>
      </c>
      <c r="C1252" s="115">
        <v>56321</v>
      </c>
      <c r="D1252" s="115">
        <v>27780</v>
      </c>
      <c r="E1252" s="116">
        <v>27780</v>
      </c>
      <c r="F1252" s="117">
        <v>49.324408302409402</v>
      </c>
      <c r="G1252" s="116">
        <v>4234</v>
      </c>
    </row>
    <row r="1253" spans="1:7">
      <c r="A1253" s="114" t="s">
        <v>1147</v>
      </c>
      <c r="B1253" s="115" t="s">
        <v>1148</v>
      </c>
      <c r="C1253" s="115">
        <v>56321</v>
      </c>
      <c r="D1253" s="115">
        <v>27780</v>
      </c>
      <c r="E1253" s="116">
        <v>27778.57</v>
      </c>
      <c r="F1253" s="117">
        <v>49.321869284991401</v>
      </c>
      <c r="G1253" s="116">
        <v>4232.57</v>
      </c>
    </row>
    <row r="1254" spans="1:7">
      <c r="A1254" s="119" t="s">
        <v>1149</v>
      </c>
      <c r="B1254" s="115" t="s">
        <v>1150</v>
      </c>
      <c r="C1254" s="115">
        <v>56321</v>
      </c>
      <c r="D1254" s="115">
        <v>27780</v>
      </c>
      <c r="E1254" s="116">
        <v>27778.57</v>
      </c>
      <c r="F1254" s="117">
        <v>49.321869284991401</v>
      </c>
      <c r="G1254" s="116">
        <v>4232.57</v>
      </c>
    </row>
    <row r="1255" spans="1:7">
      <c r="A1255" s="120" t="s">
        <v>1151</v>
      </c>
      <c r="B1255" s="115" t="s">
        <v>1152</v>
      </c>
      <c r="C1255" s="115">
        <v>15904</v>
      </c>
      <c r="D1255" s="115">
        <v>719</v>
      </c>
      <c r="E1255" s="116">
        <v>717.57</v>
      </c>
      <c r="F1255" s="117">
        <v>4.5118838028169002</v>
      </c>
      <c r="G1255" s="116">
        <v>717.57</v>
      </c>
    </row>
    <row r="1256" spans="1:7">
      <c r="A1256" s="121">
        <v>1000</v>
      </c>
      <c r="B1256" s="115" t="s">
        <v>1153</v>
      </c>
      <c r="C1256" s="115">
        <v>14304</v>
      </c>
      <c r="D1256" s="115">
        <v>362</v>
      </c>
      <c r="E1256" s="116">
        <v>361.1</v>
      </c>
      <c r="F1256" s="117">
        <v>2.5244686800894902</v>
      </c>
      <c r="G1256" s="116">
        <v>361.1</v>
      </c>
    </row>
    <row r="1257" spans="1:7">
      <c r="A1257" s="122">
        <v>1100</v>
      </c>
      <c r="B1257" s="115" t="s">
        <v>1154</v>
      </c>
      <c r="C1257" s="115">
        <v>3350</v>
      </c>
      <c r="D1257" s="115">
        <v>291</v>
      </c>
      <c r="E1257" s="116">
        <v>291</v>
      </c>
      <c r="F1257" s="117">
        <v>8.6865671641791007</v>
      </c>
      <c r="G1257" s="116">
        <v>291</v>
      </c>
    </row>
    <row r="1258" spans="1:7">
      <c r="A1258" s="121">
        <v>2000</v>
      </c>
      <c r="B1258" s="115" t="s">
        <v>1155</v>
      </c>
      <c r="C1258" s="115">
        <v>1600</v>
      </c>
      <c r="D1258" s="115">
        <v>357</v>
      </c>
      <c r="E1258" s="116">
        <v>356.47</v>
      </c>
      <c r="F1258" s="117">
        <v>22.279375000000002</v>
      </c>
      <c r="G1258" s="116">
        <v>356.47</v>
      </c>
    </row>
    <row r="1259" spans="1:7">
      <c r="A1259" s="120" t="s">
        <v>1158</v>
      </c>
      <c r="B1259" s="115" t="s">
        <v>1159</v>
      </c>
      <c r="C1259" s="115">
        <v>40417</v>
      </c>
      <c r="D1259" s="115">
        <v>27061</v>
      </c>
      <c r="E1259" s="116">
        <v>27061</v>
      </c>
      <c r="F1259" s="117">
        <v>66.954499344335304</v>
      </c>
      <c r="G1259" s="116">
        <v>3515</v>
      </c>
    </row>
    <row r="1260" spans="1:7">
      <c r="A1260" s="121">
        <v>6000</v>
      </c>
      <c r="B1260" s="115" t="s">
        <v>1161</v>
      </c>
      <c r="C1260" s="115">
        <v>40417</v>
      </c>
      <c r="D1260" s="115">
        <v>27061</v>
      </c>
      <c r="E1260" s="116">
        <v>27061</v>
      </c>
      <c r="F1260" s="117">
        <v>66.954499344335304</v>
      </c>
      <c r="G1260" s="116">
        <v>3515</v>
      </c>
    </row>
    <row r="1261" spans="1:7">
      <c r="A1261" s="114"/>
      <c r="B1261" s="115" t="s">
        <v>1192</v>
      </c>
      <c r="C1261" s="115">
        <v>0</v>
      </c>
      <c r="D1261" s="115">
        <v>0</v>
      </c>
      <c r="E1261" s="116">
        <v>1.43</v>
      </c>
      <c r="F1261" s="117">
        <v>0</v>
      </c>
      <c r="G1261" s="116">
        <v>1.43</v>
      </c>
    </row>
    <row r="1262" spans="1:7">
      <c r="A1262" s="114" t="s">
        <v>1193</v>
      </c>
      <c r="B1262" s="115" t="s">
        <v>1194</v>
      </c>
      <c r="C1262" s="115">
        <v>0</v>
      </c>
      <c r="D1262" s="115">
        <v>0</v>
      </c>
      <c r="E1262" s="116">
        <v>-1.43</v>
      </c>
      <c r="F1262" s="117">
        <v>0</v>
      </c>
      <c r="G1262" s="116">
        <v>-1.43</v>
      </c>
    </row>
    <row r="1263" spans="1:7">
      <c r="A1263" s="119" t="s">
        <v>1202</v>
      </c>
      <c r="B1263" s="115" t="s">
        <v>1203</v>
      </c>
      <c r="C1263" s="115">
        <v>0</v>
      </c>
      <c r="D1263" s="115">
        <v>0</v>
      </c>
      <c r="E1263" s="116">
        <v>-1.43</v>
      </c>
      <c r="F1263" s="117">
        <v>0</v>
      </c>
      <c r="G1263" s="116">
        <v>-1.43</v>
      </c>
    </row>
    <row r="1264" spans="1:7" s="113" customFormat="1">
      <c r="A1264" s="109" t="s">
        <v>120</v>
      </c>
      <c r="B1264" s="110" t="s">
        <v>121</v>
      </c>
      <c r="C1264" s="110"/>
      <c r="D1264" s="110"/>
      <c r="E1264" s="111"/>
      <c r="F1264" s="112"/>
      <c r="G1264" s="111"/>
    </row>
    <row r="1265" spans="1:7">
      <c r="A1265" s="114" t="s">
        <v>1118</v>
      </c>
      <c r="B1265" s="115" t="s">
        <v>1119</v>
      </c>
      <c r="C1265" s="115">
        <v>121998804</v>
      </c>
      <c r="D1265" s="115">
        <v>32973433</v>
      </c>
      <c r="E1265" s="116">
        <v>32993124.890000001</v>
      </c>
      <c r="F1265" s="117">
        <v>27.0438101098106</v>
      </c>
      <c r="G1265" s="116">
        <v>8970716.8399999999</v>
      </c>
    </row>
    <row r="1266" spans="1:7" ht="25.5">
      <c r="A1266" s="119" t="s">
        <v>1120</v>
      </c>
      <c r="B1266" s="115" t="s">
        <v>1121</v>
      </c>
      <c r="C1266" s="115">
        <v>785246</v>
      </c>
      <c r="D1266" s="115">
        <v>293860</v>
      </c>
      <c r="E1266" s="116">
        <v>287354.8</v>
      </c>
      <c r="F1266" s="117">
        <v>36.594239257506601</v>
      </c>
      <c r="G1266" s="116">
        <v>99538.83</v>
      </c>
    </row>
    <row r="1267" spans="1:7">
      <c r="A1267" s="119" t="s">
        <v>1122</v>
      </c>
      <c r="B1267" s="115" t="s">
        <v>58</v>
      </c>
      <c r="C1267" s="115">
        <v>435521</v>
      </c>
      <c r="D1267" s="115">
        <v>102868</v>
      </c>
      <c r="E1267" s="116">
        <v>129065.09</v>
      </c>
      <c r="F1267" s="117">
        <v>29.634642187173501</v>
      </c>
      <c r="G1267" s="116">
        <v>0.01</v>
      </c>
    </row>
    <row r="1268" spans="1:7" ht="25.5">
      <c r="A1268" s="120">
        <v>21210</v>
      </c>
      <c r="B1268" s="115" t="s">
        <v>1123</v>
      </c>
      <c r="C1268" s="115">
        <v>152882</v>
      </c>
      <c r="D1268" s="115">
        <v>30900</v>
      </c>
      <c r="E1268" s="116">
        <v>687.15</v>
      </c>
      <c r="F1268" s="117">
        <v>0.44946429272249</v>
      </c>
      <c r="G1268" s="116">
        <v>0</v>
      </c>
    </row>
    <row r="1269" spans="1:7">
      <c r="A1269" s="119" t="s">
        <v>1144</v>
      </c>
      <c r="B1269" s="115" t="s">
        <v>60</v>
      </c>
      <c r="C1269" s="115">
        <v>120778037</v>
      </c>
      <c r="D1269" s="115">
        <v>32576705</v>
      </c>
      <c r="E1269" s="116">
        <v>32576705</v>
      </c>
      <c r="F1269" s="117">
        <v>26.972374952575201</v>
      </c>
      <c r="G1269" s="116">
        <v>8871178</v>
      </c>
    </row>
    <row r="1270" spans="1:7" ht="25.5">
      <c r="A1270" s="120">
        <v>21710</v>
      </c>
      <c r="B1270" s="115" t="s">
        <v>1145</v>
      </c>
      <c r="C1270" s="115">
        <v>116621982</v>
      </c>
      <c r="D1270" s="115">
        <v>31338630</v>
      </c>
      <c r="E1270" s="116">
        <v>31338630</v>
      </c>
      <c r="F1270" s="117">
        <v>26.871975130726199</v>
      </c>
      <c r="G1270" s="116">
        <v>8871178</v>
      </c>
    </row>
    <row r="1271" spans="1:7" ht="25.5">
      <c r="A1271" s="120">
        <v>21720</v>
      </c>
      <c r="B1271" s="115" t="s">
        <v>1146</v>
      </c>
      <c r="C1271" s="115">
        <v>4156055</v>
      </c>
      <c r="D1271" s="115">
        <v>1238075</v>
      </c>
      <c r="E1271" s="116">
        <v>1238075</v>
      </c>
      <c r="F1271" s="117">
        <v>29.789668327295999</v>
      </c>
      <c r="G1271" s="116">
        <v>0</v>
      </c>
    </row>
    <row r="1272" spans="1:7">
      <c r="A1272" s="114" t="s">
        <v>1147</v>
      </c>
      <c r="B1272" s="115" t="s">
        <v>1148</v>
      </c>
      <c r="C1272" s="115">
        <v>122246496</v>
      </c>
      <c r="D1272" s="115">
        <v>33013021</v>
      </c>
      <c r="E1272" s="116">
        <v>29447128.91</v>
      </c>
      <c r="F1272" s="117">
        <v>24.088321443585599</v>
      </c>
      <c r="G1272" s="116">
        <v>7447278.8200000003</v>
      </c>
    </row>
    <row r="1273" spans="1:7">
      <c r="A1273" s="119" t="s">
        <v>1149</v>
      </c>
      <c r="B1273" s="115" t="s">
        <v>1150</v>
      </c>
      <c r="C1273" s="115">
        <v>117620856</v>
      </c>
      <c r="D1273" s="115">
        <v>31487699</v>
      </c>
      <c r="E1273" s="116">
        <v>28119823.530000001</v>
      </c>
      <c r="F1273" s="117">
        <v>23.9071747020784</v>
      </c>
      <c r="G1273" s="116">
        <v>6927920.9199999999</v>
      </c>
    </row>
    <row r="1274" spans="1:7">
      <c r="A1274" s="120" t="s">
        <v>1151</v>
      </c>
      <c r="B1274" s="115" t="s">
        <v>1152</v>
      </c>
      <c r="C1274" s="115">
        <v>44564750</v>
      </c>
      <c r="D1274" s="115">
        <v>13526492</v>
      </c>
      <c r="E1274" s="116">
        <v>12379870.050000001</v>
      </c>
      <c r="F1274" s="117">
        <v>27.7795119461009</v>
      </c>
      <c r="G1274" s="116">
        <v>3186787.71</v>
      </c>
    </row>
    <row r="1275" spans="1:7">
      <c r="A1275" s="121">
        <v>1000</v>
      </c>
      <c r="B1275" s="115" t="s">
        <v>1153</v>
      </c>
      <c r="C1275" s="115">
        <v>13255366</v>
      </c>
      <c r="D1275" s="115">
        <v>4138543</v>
      </c>
      <c r="E1275" s="116">
        <v>3903655.85</v>
      </c>
      <c r="F1275" s="117">
        <v>29.449627041607201</v>
      </c>
      <c r="G1275" s="116">
        <v>1029043.54</v>
      </c>
    </row>
    <row r="1276" spans="1:7">
      <c r="A1276" s="122">
        <v>1100</v>
      </c>
      <c r="B1276" s="115" t="s">
        <v>1154</v>
      </c>
      <c r="C1276" s="115">
        <v>9825518</v>
      </c>
      <c r="D1276" s="115">
        <v>3080597</v>
      </c>
      <c r="E1276" s="116">
        <v>2913882.72</v>
      </c>
      <c r="F1276" s="117">
        <v>29.656275831971399</v>
      </c>
      <c r="G1276" s="116">
        <v>772571.08</v>
      </c>
    </row>
    <row r="1277" spans="1:7">
      <c r="A1277" s="121">
        <v>2000</v>
      </c>
      <c r="B1277" s="115" t="s">
        <v>1155</v>
      </c>
      <c r="C1277" s="115">
        <v>31309384</v>
      </c>
      <c r="D1277" s="115">
        <v>9387949</v>
      </c>
      <c r="E1277" s="116">
        <v>8476214.1999999993</v>
      </c>
      <c r="F1277" s="117">
        <v>27.072440007123699</v>
      </c>
      <c r="G1277" s="116">
        <v>2157744.17</v>
      </c>
    </row>
    <row r="1278" spans="1:7">
      <c r="A1278" s="120" t="s">
        <v>1158</v>
      </c>
      <c r="B1278" s="115" t="s">
        <v>1159</v>
      </c>
      <c r="C1278" s="115">
        <v>67895499</v>
      </c>
      <c r="D1278" s="115">
        <v>16371723</v>
      </c>
      <c r="E1278" s="116">
        <v>15111177.439999999</v>
      </c>
      <c r="F1278" s="117">
        <v>22.2565231312314</v>
      </c>
      <c r="G1278" s="116">
        <v>3692994.97</v>
      </c>
    </row>
    <row r="1279" spans="1:7">
      <c r="A1279" s="121">
        <v>3000</v>
      </c>
      <c r="B1279" s="115" t="s">
        <v>1160</v>
      </c>
      <c r="C1279" s="115">
        <v>67895499</v>
      </c>
      <c r="D1279" s="115">
        <v>16371723</v>
      </c>
      <c r="E1279" s="116">
        <v>15111177.439999999</v>
      </c>
      <c r="F1279" s="117">
        <v>22.2565231312314</v>
      </c>
      <c r="G1279" s="116">
        <v>3692994.97</v>
      </c>
    </row>
    <row r="1280" spans="1:7" ht="25.5">
      <c r="A1280" s="120" t="s">
        <v>1162</v>
      </c>
      <c r="B1280" s="115" t="s">
        <v>1163</v>
      </c>
      <c r="C1280" s="115">
        <v>222941</v>
      </c>
      <c r="D1280" s="115">
        <v>122562</v>
      </c>
      <c r="E1280" s="116">
        <v>100367.32</v>
      </c>
      <c r="F1280" s="117">
        <v>45.019677851987801</v>
      </c>
      <c r="G1280" s="116">
        <v>0</v>
      </c>
    </row>
    <row r="1281" spans="1:7">
      <c r="A1281" s="121">
        <v>7600</v>
      </c>
      <c r="B1281" s="115" t="s">
        <v>1164</v>
      </c>
      <c r="C1281" s="115">
        <v>8499</v>
      </c>
      <c r="D1281" s="115">
        <v>0</v>
      </c>
      <c r="E1281" s="116">
        <v>0</v>
      </c>
      <c r="F1281" s="117">
        <v>0</v>
      </c>
      <c r="G1281" s="116">
        <v>0</v>
      </c>
    </row>
    <row r="1282" spans="1:7">
      <c r="A1282" s="121">
        <v>7700</v>
      </c>
      <c r="B1282" s="115" t="s">
        <v>1165</v>
      </c>
      <c r="C1282" s="115">
        <v>214442</v>
      </c>
      <c r="D1282" s="115">
        <v>122562</v>
      </c>
      <c r="E1282" s="116">
        <v>100367.32</v>
      </c>
      <c r="F1282" s="117">
        <v>46.803946987996802</v>
      </c>
      <c r="G1282" s="116">
        <v>0</v>
      </c>
    </row>
    <row r="1283" spans="1:7">
      <c r="A1283" s="120" t="s">
        <v>1166</v>
      </c>
      <c r="B1283" s="115" t="s">
        <v>1167</v>
      </c>
      <c r="C1283" s="115">
        <v>4937666</v>
      </c>
      <c r="D1283" s="115">
        <v>1466922</v>
      </c>
      <c r="E1283" s="116">
        <v>528408.72</v>
      </c>
      <c r="F1283" s="117">
        <v>10.7015889693633</v>
      </c>
      <c r="G1283" s="116">
        <v>48138.239999999998</v>
      </c>
    </row>
    <row r="1284" spans="1:7">
      <c r="A1284" s="121">
        <v>7100</v>
      </c>
      <c r="B1284" s="115" t="s">
        <v>1168</v>
      </c>
      <c r="C1284" s="115">
        <v>200000</v>
      </c>
      <c r="D1284" s="115">
        <v>34000</v>
      </c>
      <c r="E1284" s="116">
        <v>34000</v>
      </c>
      <c r="F1284" s="117">
        <v>17</v>
      </c>
      <c r="G1284" s="116">
        <v>0</v>
      </c>
    </row>
    <row r="1285" spans="1:7" ht="25.5">
      <c r="A1285" s="122">
        <v>7130</v>
      </c>
      <c r="B1285" s="115" t="s">
        <v>1170</v>
      </c>
      <c r="C1285" s="115">
        <v>200000</v>
      </c>
      <c r="D1285" s="115">
        <v>34000</v>
      </c>
      <c r="E1285" s="116">
        <v>34000</v>
      </c>
      <c r="F1285" s="117">
        <v>17</v>
      </c>
      <c r="G1285" s="116">
        <v>0</v>
      </c>
    </row>
    <row r="1286" spans="1:7" ht="38.25">
      <c r="A1286" s="123">
        <v>7131</v>
      </c>
      <c r="B1286" s="115" t="s">
        <v>1171</v>
      </c>
      <c r="C1286" s="115">
        <v>200000</v>
      </c>
      <c r="D1286" s="115">
        <v>34000</v>
      </c>
      <c r="E1286" s="116">
        <v>34000</v>
      </c>
      <c r="F1286" s="117">
        <v>17</v>
      </c>
      <c r="G1286" s="116">
        <v>0</v>
      </c>
    </row>
    <row r="1287" spans="1:7" ht="25.5">
      <c r="A1287" s="121">
        <v>7300</v>
      </c>
      <c r="B1287" s="115" t="s">
        <v>1173</v>
      </c>
      <c r="C1287" s="115">
        <v>428729</v>
      </c>
      <c r="D1287" s="115">
        <v>163947</v>
      </c>
      <c r="E1287" s="116">
        <v>128466.26</v>
      </c>
      <c r="F1287" s="117">
        <v>29.964443739518401</v>
      </c>
      <c r="G1287" s="116">
        <v>47451.09</v>
      </c>
    </row>
    <row r="1288" spans="1:7" ht="51">
      <c r="A1288" s="122">
        <v>7320</v>
      </c>
      <c r="B1288" s="115" t="s">
        <v>1175</v>
      </c>
      <c r="C1288" s="115">
        <v>80201</v>
      </c>
      <c r="D1288" s="115">
        <v>54835</v>
      </c>
      <c r="E1288" s="116">
        <v>48928.41</v>
      </c>
      <c r="F1288" s="117">
        <v>61.007231830027102</v>
      </c>
      <c r="G1288" s="116">
        <v>8902.5400000000009</v>
      </c>
    </row>
    <row r="1289" spans="1:7" ht="38.25">
      <c r="A1289" s="122">
        <v>7350</v>
      </c>
      <c r="B1289" s="115" t="s">
        <v>1176</v>
      </c>
      <c r="C1289" s="115">
        <v>348528</v>
      </c>
      <c r="D1289" s="115">
        <v>109112</v>
      </c>
      <c r="E1289" s="116">
        <v>79537.850000000006</v>
      </c>
      <c r="F1289" s="117">
        <v>22.8210789377037</v>
      </c>
      <c r="G1289" s="116">
        <v>38548.550000000003</v>
      </c>
    </row>
    <row r="1290" spans="1:7" ht="25.5">
      <c r="A1290" s="121">
        <v>7500</v>
      </c>
      <c r="B1290" s="115" t="s">
        <v>1180</v>
      </c>
      <c r="C1290" s="115">
        <v>4308937</v>
      </c>
      <c r="D1290" s="115">
        <v>1268975</v>
      </c>
      <c r="E1290" s="116">
        <v>365942.46</v>
      </c>
      <c r="F1290" s="117">
        <v>8.4926389037481904</v>
      </c>
      <c r="G1290" s="116">
        <v>687.15</v>
      </c>
    </row>
    <row r="1291" spans="1:7">
      <c r="A1291" s="119" t="s">
        <v>1181</v>
      </c>
      <c r="B1291" s="115" t="s">
        <v>1182</v>
      </c>
      <c r="C1291" s="115">
        <v>4625640</v>
      </c>
      <c r="D1291" s="115">
        <v>1525322</v>
      </c>
      <c r="E1291" s="116">
        <v>1327305.3799999999</v>
      </c>
      <c r="F1291" s="117">
        <v>28.694524001003099</v>
      </c>
      <c r="G1291" s="116">
        <v>519357.9</v>
      </c>
    </row>
    <row r="1292" spans="1:7">
      <c r="A1292" s="120" t="s">
        <v>1183</v>
      </c>
      <c r="B1292" s="115" t="s">
        <v>1184</v>
      </c>
      <c r="C1292" s="115">
        <v>1846556</v>
      </c>
      <c r="D1292" s="115">
        <v>558947</v>
      </c>
      <c r="E1292" s="116">
        <v>366598.92</v>
      </c>
      <c r="F1292" s="117">
        <v>19.853116829384</v>
      </c>
      <c r="G1292" s="116">
        <v>135882.03</v>
      </c>
    </row>
    <row r="1293" spans="1:7">
      <c r="A1293" s="120" t="s">
        <v>1185</v>
      </c>
      <c r="B1293" s="115" t="s">
        <v>1186</v>
      </c>
      <c r="C1293" s="115">
        <v>2779084</v>
      </c>
      <c r="D1293" s="115">
        <v>966375</v>
      </c>
      <c r="E1293" s="116">
        <v>960706.46</v>
      </c>
      <c r="F1293" s="117">
        <v>34.5691767503249</v>
      </c>
      <c r="G1293" s="116">
        <v>383475.87</v>
      </c>
    </row>
    <row r="1294" spans="1:7" ht="25.5">
      <c r="A1294" s="121">
        <v>9500</v>
      </c>
      <c r="B1294" s="115" t="s">
        <v>1187</v>
      </c>
      <c r="C1294" s="115">
        <v>2779084</v>
      </c>
      <c r="D1294" s="115">
        <v>966375</v>
      </c>
      <c r="E1294" s="116">
        <v>960706.46</v>
      </c>
      <c r="F1294" s="117">
        <v>34.5691767503249</v>
      </c>
      <c r="G1294" s="116">
        <v>383475.87</v>
      </c>
    </row>
    <row r="1295" spans="1:7" ht="51">
      <c r="A1295" s="122">
        <v>9580</v>
      </c>
      <c r="B1295" s="115" t="s">
        <v>1189</v>
      </c>
      <c r="C1295" s="115">
        <v>2779084</v>
      </c>
      <c r="D1295" s="115">
        <v>966375</v>
      </c>
      <c r="E1295" s="116">
        <v>960706.46</v>
      </c>
      <c r="F1295" s="117">
        <v>34.5691767503249</v>
      </c>
      <c r="G1295" s="116">
        <v>383475.87</v>
      </c>
    </row>
    <row r="1296" spans="1:7">
      <c r="A1296" s="114"/>
      <c r="B1296" s="115" t="s">
        <v>1192</v>
      </c>
      <c r="C1296" s="115">
        <v>-247692</v>
      </c>
      <c r="D1296" s="115">
        <v>-39588</v>
      </c>
      <c r="E1296" s="116">
        <v>3545995.98</v>
      </c>
      <c r="F1296" s="117">
        <v>-1431.61506225474</v>
      </c>
      <c r="G1296" s="116">
        <v>1523438.02</v>
      </c>
    </row>
    <row r="1297" spans="1:7">
      <c r="A1297" s="114" t="s">
        <v>1193</v>
      </c>
      <c r="B1297" s="115" t="s">
        <v>1194</v>
      </c>
      <c r="C1297" s="115">
        <v>247692</v>
      </c>
      <c r="D1297" s="115">
        <v>39588</v>
      </c>
      <c r="E1297" s="116">
        <v>-3545995.98</v>
      </c>
      <c r="F1297" s="117">
        <v>-1431.61506225474</v>
      </c>
      <c r="G1297" s="116">
        <v>-1523438.02</v>
      </c>
    </row>
    <row r="1298" spans="1:7">
      <c r="A1298" s="119" t="s">
        <v>1202</v>
      </c>
      <c r="B1298" s="115" t="s">
        <v>1203</v>
      </c>
      <c r="C1298" s="115">
        <v>247692</v>
      </c>
      <c r="D1298" s="115">
        <v>39588</v>
      </c>
      <c r="E1298" s="116">
        <v>-3545995.98</v>
      </c>
      <c r="F1298" s="117">
        <v>-1431.61506225474</v>
      </c>
      <c r="G1298" s="116">
        <v>-1523438.02</v>
      </c>
    </row>
    <row r="1299" spans="1:7" ht="38.25">
      <c r="A1299" s="120" t="s">
        <v>1204</v>
      </c>
      <c r="B1299" s="115" t="s">
        <v>1205</v>
      </c>
      <c r="C1299" s="115">
        <v>182629</v>
      </c>
      <c r="D1299" s="115">
        <v>0</v>
      </c>
      <c r="E1299" s="116">
        <v>0</v>
      </c>
      <c r="F1299" s="117">
        <v>0</v>
      </c>
      <c r="G1299" s="116">
        <v>0</v>
      </c>
    </row>
    <row r="1300" spans="1:7" ht="38.25">
      <c r="A1300" s="120" t="s">
        <v>1206</v>
      </c>
      <c r="B1300" s="115" t="s">
        <v>1207</v>
      </c>
      <c r="C1300" s="115">
        <v>65063</v>
      </c>
      <c r="D1300" s="115">
        <v>39588</v>
      </c>
      <c r="E1300" s="116">
        <v>-60226.87</v>
      </c>
      <c r="F1300" s="117">
        <v>-92.567004288151495</v>
      </c>
      <c r="G1300" s="116">
        <v>0</v>
      </c>
    </row>
    <row r="1301" spans="1:7" s="113" customFormat="1">
      <c r="A1301" s="125" t="s">
        <v>391</v>
      </c>
      <c r="B1301" s="110" t="s">
        <v>392</v>
      </c>
      <c r="C1301" s="110"/>
      <c r="D1301" s="110"/>
      <c r="E1301" s="111"/>
      <c r="F1301" s="112"/>
      <c r="G1301" s="111"/>
    </row>
    <row r="1302" spans="1:7">
      <c r="A1302" s="114" t="s">
        <v>1118</v>
      </c>
      <c r="B1302" s="115" t="s">
        <v>1119</v>
      </c>
      <c r="C1302" s="115">
        <v>6287938</v>
      </c>
      <c r="D1302" s="115">
        <v>2000823</v>
      </c>
      <c r="E1302" s="116">
        <v>2007534.68</v>
      </c>
      <c r="F1302" s="117">
        <v>31.9267569114072</v>
      </c>
      <c r="G1302" s="116">
        <v>598528.25</v>
      </c>
    </row>
    <row r="1303" spans="1:7" ht="25.5">
      <c r="A1303" s="119" t="s">
        <v>1120</v>
      </c>
      <c r="B1303" s="115" t="s">
        <v>1121</v>
      </c>
      <c r="C1303" s="115">
        <v>107748</v>
      </c>
      <c r="D1303" s="115">
        <v>46840</v>
      </c>
      <c r="E1303" s="116">
        <v>53551.68</v>
      </c>
      <c r="F1303" s="117">
        <v>49.700857556520802</v>
      </c>
      <c r="G1303" s="116">
        <v>34821.25</v>
      </c>
    </row>
    <row r="1304" spans="1:7">
      <c r="A1304" s="119" t="s">
        <v>1144</v>
      </c>
      <c r="B1304" s="115" t="s">
        <v>60</v>
      </c>
      <c r="C1304" s="115">
        <v>6180190</v>
      </c>
      <c r="D1304" s="115">
        <v>1953983</v>
      </c>
      <c r="E1304" s="116">
        <v>1953983</v>
      </c>
      <c r="F1304" s="117">
        <v>31.6168758565675</v>
      </c>
      <c r="G1304" s="116">
        <v>563707</v>
      </c>
    </row>
    <row r="1305" spans="1:7" ht="25.5">
      <c r="A1305" s="120">
        <v>21710</v>
      </c>
      <c r="B1305" s="115" t="s">
        <v>1145</v>
      </c>
      <c r="C1305" s="115">
        <v>6180190</v>
      </c>
      <c r="D1305" s="115">
        <v>1953983</v>
      </c>
      <c r="E1305" s="116">
        <v>1953983</v>
      </c>
      <c r="F1305" s="117">
        <v>31.6168758565675</v>
      </c>
      <c r="G1305" s="116">
        <v>563707</v>
      </c>
    </row>
    <row r="1306" spans="1:7">
      <c r="A1306" s="114" t="s">
        <v>1147</v>
      </c>
      <c r="B1306" s="115" t="s">
        <v>1148</v>
      </c>
      <c r="C1306" s="115">
        <v>6336614</v>
      </c>
      <c r="D1306" s="115">
        <v>2000823</v>
      </c>
      <c r="E1306" s="116">
        <v>1867283.09</v>
      </c>
      <c r="F1306" s="117">
        <v>29.468152707423901</v>
      </c>
      <c r="G1306" s="116">
        <v>487176.1</v>
      </c>
    </row>
    <row r="1307" spans="1:7">
      <c r="A1307" s="119" t="s">
        <v>1149</v>
      </c>
      <c r="B1307" s="115" t="s">
        <v>1150</v>
      </c>
      <c r="C1307" s="115">
        <v>5961074</v>
      </c>
      <c r="D1307" s="115">
        <v>1895303</v>
      </c>
      <c r="E1307" s="116">
        <v>1860265.84</v>
      </c>
      <c r="F1307" s="117">
        <v>31.206890570390499</v>
      </c>
      <c r="G1307" s="116">
        <v>481482.59</v>
      </c>
    </row>
    <row r="1308" spans="1:7">
      <c r="A1308" s="120" t="s">
        <v>1151</v>
      </c>
      <c r="B1308" s="115" t="s">
        <v>1152</v>
      </c>
      <c r="C1308" s="115">
        <v>5761074</v>
      </c>
      <c r="D1308" s="115">
        <v>1861303</v>
      </c>
      <c r="E1308" s="116">
        <v>1826265.84</v>
      </c>
      <c r="F1308" s="117">
        <v>31.7000934200811</v>
      </c>
      <c r="G1308" s="116">
        <v>481482.59</v>
      </c>
    </row>
    <row r="1309" spans="1:7">
      <c r="A1309" s="121">
        <v>1000</v>
      </c>
      <c r="B1309" s="115" t="s">
        <v>1153</v>
      </c>
      <c r="C1309" s="115">
        <v>4818151</v>
      </c>
      <c r="D1309" s="115">
        <v>1571523</v>
      </c>
      <c r="E1309" s="116">
        <v>1570504.39</v>
      </c>
      <c r="F1309" s="117">
        <v>32.595582620801999</v>
      </c>
      <c r="G1309" s="116">
        <v>410614.09</v>
      </c>
    </row>
    <row r="1310" spans="1:7">
      <c r="A1310" s="122">
        <v>1100</v>
      </c>
      <c r="B1310" s="115" t="s">
        <v>1154</v>
      </c>
      <c r="C1310" s="115">
        <v>3674208</v>
      </c>
      <c r="D1310" s="115">
        <v>1179404</v>
      </c>
      <c r="E1310" s="116">
        <v>1178604.9099999999</v>
      </c>
      <c r="F1310" s="117">
        <v>32.077794996908203</v>
      </c>
      <c r="G1310" s="116">
        <v>313006.74</v>
      </c>
    </row>
    <row r="1311" spans="1:7">
      <c r="A1311" s="121">
        <v>2000</v>
      </c>
      <c r="B1311" s="115" t="s">
        <v>1155</v>
      </c>
      <c r="C1311" s="115">
        <v>942923</v>
      </c>
      <c r="D1311" s="115">
        <v>289780</v>
      </c>
      <c r="E1311" s="116">
        <v>255761.45</v>
      </c>
      <c r="F1311" s="117">
        <v>27.1243198012987</v>
      </c>
      <c r="G1311" s="116">
        <v>70868.5</v>
      </c>
    </row>
    <row r="1312" spans="1:7">
      <c r="A1312" s="120" t="s">
        <v>1166</v>
      </c>
      <c r="B1312" s="115" t="s">
        <v>1167</v>
      </c>
      <c r="C1312" s="115">
        <v>200000</v>
      </c>
      <c r="D1312" s="115">
        <v>34000</v>
      </c>
      <c r="E1312" s="116">
        <v>34000</v>
      </c>
      <c r="F1312" s="117">
        <v>17</v>
      </c>
      <c r="G1312" s="116">
        <v>0</v>
      </c>
    </row>
    <row r="1313" spans="1:7">
      <c r="A1313" s="121">
        <v>7100</v>
      </c>
      <c r="B1313" s="115" t="s">
        <v>1168</v>
      </c>
      <c r="C1313" s="115">
        <v>200000</v>
      </c>
      <c r="D1313" s="115">
        <v>34000</v>
      </c>
      <c r="E1313" s="116">
        <v>34000</v>
      </c>
      <c r="F1313" s="117">
        <v>17</v>
      </c>
      <c r="G1313" s="116">
        <v>0</v>
      </c>
    </row>
    <row r="1314" spans="1:7" ht="25.5">
      <c r="A1314" s="122">
        <v>7130</v>
      </c>
      <c r="B1314" s="115" t="s">
        <v>1170</v>
      </c>
      <c r="C1314" s="115">
        <v>200000</v>
      </c>
      <c r="D1314" s="115">
        <v>34000</v>
      </c>
      <c r="E1314" s="116">
        <v>34000</v>
      </c>
      <c r="F1314" s="117">
        <v>17</v>
      </c>
      <c r="G1314" s="116">
        <v>0</v>
      </c>
    </row>
    <row r="1315" spans="1:7" ht="38.25">
      <c r="A1315" s="123">
        <v>7131</v>
      </c>
      <c r="B1315" s="115" t="s">
        <v>1171</v>
      </c>
      <c r="C1315" s="115">
        <v>200000</v>
      </c>
      <c r="D1315" s="115">
        <v>34000</v>
      </c>
      <c r="E1315" s="116">
        <v>34000</v>
      </c>
      <c r="F1315" s="117">
        <v>17</v>
      </c>
      <c r="G1315" s="116">
        <v>0</v>
      </c>
    </row>
    <row r="1316" spans="1:7">
      <c r="A1316" s="119" t="s">
        <v>1181</v>
      </c>
      <c r="B1316" s="115" t="s">
        <v>1182</v>
      </c>
      <c r="C1316" s="115">
        <v>375540</v>
      </c>
      <c r="D1316" s="115">
        <v>105520</v>
      </c>
      <c r="E1316" s="116">
        <v>7017.25</v>
      </c>
      <c r="F1316" s="117">
        <v>1.86857591734569</v>
      </c>
      <c r="G1316" s="116">
        <v>5693.51</v>
      </c>
    </row>
    <row r="1317" spans="1:7">
      <c r="A1317" s="120" t="s">
        <v>1183</v>
      </c>
      <c r="B1317" s="115" t="s">
        <v>1184</v>
      </c>
      <c r="C1317" s="115">
        <v>375540</v>
      </c>
      <c r="D1317" s="115">
        <v>105520</v>
      </c>
      <c r="E1317" s="116">
        <v>7017.25</v>
      </c>
      <c r="F1317" s="117">
        <v>1.86857591734569</v>
      </c>
      <c r="G1317" s="116">
        <v>5693.51</v>
      </c>
    </row>
    <row r="1318" spans="1:7">
      <c r="A1318" s="114"/>
      <c r="B1318" s="115" t="s">
        <v>1192</v>
      </c>
      <c r="C1318" s="115">
        <v>-48676</v>
      </c>
      <c r="D1318" s="115">
        <v>0</v>
      </c>
      <c r="E1318" s="116">
        <v>140251.59</v>
      </c>
      <c r="F1318" s="117">
        <v>-288.13294025803299</v>
      </c>
      <c r="G1318" s="116">
        <v>111352.15</v>
      </c>
    </row>
    <row r="1319" spans="1:7">
      <c r="A1319" s="114" t="s">
        <v>1193</v>
      </c>
      <c r="B1319" s="115" t="s">
        <v>1194</v>
      </c>
      <c r="C1319" s="115">
        <v>48676</v>
      </c>
      <c r="D1319" s="115">
        <v>0</v>
      </c>
      <c r="E1319" s="116">
        <v>-140251.59</v>
      </c>
      <c r="F1319" s="117">
        <v>-288.13294025803299</v>
      </c>
      <c r="G1319" s="116">
        <v>-111352.15</v>
      </c>
    </row>
    <row r="1320" spans="1:7">
      <c r="A1320" s="119" t="s">
        <v>1202</v>
      </c>
      <c r="B1320" s="115" t="s">
        <v>1203</v>
      </c>
      <c r="C1320" s="115">
        <v>48676</v>
      </c>
      <c r="D1320" s="115">
        <v>0</v>
      </c>
      <c r="E1320" s="116">
        <v>-140251.59</v>
      </c>
      <c r="F1320" s="117">
        <v>-288.13294025803299</v>
      </c>
      <c r="G1320" s="116">
        <v>-111352.15</v>
      </c>
    </row>
    <row r="1321" spans="1:7" ht="38.25">
      <c r="A1321" s="120" t="s">
        <v>1204</v>
      </c>
      <c r="B1321" s="115" t="s">
        <v>1205</v>
      </c>
      <c r="C1321" s="115">
        <v>48676</v>
      </c>
      <c r="D1321" s="115">
        <v>0</v>
      </c>
      <c r="E1321" s="116">
        <v>0</v>
      </c>
      <c r="F1321" s="117">
        <v>0</v>
      </c>
      <c r="G1321" s="116">
        <v>0</v>
      </c>
    </row>
    <row r="1322" spans="1:7" s="113" customFormat="1" ht="25.5">
      <c r="A1322" s="125" t="s">
        <v>393</v>
      </c>
      <c r="B1322" s="110" t="s">
        <v>1232</v>
      </c>
      <c r="C1322" s="110"/>
      <c r="D1322" s="110"/>
      <c r="E1322" s="111"/>
      <c r="F1322" s="112"/>
      <c r="G1322" s="111"/>
    </row>
    <row r="1323" spans="1:7">
      <c r="A1323" s="114" t="s">
        <v>1118</v>
      </c>
      <c r="B1323" s="115" t="s">
        <v>1119</v>
      </c>
      <c r="C1323" s="115">
        <v>201080</v>
      </c>
      <c r="D1323" s="115">
        <v>26060</v>
      </c>
      <c r="E1323" s="116">
        <v>26060</v>
      </c>
      <c r="F1323" s="117">
        <v>12.960015914064</v>
      </c>
      <c r="G1323" s="116">
        <v>2000</v>
      </c>
    </row>
    <row r="1324" spans="1:7">
      <c r="A1324" s="119" t="s">
        <v>1144</v>
      </c>
      <c r="B1324" s="115" t="s">
        <v>60</v>
      </c>
      <c r="C1324" s="115">
        <v>201080</v>
      </c>
      <c r="D1324" s="115">
        <v>26060</v>
      </c>
      <c r="E1324" s="116">
        <v>26060</v>
      </c>
      <c r="F1324" s="117">
        <v>12.960015914064</v>
      </c>
      <c r="G1324" s="116">
        <v>2000</v>
      </c>
    </row>
    <row r="1325" spans="1:7" ht="25.5">
      <c r="A1325" s="120">
        <v>21710</v>
      </c>
      <c r="B1325" s="115" t="s">
        <v>1145</v>
      </c>
      <c r="C1325" s="115">
        <v>201080</v>
      </c>
      <c r="D1325" s="115">
        <v>26060</v>
      </c>
      <c r="E1325" s="116">
        <v>26060</v>
      </c>
      <c r="F1325" s="117">
        <v>12.960015914064</v>
      </c>
      <c r="G1325" s="116">
        <v>2000</v>
      </c>
    </row>
    <row r="1326" spans="1:7">
      <c r="A1326" s="114" t="s">
        <v>1147</v>
      </c>
      <c r="B1326" s="115" t="s">
        <v>1148</v>
      </c>
      <c r="C1326" s="115">
        <v>201080</v>
      </c>
      <c r="D1326" s="115">
        <v>26060</v>
      </c>
      <c r="E1326" s="116">
        <v>10801.76</v>
      </c>
      <c r="F1326" s="117">
        <v>5.3718718917843598</v>
      </c>
      <c r="G1326" s="116">
        <v>4028.58</v>
      </c>
    </row>
    <row r="1327" spans="1:7">
      <c r="A1327" s="119" t="s">
        <v>1149</v>
      </c>
      <c r="B1327" s="115" t="s">
        <v>1150</v>
      </c>
      <c r="C1327" s="115">
        <v>201080</v>
      </c>
      <c r="D1327" s="115">
        <v>26060</v>
      </c>
      <c r="E1327" s="116">
        <v>10801.76</v>
      </c>
      <c r="F1327" s="117">
        <v>5.3718718917843598</v>
      </c>
      <c r="G1327" s="116">
        <v>4028.58</v>
      </c>
    </row>
    <row r="1328" spans="1:7">
      <c r="A1328" s="120" t="s">
        <v>1151</v>
      </c>
      <c r="B1328" s="115" t="s">
        <v>1152</v>
      </c>
      <c r="C1328" s="115">
        <v>201080</v>
      </c>
      <c r="D1328" s="115">
        <v>26060</v>
      </c>
      <c r="E1328" s="116">
        <v>10801.76</v>
      </c>
      <c r="F1328" s="117">
        <v>5.3718718917843598</v>
      </c>
      <c r="G1328" s="116">
        <v>4028.58</v>
      </c>
    </row>
    <row r="1329" spans="1:7">
      <c r="A1329" s="121">
        <v>2000</v>
      </c>
      <c r="B1329" s="115" t="s">
        <v>1155</v>
      </c>
      <c r="C1329" s="115">
        <v>201080</v>
      </c>
      <c r="D1329" s="115">
        <v>26060</v>
      </c>
      <c r="E1329" s="116">
        <v>10801.76</v>
      </c>
      <c r="F1329" s="117">
        <v>5.3718718917843598</v>
      </c>
      <c r="G1329" s="116">
        <v>4028.58</v>
      </c>
    </row>
    <row r="1330" spans="1:7">
      <c r="A1330" s="114"/>
      <c r="B1330" s="115" t="s">
        <v>1192</v>
      </c>
      <c r="C1330" s="115">
        <v>0</v>
      </c>
      <c r="D1330" s="115">
        <v>0</v>
      </c>
      <c r="E1330" s="116">
        <v>15258.24</v>
      </c>
      <c r="F1330" s="117">
        <v>0</v>
      </c>
      <c r="G1330" s="116">
        <v>-2028.58</v>
      </c>
    </row>
    <row r="1331" spans="1:7">
      <c r="A1331" s="114" t="s">
        <v>1193</v>
      </c>
      <c r="B1331" s="115" t="s">
        <v>1194</v>
      </c>
      <c r="C1331" s="115">
        <v>0</v>
      </c>
      <c r="D1331" s="115">
        <v>0</v>
      </c>
      <c r="E1331" s="116">
        <v>-15258.24</v>
      </c>
      <c r="F1331" s="117">
        <v>0</v>
      </c>
      <c r="G1331" s="116">
        <v>2028.58</v>
      </c>
    </row>
    <row r="1332" spans="1:7">
      <c r="A1332" s="119" t="s">
        <v>1202</v>
      </c>
      <c r="B1332" s="115" t="s">
        <v>1203</v>
      </c>
      <c r="C1332" s="115">
        <v>0</v>
      </c>
      <c r="D1332" s="115">
        <v>0</v>
      </c>
      <c r="E1332" s="116">
        <v>-15258.24</v>
      </c>
      <c r="F1332" s="117">
        <v>0</v>
      </c>
      <c r="G1332" s="116">
        <v>2028.58</v>
      </c>
    </row>
    <row r="1333" spans="1:7" s="113" customFormat="1" ht="25.5">
      <c r="A1333" s="125" t="s">
        <v>394</v>
      </c>
      <c r="B1333" s="110" t="s">
        <v>1233</v>
      </c>
      <c r="C1333" s="110"/>
      <c r="D1333" s="110"/>
      <c r="E1333" s="111"/>
      <c r="F1333" s="112"/>
      <c r="G1333" s="111"/>
    </row>
    <row r="1334" spans="1:7">
      <c r="A1334" s="114" t="s">
        <v>1118</v>
      </c>
      <c r="B1334" s="115" t="s">
        <v>1119</v>
      </c>
      <c r="C1334" s="115">
        <v>2184547</v>
      </c>
      <c r="D1334" s="115">
        <v>686799</v>
      </c>
      <c r="E1334" s="116">
        <v>672261.91</v>
      </c>
      <c r="F1334" s="117">
        <v>30.773515516031502</v>
      </c>
      <c r="G1334" s="116">
        <v>174939.46</v>
      </c>
    </row>
    <row r="1335" spans="1:7" ht="25.5">
      <c r="A1335" s="119" t="s">
        <v>1120</v>
      </c>
      <c r="B1335" s="115" t="s">
        <v>1121</v>
      </c>
      <c r="C1335" s="115">
        <v>29033</v>
      </c>
      <c r="D1335" s="115">
        <v>17800</v>
      </c>
      <c r="E1335" s="116">
        <v>3262.91</v>
      </c>
      <c r="F1335" s="117">
        <v>11.2386250129163</v>
      </c>
      <c r="G1335" s="116">
        <v>-4811.54</v>
      </c>
    </row>
    <row r="1336" spans="1:7">
      <c r="A1336" s="119" t="s">
        <v>1144</v>
      </c>
      <c r="B1336" s="115" t="s">
        <v>60</v>
      </c>
      <c r="C1336" s="115">
        <v>2155514</v>
      </c>
      <c r="D1336" s="115">
        <v>668999</v>
      </c>
      <c r="E1336" s="116">
        <v>668999</v>
      </c>
      <c r="F1336" s="117">
        <v>31.036634417591401</v>
      </c>
      <c r="G1336" s="116">
        <v>179751</v>
      </c>
    </row>
    <row r="1337" spans="1:7" ht="25.5">
      <c r="A1337" s="120">
        <v>21710</v>
      </c>
      <c r="B1337" s="115" t="s">
        <v>1145</v>
      </c>
      <c r="C1337" s="115">
        <v>2155514</v>
      </c>
      <c r="D1337" s="115">
        <v>668999</v>
      </c>
      <c r="E1337" s="116">
        <v>668999</v>
      </c>
      <c r="F1337" s="117">
        <v>31.036634417591401</v>
      </c>
      <c r="G1337" s="116">
        <v>179751</v>
      </c>
    </row>
    <row r="1338" spans="1:7">
      <c r="A1338" s="114" t="s">
        <v>1147</v>
      </c>
      <c r="B1338" s="115" t="s">
        <v>1148</v>
      </c>
      <c r="C1338" s="115">
        <v>2188100</v>
      </c>
      <c r="D1338" s="115">
        <v>686799</v>
      </c>
      <c r="E1338" s="116">
        <v>607682.44999999995</v>
      </c>
      <c r="F1338" s="117">
        <v>27.772151638407699</v>
      </c>
      <c r="G1338" s="116">
        <v>164297.91</v>
      </c>
    </row>
    <row r="1339" spans="1:7">
      <c r="A1339" s="119" t="s">
        <v>1149</v>
      </c>
      <c r="B1339" s="115" t="s">
        <v>1150</v>
      </c>
      <c r="C1339" s="115">
        <v>2119300</v>
      </c>
      <c r="D1339" s="115">
        <v>668099</v>
      </c>
      <c r="E1339" s="116">
        <v>606809.62</v>
      </c>
      <c r="F1339" s="117">
        <v>28.632549426697501</v>
      </c>
      <c r="G1339" s="116">
        <v>164135.9</v>
      </c>
    </row>
    <row r="1340" spans="1:7">
      <c r="A1340" s="120" t="s">
        <v>1151</v>
      </c>
      <c r="B1340" s="115" t="s">
        <v>1152</v>
      </c>
      <c r="C1340" s="115">
        <v>1829553</v>
      </c>
      <c r="D1340" s="115">
        <v>589179</v>
      </c>
      <c r="E1340" s="116">
        <v>527889.62</v>
      </c>
      <c r="F1340" s="117">
        <v>28.853475138462802</v>
      </c>
      <c r="G1340" s="116">
        <v>144405.9</v>
      </c>
    </row>
    <row r="1341" spans="1:7">
      <c r="A1341" s="121">
        <v>1000</v>
      </c>
      <c r="B1341" s="115" t="s">
        <v>1153</v>
      </c>
      <c r="C1341" s="115">
        <v>1460752</v>
      </c>
      <c r="D1341" s="115">
        <v>466956</v>
      </c>
      <c r="E1341" s="116">
        <v>451890.15</v>
      </c>
      <c r="F1341" s="117">
        <v>30.935446263294502</v>
      </c>
      <c r="G1341" s="116">
        <v>119457.33</v>
      </c>
    </row>
    <row r="1342" spans="1:7">
      <c r="A1342" s="122">
        <v>1100</v>
      </c>
      <c r="B1342" s="115" t="s">
        <v>1154</v>
      </c>
      <c r="C1342" s="115">
        <v>1135770</v>
      </c>
      <c r="D1342" s="115">
        <v>357056</v>
      </c>
      <c r="E1342" s="116">
        <v>343965.98</v>
      </c>
      <c r="F1342" s="117">
        <v>30.284827033642401</v>
      </c>
      <c r="G1342" s="116">
        <v>88404.81</v>
      </c>
    </row>
    <row r="1343" spans="1:7">
      <c r="A1343" s="121">
        <v>2000</v>
      </c>
      <c r="B1343" s="115" t="s">
        <v>1155</v>
      </c>
      <c r="C1343" s="115">
        <v>368801</v>
      </c>
      <c r="D1343" s="115">
        <v>122223</v>
      </c>
      <c r="E1343" s="116">
        <v>75999.47</v>
      </c>
      <c r="F1343" s="117">
        <v>20.607175685532301</v>
      </c>
      <c r="G1343" s="116">
        <v>24948.57</v>
      </c>
    </row>
    <row r="1344" spans="1:7">
      <c r="A1344" s="120" t="s">
        <v>1158</v>
      </c>
      <c r="B1344" s="115" t="s">
        <v>1159</v>
      </c>
      <c r="C1344" s="115">
        <v>282507</v>
      </c>
      <c r="D1344" s="115">
        <v>78920</v>
      </c>
      <c r="E1344" s="116">
        <v>78920</v>
      </c>
      <c r="F1344" s="117">
        <v>27.935590976506798</v>
      </c>
      <c r="G1344" s="116">
        <v>19730</v>
      </c>
    </row>
    <row r="1345" spans="1:7">
      <c r="A1345" s="121">
        <v>3000</v>
      </c>
      <c r="B1345" s="115" t="s">
        <v>1160</v>
      </c>
      <c r="C1345" s="115">
        <v>282507</v>
      </c>
      <c r="D1345" s="115">
        <v>78920</v>
      </c>
      <c r="E1345" s="116">
        <v>78920</v>
      </c>
      <c r="F1345" s="117">
        <v>27.935590976506798</v>
      </c>
      <c r="G1345" s="116">
        <v>19730</v>
      </c>
    </row>
    <row r="1346" spans="1:7" ht="25.5">
      <c r="A1346" s="120" t="s">
        <v>1162</v>
      </c>
      <c r="B1346" s="115" t="s">
        <v>1163</v>
      </c>
      <c r="C1346" s="115">
        <v>7240</v>
      </c>
      <c r="D1346" s="115">
        <v>0</v>
      </c>
      <c r="E1346" s="116">
        <v>0</v>
      </c>
      <c r="F1346" s="117">
        <v>0</v>
      </c>
      <c r="G1346" s="116">
        <v>0</v>
      </c>
    </row>
    <row r="1347" spans="1:7">
      <c r="A1347" s="121">
        <v>7700</v>
      </c>
      <c r="B1347" s="115" t="s">
        <v>1165</v>
      </c>
      <c r="C1347" s="115">
        <v>7240</v>
      </c>
      <c r="D1347" s="115">
        <v>0</v>
      </c>
      <c r="E1347" s="116">
        <v>0</v>
      </c>
      <c r="F1347" s="117">
        <v>0</v>
      </c>
      <c r="G1347" s="116">
        <v>0</v>
      </c>
    </row>
    <row r="1348" spans="1:7">
      <c r="A1348" s="119" t="s">
        <v>1181</v>
      </c>
      <c r="B1348" s="115" t="s">
        <v>1182</v>
      </c>
      <c r="C1348" s="115">
        <v>68800</v>
      </c>
      <c r="D1348" s="115">
        <v>18700</v>
      </c>
      <c r="E1348" s="116">
        <v>872.83</v>
      </c>
      <c r="F1348" s="117">
        <v>1.26864825581395</v>
      </c>
      <c r="G1348" s="116">
        <v>162.01</v>
      </c>
    </row>
    <row r="1349" spans="1:7">
      <c r="A1349" s="120" t="s">
        <v>1183</v>
      </c>
      <c r="B1349" s="115" t="s">
        <v>1184</v>
      </c>
      <c r="C1349" s="115">
        <v>68800</v>
      </c>
      <c r="D1349" s="115">
        <v>18700</v>
      </c>
      <c r="E1349" s="116">
        <v>872.83</v>
      </c>
      <c r="F1349" s="117">
        <v>1.26864825581395</v>
      </c>
      <c r="G1349" s="116">
        <v>162.01</v>
      </c>
    </row>
    <row r="1350" spans="1:7">
      <c r="A1350" s="114"/>
      <c r="B1350" s="115" t="s">
        <v>1192</v>
      </c>
      <c r="C1350" s="115">
        <v>-3553</v>
      </c>
      <c r="D1350" s="115">
        <v>0</v>
      </c>
      <c r="E1350" s="116">
        <v>64579.46</v>
      </c>
      <c r="F1350" s="117">
        <v>-1817.6037151702801</v>
      </c>
      <c r="G1350" s="116">
        <v>10641.55</v>
      </c>
    </row>
    <row r="1351" spans="1:7">
      <c r="A1351" s="114" t="s">
        <v>1193</v>
      </c>
      <c r="B1351" s="115" t="s">
        <v>1194</v>
      </c>
      <c r="C1351" s="115">
        <v>3553</v>
      </c>
      <c r="D1351" s="115">
        <v>0</v>
      </c>
      <c r="E1351" s="116">
        <v>-64579.46</v>
      </c>
      <c r="F1351" s="117">
        <v>-1817.6037151702801</v>
      </c>
      <c r="G1351" s="116">
        <v>-10641.55</v>
      </c>
    </row>
    <row r="1352" spans="1:7">
      <c r="A1352" s="119" t="s">
        <v>1202</v>
      </c>
      <c r="B1352" s="115" t="s">
        <v>1203</v>
      </c>
      <c r="C1352" s="115">
        <v>3553</v>
      </c>
      <c r="D1352" s="115">
        <v>0</v>
      </c>
      <c r="E1352" s="116">
        <v>-64579.46</v>
      </c>
      <c r="F1352" s="117">
        <v>-1817.6037151702801</v>
      </c>
      <c r="G1352" s="116">
        <v>-10641.55</v>
      </c>
    </row>
    <row r="1353" spans="1:7" ht="38.25">
      <c r="A1353" s="120" t="s">
        <v>1204</v>
      </c>
      <c r="B1353" s="115" t="s">
        <v>1205</v>
      </c>
      <c r="C1353" s="115">
        <v>3553</v>
      </c>
      <c r="D1353" s="115">
        <v>0</v>
      </c>
      <c r="E1353" s="116">
        <v>0</v>
      </c>
      <c r="F1353" s="117">
        <v>0</v>
      </c>
      <c r="G1353" s="116">
        <v>0</v>
      </c>
    </row>
    <row r="1354" spans="1:7" s="113" customFormat="1">
      <c r="A1354" s="126" t="s">
        <v>395</v>
      </c>
      <c r="B1354" s="110" t="s">
        <v>396</v>
      </c>
      <c r="C1354" s="110"/>
      <c r="D1354" s="110"/>
      <c r="E1354" s="111"/>
      <c r="F1354" s="112"/>
      <c r="G1354" s="111"/>
    </row>
    <row r="1355" spans="1:7">
      <c r="A1355" s="114" t="s">
        <v>1118</v>
      </c>
      <c r="B1355" s="115" t="s">
        <v>1119</v>
      </c>
      <c r="C1355" s="115">
        <v>1328543</v>
      </c>
      <c r="D1355" s="115">
        <v>405000</v>
      </c>
      <c r="E1355" s="116">
        <v>396623.73</v>
      </c>
      <c r="F1355" s="117">
        <v>29.854037844465701</v>
      </c>
      <c r="G1355" s="116">
        <v>108958.28</v>
      </c>
    </row>
    <row r="1356" spans="1:7" ht="25.5">
      <c r="A1356" s="119" t="s">
        <v>1120</v>
      </c>
      <c r="B1356" s="115" t="s">
        <v>1121</v>
      </c>
      <c r="C1356" s="115">
        <v>16033</v>
      </c>
      <c r="D1356" s="115">
        <v>11200</v>
      </c>
      <c r="E1356" s="116">
        <v>2823.73</v>
      </c>
      <c r="F1356" s="117">
        <v>17.611987775213599</v>
      </c>
      <c r="G1356" s="116">
        <v>-5241.72</v>
      </c>
    </row>
    <row r="1357" spans="1:7">
      <c r="A1357" s="119" t="s">
        <v>1144</v>
      </c>
      <c r="B1357" s="115" t="s">
        <v>60</v>
      </c>
      <c r="C1357" s="115">
        <v>1312510</v>
      </c>
      <c r="D1357" s="115">
        <v>393800</v>
      </c>
      <c r="E1357" s="116">
        <v>393800</v>
      </c>
      <c r="F1357" s="117">
        <v>30.003580925097701</v>
      </c>
      <c r="G1357" s="116">
        <v>114200</v>
      </c>
    </row>
    <row r="1358" spans="1:7" ht="25.5">
      <c r="A1358" s="120">
        <v>21710</v>
      </c>
      <c r="B1358" s="115" t="s">
        <v>1145</v>
      </c>
      <c r="C1358" s="115">
        <v>1312510</v>
      </c>
      <c r="D1358" s="115">
        <v>393800</v>
      </c>
      <c r="E1358" s="116">
        <v>393800</v>
      </c>
      <c r="F1358" s="117">
        <v>30.003580925097701</v>
      </c>
      <c r="G1358" s="116">
        <v>114200</v>
      </c>
    </row>
    <row r="1359" spans="1:7">
      <c r="A1359" s="114" t="s">
        <v>1147</v>
      </c>
      <c r="B1359" s="115" t="s">
        <v>1148</v>
      </c>
      <c r="C1359" s="115">
        <v>1330648</v>
      </c>
      <c r="D1359" s="115">
        <v>405000</v>
      </c>
      <c r="E1359" s="116">
        <v>343816.5</v>
      </c>
      <c r="F1359" s="117">
        <v>25.838275787435901</v>
      </c>
      <c r="G1359" s="116">
        <v>99700.66</v>
      </c>
    </row>
    <row r="1360" spans="1:7">
      <c r="A1360" s="119" t="s">
        <v>1149</v>
      </c>
      <c r="B1360" s="115" t="s">
        <v>1150</v>
      </c>
      <c r="C1360" s="115">
        <v>1266848</v>
      </c>
      <c r="D1360" s="115">
        <v>388800</v>
      </c>
      <c r="E1360" s="116">
        <v>343816.5</v>
      </c>
      <c r="F1360" s="117">
        <v>27.139522657809</v>
      </c>
      <c r="G1360" s="116">
        <v>99700.66</v>
      </c>
    </row>
    <row r="1361" spans="1:7">
      <c r="A1361" s="120" t="s">
        <v>1151</v>
      </c>
      <c r="B1361" s="115" t="s">
        <v>1152</v>
      </c>
      <c r="C1361" s="115">
        <v>1252028</v>
      </c>
      <c r="D1361" s="115">
        <v>388800</v>
      </c>
      <c r="E1361" s="116">
        <v>343816.5</v>
      </c>
      <c r="F1361" s="117">
        <v>27.4607676505637</v>
      </c>
      <c r="G1361" s="116">
        <v>99700.66</v>
      </c>
    </row>
    <row r="1362" spans="1:7">
      <c r="A1362" s="121">
        <v>1000</v>
      </c>
      <c r="B1362" s="115" t="s">
        <v>1153</v>
      </c>
      <c r="C1362" s="115">
        <v>943433</v>
      </c>
      <c r="D1362" s="115">
        <v>290500</v>
      </c>
      <c r="E1362" s="116">
        <v>283240.55</v>
      </c>
      <c r="F1362" s="117">
        <v>30.022328029653401</v>
      </c>
      <c r="G1362" s="116">
        <v>77675.45</v>
      </c>
    </row>
    <row r="1363" spans="1:7">
      <c r="A1363" s="122">
        <v>1100</v>
      </c>
      <c r="B1363" s="115" t="s">
        <v>1154</v>
      </c>
      <c r="C1363" s="115">
        <v>728978</v>
      </c>
      <c r="D1363" s="115">
        <v>222300</v>
      </c>
      <c r="E1363" s="116">
        <v>216587.79</v>
      </c>
      <c r="F1363" s="117">
        <v>29.711155892221701</v>
      </c>
      <c r="G1363" s="116">
        <v>55399.9</v>
      </c>
    </row>
    <row r="1364" spans="1:7">
      <c r="A1364" s="121">
        <v>2000</v>
      </c>
      <c r="B1364" s="115" t="s">
        <v>1155</v>
      </c>
      <c r="C1364" s="115">
        <v>308595</v>
      </c>
      <c r="D1364" s="115">
        <v>98300</v>
      </c>
      <c r="E1364" s="116">
        <v>60575.95</v>
      </c>
      <c r="F1364" s="117">
        <v>19.629595424423599</v>
      </c>
      <c r="G1364" s="116">
        <v>22025.21</v>
      </c>
    </row>
    <row r="1365" spans="1:7">
      <c r="A1365" s="120" t="s">
        <v>1158</v>
      </c>
      <c r="B1365" s="115" t="s">
        <v>1159</v>
      </c>
      <c r="C1365" s="115">
        <v>14820</v>
      </c>
      <c r="D1365" s="115">
        <v>0</v>
      </c>
      <c r="E1365" s="116">
        <v>0</v>
      </c>
      <c r="F1365" s="117">
        <v>0</v>
      </c>
      <c r="G1365" s="116">
        <v>0</v>
      </c>
    </row>
    <row r="1366" spans="1:7">
      <c r="A1366" s="121">
        <v>3000</v>
      </c>
      <c r="B1366" s="115" t="s">
        <v>1160</v>
      </c>
      <c r="C1366" s="115">
        <v>14820</v>
      </c>
      <c r="D1366" s="115">
        <v>0</v>
      </c>
      <c r="E1366" s="116">
        <v>0</v>
      </c>
      <c r="F1366" s="117">
        <v>0</v>
      </c>
      <c r="G1366" s="116">
        <v>0</v>
      </c>
    </row>
    <row r="1367" spans="1:7">
      <c r="A1367" s="119" t="s">
        <v>1181</v>
      </c>
      <c r="B1367" s="115" t="s">
        <v>1182</v>
      </c>
      <c r="C1367" s="115">
        <v>63800</v>
      </c>
      <c r="D1367" s="115">
        <v>16200</v>
      </c>
      <c r="E1367" s="116">
        <v>0</v>
      </c>
      <c r="F1367" s="117">
        <v>0</v>
      </c>
      <c r="G1367" s="116">
        <v>0</v>
      </c>
    </row>
    <row r="1368" spans="1:7">
      <c r="A1368" s="120" t="s">
        <v>1183</v>
      </c>
      <c r="B1368" s="115" t="s">
        <v>1184</v>
      </c>
      <c r="C1368" s="115">
        <v>63800</v>
      </c>
      <c r="D1368" s="115">
        <v>16200</v>
      </c>
      <c r="E1368" s="116">
        <v>0</v>
      </c>
      <c r="F1368" s="117">
        <v>0</v>
      </c>
      <c r="G1368" s="116">
        <v>0</v>
      </c>
    </row>
    <row r="1369" spans="1:7">
      <c r="A1369" s="114"/>
      <c r="B1369" s="115" t="s">
        <v>1192</v>
      </c>
      <c r="C1369" s="115">
        <v>-2105</v>
      </c>
      <c r="D1369" s="115">
        <v>0</v>
      </c>
      <c r="E1369" s="116">
        <v>52807.23</v>
      </c>
      <c r="F1369" s="117">
        <v>-2508.6570071258898</v>
      </c>
      <c r="G1369" s="116">
        <v>9257.6200000000008</v>
      </c>
    </row>
    <row r="1370" spans="1:7">
      <c r="A1370" s="114" t="s">
        <v>1193</v>
      </c>
      <c r="B1370" s="115" t="s">
        <v>1194</v>
      </c>
      <c r="C1370" s="115">
        <v>2105</v>
      </c>
      <c r="D1370" s="115">
        <v>0</v>
      </c>
      <c r="E1370" s="116">
        <v>-52807.23</v>
      </c>
      <c r="F1370" s="117">
        <v>-2508.6570071258898</v>
      </c>
      <c r="G1370" s="116">
        <v>-9257.6200000000008</v>
      </c>
    </row>
    <row r="1371" spans="1:7">
      <c r="A1371" s="119" t="s">
        <v>1202</v>
      </c>
      <c r="B1371" s="115" t="s">
        <v>1203</v>
      </c>
      <c r="C1371" s="115">
        <v>2105</v>
      </c>
      <c r="D1371" s="115">
        <v>0</v>
      </c>
      <c r="E1371" s="116">
        <v>-52807.23</v>
      </c>
      <c r="F1371" s="117">
        <v>-2508.6570071258898</v>
      </c>
      <c r="G1371" s="116">
        <v>-9257.6200000000008</v>
      </c>
    </row>
    <row r="1372" spans="1:7" ht="38.25">
      <c r="A1372" s="120" t="s">
        <v>1204</v>
      </c>
      <c r="B1372" s="115" t="s">
        <v>1205</v>
      </c>
      <c r="C1372" s="115">
        <v>2105</v>
      </c>
      <c r="D1372" s="115">
        <v>0</v>
      </c>
      <c r="E1372" s="116">
        <v>0</v>
      </c>
      <c r="F1372" s="117">
        <v>0</v>
      </c>
      <c r="G1372" s="116">
        <v>0</v>
      </c>
    </row>
    <row r="1373" spans="1:7" s="113" customFormat="1">
      <c r="A1373" s="126" t="s">
        <v>397</v>
      </c>
      <c r="B1373" s="110" t="s">
        <v>398</v>
      </c>
      <c r="C1373" s="110"/>
      <c r="D1373" s="110"/>
      <c r="E1373" s="111"/>
      <c r="F1373" s="112"/>
      <c r="G1373" s="111"/>
    </row>
    <row r="1374" spans="1:7">
      <c r="A1374" s="114" t="s">
        <v>1118</v>
      </c>
      <c r="B1374" s="115" t="s">
        <v>1119</v>
      </c>
      <c r="C1374" s="115">
        <v>588317</v>
      </c>
      <c r="D1374" s="115">
        <v>202879</v>
      </c>
      <c r="E1374" s="116">
        <v>196718.18</v>
      </c>
      <c r="F1374" s="117">
        <v>33.437446138731303</v>
      </c>
      <c r="G1374" s="116">
        <v>46251.18</v>
      </c>
    </row>
    <row r="1375" spans="1:7" ht="25.5">
      <c r="A1375" s="119" t="s">
        <v>1120</v>
      </c>
      <c r="B1375" s="115" t="s">
        <v>1121</v>
      </c>
      <c r="C1375" s="115">
        <v>13000</v>
      </c>
      <c r="D1375" s="115">
        <v>6600</v>
      </c>
      <c r="E1375" s="116">
        <v>439.18</v>
      </c>
      <c r="F1375" s="117">
        <v>3.3783076923076898</v>
      </c>
      <c r="G1375" s="116">
        <v>430.18</v>
      </c>
    </row>
    <row r="1376" spans="1:7">
      <c r="A1376" s="119" t="s">
        <v>1144</v>
      </c>
      <c r="B1376" s="115" t="s">
        <v>60</v>
      </c>
      <c r="C1376" s="115">
        <v>575317</v>
      </c>
      <c r="D1376" s="115">
        <v>196279</v>
      </c>
      <c r="E1376" s="116">
        <v>196279</v>
      </c>
      <c r="F1376" s="117">
        <v>34.116669592589801</v>
      </c>
      <c r="G1376" s="116">
        <v>45821</v>
      </c>
    </row>
    <row r="1377" spans="1:7" ht="25.5">
      <c r="A1377" s="120">
        <v>21710</v>
      </c>
      <c r="B1377" s="115" t="s">
        <v>1145</v>
      </c>
      <c r="C1377" s="115">
        <v>575317</v>
      </c>
      <c r="D1377" s="115">
        <v>196279</v>
      </c>
      <c r="E1377" s="116">
        <v>196279</v>
      </c>
      <c r="F1377" s="117">
        <v>34.116669592589801</v>
      </c>
      <c r="G1377" s="116">
        <v>45821</v>
      </c>
    </row>
    <row r="1378" spans="1:7">
      <c r="A1378" s="114" t="s">
        <v>1147</v>
      </c>
      <c r="B1378" s="115" t="s">
        <v>1148</v>
      </c>
      <c r="C1378" s="115">
        <v>589765</v>
      </c>
      <c r="D1378" s="115">
        <v>202879</v>
      </c>
      <c r="E1378" s="116">
        <v>184945.95</v>
      </c>
      <c r="F1378" s="117">
        <v>31.3592617398455</v>
      </c>
      <c r="G1378" s="116">
        <v>44867.25</v>
      </c>
    </row>
    <row r="1379" spans="1:7">
      <c r="A1379" s="119" t="s">
        <v>1149</v>
      </c>
      <c r="B1379" s="115" t="s">
        <v>1150</v>
      </c>
      <c r="C1379" s="115">
        <v>584765</v>
      </c>
      <c r="D1379" s="115">
        <v>200379</v>
      </c>
      <c r="E1379" s="116">
        <v>184073.12</v>
      </c>
      <c r="F1379" s="117">
        <v>31.478135661334001</v>
      </c>
      <c r="G1379" s="116">
        <v>44705.24</v>
      </c>
    </row>
    <row r="1380" spans="1:7">
      <c r="A1380" s="120" t="s">
        <v>1151</v>
      </c>
      <c r="B1380" s="115" t="s">
        <v>1152</v>
      </c>
      <c r="C1380" s="115">
        <v>577525</v>
      </c>
      <c r="D1380" s="115">
        <v>200379</v>
      </c>
      <c r="E1380" s="116">
        <v>184073.12</v>
      </c>
      <c r="F1380" s="117">
        <v>31.872753560451901</v>
      </c>
      <c r="G1380" s="116">
        <v>44705.24</v>
      </c>
    </row>
    <row r="1381" spans="1:7">
      <c r="A1381" s="121">
        <v>1000</v>
      </c>
      <c r="B1381" s="115" t="s">
        <v>1153</v>
      </c>
      <c r="C1381" s="115">
        <v>517319</v>
      </c>
      <c r="D1381" s="115">
        <v>176456</v>
      </c>
      <c r="E1381" s="116">
        <v>168649.60000000001</v>
      </c>
      <c r="F1381" s="117">
        <v>32.600697055395202</v>
      </c>
      <c r="G1381" s="116">
        <v>41781.879999999997</v>
      </c>
    </row>
    <row r="1382" spans="1:7">
      <c r="A1382" s="122">
        <v>1100</v>
      </c>
      <c r="B1382" s="115" t="s">
        <v>1154</v>
      </c>
      <c r="C1382" s="115">
        <v>406792</v>
      </c>
      <c r="D1382" s="115">
        <v>134756</v>
      </c>
      <c r="E1382" s="116">
        <v>127378.19</v>
      </c>
      <c r="F1382" s="117">
        <v>31.3128552183917</v>
      </c>
      <c r="G1382" s="116">
        <v>33004.910000000003</v>
      </c>
    </row>
    <row r="1383" spans="1:7">
      <c r="A1383" s="121">
        <v>2000</v>
      </c>
      <c r="B1383" s="115" t="s">
        <v>1155</v>
      </c>
      <c r="C1383" s="115">
        <v>60206</v>
      </c>
      <c r="D1383" s="115">
        <v>23923</v>
      </c>
      <c r="E1383" s="116">
        <v>15423.52</v>
      </c>
      <c r="F1383" s="117">
        <v>25.617911836029599</v>
      </c>
      <c r="G1383" s="116">
        <v>2923.36</v>
      </c>
    </row>
    <row r="1384" spans="1:7" ht="25.5">
      <c r="A1384" s="120" t="s">
        <v>1162</v>
      </c>
      <c r="B1384" s="115" t="s">
        <v>1163</v>
      </c>
      <c r="C1384" s="115">
        <v>7240</v>
      </c>
      <c r="D1384" s="115">
        <v>0</v>
      </c>
      <c r="E1384" s="116">
        <v>0</v>
      </c>
      <c r="F1384" s="117">
        <v>0</v>
      </c>
      <c r="G1384" s="116">
        <v>0</v>
      </c>
    </row>
    <row r="1385" spans="1:7">
      <c r="A1385" s="121">
        <v>7700</v>
      </c>
      <c r="B1385" s="115" t="s">
        <v>1165</v>
      </c>
      <c r="C1385" s="115">
        <v>7240</v>
      </c>
      <c r="D1385" s="115">
        <v>0</v>
      </c>
      <c r="E1385" s="116">
        <v>0</v>
      </c>
      <c r="F1385" s="117">
        <v>0</v>
      </c>
      <c r="G1385" s="116">
        <v>0</v>
      </c>
    </row>
    <row r="1386" spans="1:7">
      <c r="A1386" s="119" t="s">
        <v>1181</v>
      </c>
      <c r="B1386" s="115" t="s">
        <v>1182</v>
      </c>
      <c r="C1386" s="115">
        <v>5000</v>
      </c>
      <c r="D1386" s="115">
        <v>2500</v>
      </c>
      <c r="E1386" s="116">
        <v>872.83</v>
      </c>
      <c r="F1386" s="117">
        <v>17.456600000000002</v>
      </c>
      <c r="G1386" s="116">
        <v>162.01</v>
      </c>
    </row>
    <row r="1387" spans="1:7">
      <c r="A1387" s="120" t="s">
        <v>1183</v>
      </c>
      <c r="B1387" s="115" t="s">
        <v>1184</v>
      </c>
      <c r="C1387" s="115">
        <v>5000</v>
      </c>
      <c r="D1387" s="115">
        <v>2500</v>
      </c>
      <c r="E1387" s="116">
        <v>872.83</v>
      </c>
      <c r="F1387" s="117">
        <v>17.456600000000002</v>
      </c>
      <c r="G1387" s="116">
        <v>162.01</v>
      </c>
    </row>
    <row r="1388" spans="1:7">
      <c r="A1388" s="114"/>
      <c r="B1388" s="115" t="s">
        <v>1192</v>
      </c>
      <c r="C1388" s="115">
        <v>-1448</v>
      </c>
      <c r="D1388" s="115">
        <v>0</v>
      </c>
      <c r="E1388" s="116">
        <v>11772.23</v>
      </c>
      <c r="F1388" s="117">
        <v>-812.99930939226499</v>
      </c>
      <c r="G1388" s="116">
        <v>1383.93</v>
      </c>
    </row>
    <row r="1389" spans="1:7">
      <c r="A1389" s="114" t="s">
        <v>1193</v>
      </c>
      <c r="B1389" s="115" t="s">
        <v>1194</v>
      </c>
      <c r="C1389" s="115">
        <v>1448</v>
      </c>
      <c r="D1389" s="115">
        <v>0</v>
      </c>
      <c r="E1389" s="116">
        <v>-11772.23</v>
      </c>
      <c r="F1389" s="117">
        <v>-812.99930939226499</v>
      </c>
      <c r="G1389" s="116">
        <v>-1383.93</v>
      </c>
    </row>
    <row r="1390" spans="1:7">
      <c r="A1390" s="119" t="s">
        <v>1202</v>
      </c>
      <c r="B1390" s="115" t="s">
        <v>1203</v>
      </c>
      <c r="C1390" s="115">
        <v>1448</v>
      </c>
      <c r="D1390" s="115">
        <v>0</v>
      </c>
      <c r="E1390" s="116">
        <v>-11772.23</v>
      </c>
      <c r="F1390" s="117">
        <v>-812.99930939226499</v>
      </c>
      <c r="G1390" s="116">
        <v>-1383.93</v>
      </c>
    </row>
    <row r="1391" spans="1:7" ht="38.25">
      <c r="A1391" s="120" t="s">
        <v>1204</v>
      </c>
      <c r="B1391" s="115" t="s">
        <v>1205</v>
      </c>
      <c r="C1391" s="115">
        <v>1448</v>
      </c>
      <c r="D1391" s="115">
        <v>0</v>
      </c>
      <c r="E1391" s="116">
        <v>0</v>
      </c>
      <c r="F1391" s="117">
        <v>0</v>
      </c>
      <c r="G1391" s="116">
        <v>0</v>
      </c>
    </row>
    <row r="1392" spans="1:7" s="113" customFormat="1" ht="25.5">
      <c r="A1392" s="126" t="s">
        <v>399</v>
      </c>
      <c r="B1392" s="110" t="s">
        <v>400</v>
      </c>
      <c r="C1392" s="110"/>
      <c r="D1392" s="110"/>
      <c r="E1392" s="111"/>
      <c r="F1392" s="112"/>
      <c r="G1392" s="111"/>
    </row>
    <row r="1393" spans="1:7">
      <c r="A1393" s="114" t="s">
        <v>1118</v>
      </c>
      <c r="B1393" s="115" t="s">
        <v>1119</v>
      </c>
      <c r="C1393" s="115">
        <v>267687</v>
      </c>
      <c r="D1393" s="115">
        <v>78920</v>
      </c>
      <c r="E1393" s="116">
        <v>78920</v>
      </c>
      <c r="F1393" s="117">
        <v>29.4821937561406</v>
      </c>
      <c r="G1393" s="116">
        <v>19730</v>
      </c>
    </row>
    <row r="1394" spans="1:7">
      <c r="A1394" s="119" t="s">
        <v>1144</v>
      </c>
      <c r="B1394" s="115" t="s">
        <v>60</v>
      </c>
      <c r="C1394" s="115">
        <v>267687</v>
      </c>
      <c r="D1394" s="115">
        <v>78920</v>
      </c>
      <c r="E1394" s="116">
        <v>78920</v>
      </c>
      <c r="F1394" s="117">
        <v>29.4821937561406</v>
      </c>
      <c r="G1394" s="116">
        <v>19730</v>
      </c>
    </row>
    <row r="1395" spans="1:7" ht="25.5">
      <c r="A1395" s="120">
        <v>21710</v>
      </c>
      <c r="B1395" s="115" t="s">
        <v>1145</v>
      </c>
      <c r="C1395" s="115">
        <v>267687</v>
      </c>
      <c r="D1395" s="115">
        <v>78920</v>
      </c>
      <c r="E1395" s="116">
        <v>78920</v>
      </c>
      <c r="F1395" s="117">
        <v>29.4821937561406</v>
      </c>
      <c r="G1395" s="116">
        <v>19730</v>
      </c>
    </row>
    <row r="1396" spans="1:7">
      <c r="A1396" s="114" t="s">
        <v>1147</v>
      </c>
      <c r="B1396" s="115" t="s">
        <v>1148</v>
      </c>
      <c r="C1396" s="115">
        <v>267687</v>
      </c>
      <c r="D1396" s="115">
        <v>78920</v>
      </c>
      <c r="E1396" s="116">
        <v>78920</v>
      </c>
      <c r="F1396" s="117">
        <v>29.4821937561406</v>
      </c>
      <c r="G1396" s="116">
        <v>19730</v>
      </c>
    </row>
    <row r="1397" spans="1:7">
      <c r="A1397" s="119" t="s">
        <v>1149</v>
      </c>
      <c r="B1397" s="115" t="s">
        <v>1150</v>
      </c>
      <c r="C1397" s="115">
        <v>267687</v>
      </c>
      <c r="D1397" s="115">
        <v>78920</v>
      </c>
      <c r="E1397" s="116">
        <v>78920</v>
      </c>
      <c r="F1397" s="117">
        <v>29.4821937561406</v>
      </c>
      <c r="G1397" s="116">
        <v>19730</v>
      </c>
    </row>
    <row r="1398" spans="1:7">
      <c r="A1398" s="120" t="s">
        <v>1158</v>
      </c>
      <c r="B1398" s="115" t="s">
        <v>1159</v>
      </c>
      <c r="C1398" s="115">
        <v>267687</v>
      </c>
      <c r="D1398" s="115">
        <v>78920</v>
      </c>
      <c r="E1398" s="116">
        <v>78920</v>
      </c>
      <c r="F1398" s="117">
        <v>29.4821937561406</v>
      </c>
      <c r="G1398" s="116">
        <v>19730</v>
      </c>
    </row>
    <row r="1399" spans="1:7">
      <c r="A1399" s="121">
        <v>3000</v>
      </c>
      <c r="B1399" s="115" t="s">
        <v>1160</v>
      </c>
      <c r="C1399" s="115">
        <v>267687</v>
      </c>
      <c r="D1399" s="115">
        <v>78920</v>
      </c>
      <c r="E1399" s="116">
        <v>78920</v>
      </c>
      <c r="F1399" s="117">
        <v>29.4821937561406</v>
      </c>
      <c r="G1399" s="116">
        <v>19730</v>
      </c>
    </row>
    <row r="1400" spans="1:7" s="113" customFormat="1">
      <c r="A1400" s="125" t="s">
        <v>401</v>
      </c>
      <c r="B1400" s="110" t="s">
        <v>402</v>
      </c>
      <c r="C1400" s="110"/>
      <c r="D1400" s="110"/>
      <c r="E1400" s="111"/>
      <c r="F1400" s="112"/>
      <c r="G1400" s="111"/>
    </row>
    <row r="1401" spans="1:7">
      <c r="A1401" s="114" t="s">
        <v>1118</v>
      </c>
      <c r="B1401" s="115" t="s">
        <v>1119</v>
      </c>
      <c r="C1401" s="115">
        <v>765535</v>
      </c>
      <c r="D1401" s="115">
        <v>242152</v>
      </c>
      <c r="E1401" s="116">
        <v>242152</v>
      </c>
      <c r="F1401" s="117">
        <v>31.6317346692183</v>
      </c>
      <c r="G1401" s="116">
        <v>62288</v>
      </c>
    </row>
    <row r="1402" spans="1:7">
      <c r="A1402" s="119" t="s">
        <v>1144</v>
      </c>
      <c r="B1402" s="115" t="s">
        <v>60</v>
      </c>
      <c r="C1402" s="115">
        <v>765535</v>
      </c>
      <c r="D1402" s="115">
        <v>242152</v>
      </c>
      <c r="E1402" s="116">
        <v>242152</v>
      </c>
      <c r="F1402" s="117">
        <v>31.6317346692183</v>
      </c>
      <c r="G1402" s="116">
        <v>62288</v>
      </c>
    </row>
    <row r="1403" spans="1:7" ht="25.5">
      <c r="A1403" s="120">
        <v>21710</v>
      </c>
      <c r="B1403" s="115" t="s">
        <v>1145</v>
      </c>
      <c r="C1403" s="115">
        <v>765535</v>
      </c>
      <c r="D1403" s="115">
        <v>242152</v>
      </c>
      <c r="E1403" s="116">
        <v>242152</v>
      </c>
      <c r="F1403" s="117">
        <v>31.6317346692183</v>
      </c>
      <c r="G1403" s="116">
        <v>62288</v>
      </c>
    </row>
    <row r="1404" spans="1:7">
      <c r="A1404" s="114" t="s">
        <v>1147</v>
      </c>
      <c r="B1404" s="115" t="s">
        <v>1148</v>
      </c>
      <c r="C1404" s="115">
        <v>765535</v>
      </c>
      <c r="D1404" s="115">
        <v>242152</v>
      </c>
      <c r="E1404" s="116">
        <v>214955.01</v>
      </c>
      <c r="F1404" s="117">
        <v>28.079057129980999</v>
      </c>
      <c r="G1404" s="116">
        <v>60687.73</v>
      </c>
    </row>
    <row r="1405" spans="1:7">
      <c r="A1405" s="119" t="s">
        <v>1149</v>
      </c>
      <c r="B1405" s="115" t="s">
        <v>1150</v>
      </c>
      <c r="C1405" s="115">
        <v>762535</v>
      </c>
      <c r="D1405" s="115">
        <v>239152</v>
      </c>
      <c r="E1405" s="116">
        <v>214955.01</v>
      </c>
      <c r="F1405" s="117">
        <v>28.189527038103201</v>
      </c>
      <c r="G1405" s="116">
        <v>60687.73</v>
      </c>
    </row>
    <row r="1406" spans="1:7">
      <c r="A1406" s="120" t="s">
        <v>1151</v>
      </c>
      <c r="B1406" s="115" t="s">
        <v>1152</v>
      </c>
      <c r="C1406" s="115">
        <v>762535</v>
      </c>
      <c r="D1406" s="115">
        <v>239152</v>
      </c>
      <c r="E1406" s="116">
        <v>214955.01</v>
      </c>
      <c r="F1406" s="117">
        <v>28.189527038103201</v>
      </c>
      <c r="G1406" s="116">
        <v>60687.73</v>
      </c>
    </row>
    <row r="1407" spans="1:7">
      <c r="A1407" s="121">
        <v>1000</v>
      </c>
      <c r="B1407" s="115" t="s">
        <v>1153</v>
      </c>
      <c r="C1407" s="115">
        <v>570349</v>
      </c>
      <c r="D1407" s="115">
        <v>185152</v>
      </c>
      <c r="E1407" s="116">
        <v>163224.75</v>
      </c>
      <c r="F1407" s="117">
        <v>28.6183985594785</v>
      </c>
      <c r="G1407" s="116">
        <v>46596.85</v>
      </c>
    </row>
    <row r="1408" spans="1:7">
      <c r="A1408" s="122">
        <v>1100</v>
      </c>
      <c r="B1408" s="115" t="s">
        <v>1154</v>
      </c>
      <c r="C1408" s="115">
        <v>453708</v>
      </c>
      <c r="D1408" s="115">
        <v>147236</v>
      </c>
      <c r="E1408" s="116">
        <v>134212.95000000001</v>
      </c>
      <c r="F1408" s="117">
        <v>29.5813496786479</v>
      </c>
      <c r="G1408" s="116">
        <v>36222.22</v>
      </c>
    </row>
    <row r="1409" spans="1:7">
      <c r="A1409" s="121">
        <v>2000</v>
      </c>
      <c r="B1409" s="115" t="s">
        <v>1155</v>
      </c>
      <c r="C1409" s="115">
        <v>192186</v>
      </c>
      <c r="D1409" s="115">
        <v>54000</v>
      </c>
      <c r="E1409" s="116">
        <v>51730.26</v>
      </c>
      <c r="F1409" s="117">
        <v>26.916768130873201</v>
      </c>
      <c r="G1409" s="116">
        <v>14090.88</v>
      </c>
    </row>
    <row r="1410" spans="1:7">
      <c r="A1410" s="119" t="s">
        <v>1181</v>
      </c>
      <c r="B1410" s="115" t="s">
        <v>1182</v>
      </c>
      <c r="C1410" s="115">
        <v>3000</v>
      </c>
      <c r="D1410" s="115">
        <v>3000</v>
      </c>
      <c r="E1410" s="116">
        <v>0</v>
      </c>
      <c r="F1410" s="117">
        <v>0</v>
      </c>
      <c r="G1410" s="116">
        <v>0</v>
      </c>
    </row>
    <row r="1411" spans="1:7">
      <c r="A1411" s="120" t="s">
        <v>1183</v>
      </c>
      <c r="B1411" s="115" t="s">
        <v>1184</v>
      </c>
      <c r="C1411" s="115">
        <v>3000</v>
      </c>
      <c r="D1411" s="115">
        <v>3000</v>
      </c>
      <c r="E1411" s="116">
        <v>0</v>
      </c>
      <c r="F1411" s="117">
        <v>0</v>
      </c>
      <c r="G1411" s="116">
        <v>0</v>
      </c>
    </row>
    <row r="1412" spans="1:7">
      <c r="A1412" s="114"/>
      <c r="B1412" s="115" t="s">
        <v>1192</v>
      </c>
      <c r="C1412" s="115">
        <v>0</v>
      </c>
      <c r="D1412" s="115">
        <v>0</v>
      </c>
      <c r="E1412" s="116">
        <v>27196.99</v>
      </c>
      <c r="F1412" s="117">
        <v>0</v>
      </c>
      <c r="G1412" s="116">
        <v>1600.27</v>
      </c>
    </row>
    <row r="1413" spans="1:7">
      <c r="A1413" s="114" t="s">
        <v>1193</v>
      </c>
      <c r="B1413" s="115" t="s">
        <v>1194</v>
      </c>
      <c r="C1413" s="115">
        <v>0</v>
      </c>
      <c r="D1413" s="115">
        <v>0</v>
      </c>
      <c r="E1413" s="116">
        <v>-27196.99</v>
      </c>
      <c r="F1413" s="117">
        <v>0</v>
      </c>
      <c r="G1413" s="116">
        <v>-1600.27</v>
      </c>
    </row>
    <row r="1414" spans="1:7">
      <c r="A1414" s="119" t="s">
        <v>1202</v>
      </c>
      <c r="B1414" s="115" t="s">
        <v>1203</v>
      </c>
      <c r="C1414" s="115">
        <v>0</v>
      </c>
      <c r="D1414" s="115">
        <v>0</v>
      </c>
      <c r="E1414" s="116">
        <v>-27196.99</v>
      </c>
      <c r="F1414" s="117">
        <v>0</v>
      </c>
      <c r="G1414" s="116">
        <v>-1600.27</v>
      </c>
    </row>
    <row r="1415" spans="1:7" s="113" customFormat="1">
      <c r="A1415" s="126" t="s">
        <v>403</v>
      </c>
      <c r="B1415" s="110" t="s">
        <v>404</v>
      </c>
      <c r="C1415" s="110"/>
      <c r="D1415" s="110"/>
      <c r="E1415" s="111"/>
      <c r="F1415" s="112"/>
      <c r="G1415" s="111"/>
    </row>
    <row r="1416" spans="1:7">
      <c r="A1416" s="114" t="s">
        <v>1118</v>
      </c>
      <c r="B1416" s="115" t="s">
        <v>1119</v>
      </c>
      <c r="C1416" s="115">
        <v>765535</v>
      </c>
      <c r="D1416" s="115">
        <v>242152</v>
      </c>
      <c r="E1416" s="116">
        <v>242152</v>
      </c>
      <c r="F1416" s="117">
        <v>31.6317346692183</v>
      </c>
      <c r="G1416" s="116">
        <v>62288</v>
      </c>
    </row>
    <row r="1417" spans="1:7">
      <c r="A1417" s="119" t="s">
        <v>1144</v>
      </c>
      <c r="B1417" s="115" t="s">
        <v>60</v>
      </c>
      <c r="C1417" s="115">
        <v>765535</v>
      </c>
      <c r="D1417" s="115">
        <v>242152</v>
      </c>
      <c r="E1417" s="116">
        <v>242152</v>
      </c>
      <c r="F1417" s="117">
        <v>31.6317346692183</v>
      </c>
      <c r="G1417" s="116">
        <v>62288</v>
      </c>
    </row>
    <row r="1418" spans="1:7" ht="25.5">
      <c r="A1418" s="120">
        <v>21710</v>
      </c>
      <c r="B1418" s="115" t="s">
        <v>1145</v>
      </c>
      <c r="C1418" s="115">
        <v>765535</v>
      </c>
      <c r="D1418" s="115">
        <v>242152</v>
      </c>
      <c r="E1418" s="116">
        <v>242152</v>
      </c>
      <c r="F1418" s="117">
        <v>31.6317346692183</v>
      </c>
      <c r="G1418" s="116">
        <v>62288</v>
      </c>
    </row>
    <row r="1419" spans="1:7">
      <c r="A1419" s="114" t="s">
        <v>1147</v>
      </c>
      <c r="B1419" s="115" t="s">
        <v>1148</v>
      </c>
      <c r="C1419" s="115">
        <v>765535</v>
      </c>
      <c r="D1419" s="115">
        <v>242152</v>
      </c>
      <c r="E1419" s="116">
        <v>214955.01</v>
      </c>
      <c r="F1419" s="117">
        <v>28.079057129980999</v>
      </c>
      <c r="G1419" s="116">
        <v>60687.73</v>
      </c>
    </row>
    <row r="1420" spans="1:7">
      <c r="A1420" s="119" t="s">
        <v>1149</v>
      </c>
      <c r="B1420" s="115" t="s">
        <v>1150</v>
      </c>
      <c r="C1420" s="115">
        <v>762535</v>
      </c>
      <c r="D1420" s="115">
        <v>239152</v>
      </c>
      <c r="E1420" s="116">
        <v>214955.01</v>
      </c>
      <c r="F1420" s="117">
        <v>28.189527038103201</v>
      </c>
      <c r="G1420" s="116">
        <v>60687.73</v>
      </c>
    </row>
    <row r="1421" spans="1:7">
      <c r="A1421" s="120" t="s">
        <v>1151</v>
      </c>
      <c r="B1421" s="115" t="s">
        <v>1152</v>
      </c>
      <c r="C1421" s="115">
        <v>762535</v>
      </c>
      <c r="D1421" s="115">
        <v>239152</v>
      </c>
      <c r="E1421" s="116">
        <v>214955.01</v>
      </c>
      <c r="F1421" s="117">
        <v>28.189527038103201</v>
      </c>
      <c r="G1421" s="116">
        <v>60687.73</v>
      </c>
    </row>
    <row r="1422" spans="1:7">
      <c r="A1422" s="121">
        <v>1000</v>
      </c>
      <c r="B1422" s="115" t="s">
        <v>1153</v>
      </c>
      <c r="C1422" s="115">
        <v>570349</v>
      </c>
      <c r="D1422" s="115">
        <v>185152</v>
      </c>
      <c r="E1422" s="116">
        <v>163224.75</v>
      </c>
      <c r="F1422" s="117">
        <v>28.6183985594785</v>
      </c>
      <c r="G1422" s="116">
        <v>46596.85</v>
      </c>
    </row>
    <row r="1423" spans="1:7">
      <c r="A1423" s="122">
        <v>1100</v>
      </c>
      <c r="B1423" s="115" t="s">
        <v>1154</v>
      </c>
      <c r="C1423" s="115">
        <v>453708</v>
      </c>
      <c r="D1423" s="115">
        <v>147236</v>
      </c>
      <c r="E1423" s="116">
        <v>134212.95000000001</v>
      </c>
      <c r="F1423" s="117">
        <v>29.5813496786479</v>
      </c>
      <c r="G1423" s="116">
        <v>36222.22</v>
      </c>
    </row>
    <row r="1424" spans="1:7">
      <c r="A1424" s="121">
        <v>2000</v>
      </c>
      <c r="B1424" s="115" t="s">
        <v>1155</v>
      </c>
      <c r="C1424" s="115">
        <v>192186</v>
      </c>
      <c r="D1424" s="115">
        <v>54000</v>
      </c>
      <c r="E1424" s="116">
        <v>51730.26</v>
      </c>
      <c r="F1424" s="117">
        <v>26.916768130873201</v>
      </c>
      <c r="G1424" s="116">
        <v>14090.88</v>
      </c>
    </row>
    <row r="1425" spans="1:7">
      <c r="A1425" s="119" t="s">
        <v>1181</v>
      </c>
      <c r="B1425" s="115" t="s">
        <v>1182</v>
      </c>
      <c r="C1425" s="115">
        <v>3000</v>
      </c>
      <c r="D1425" s="115">
        <v>3000</v>
      </c>
      <c r="E1425" s="116">
        <v>0</v>
      </c>
      <c r="F1425" s="117">
        <v>0</v>
      </c>
      <c r="G1425" s="116">
        <v>0</v>
      </c>
    </row>
    <row r="1426" spans="1:7">
      <c r="A1426" s="120" t="s">
        <v>1183</v>
      </c>
      <c r="B1426" s="115" t="s">
        <v>1184</v>
      </c>
      <c r="C1426" s="115">
        <v>3000</v>
      </c>
      <c r="D1426" s="115">
        <v>3000</v>
      </c>
      <c r="E1426" s="116">
        <v>0</v>
      </c>
      <c r="F1426" s="117">
        <v>0</v>
      </c>
      <c r="G1426" s="116">
        <v>0</v>
      </c>
    </row>
    <row r="1427" spans="1:7">
      <c r="A1427" s="114"/>
      <c r="B1427" s="115" t="s">
        <v>1192</v>
      </c>
      <c r="C1427" s="115">
        <v>0</v>
      </c>
      <c r="D1427" s="115">
        <v>0</v>
      </c>
      <c r="E1427" s="116">
        <v>27196.99</v>
      </c>
      <c r="F1427" s="117">
        <v>0</v>
      </c>
      <c r="G1427" s="116">
        <v>1600.27</v>
      </c>
    </row>
    <row r="1428" spans="1:7">
      <c r="A1428" s="114" t="s">
        <v>1193</v>
      </c>
      <c r="B1428" s="115" t="s">
        <v>1194</v>
      </c>
      <c r="C1428" s="115">
        <v>0</v>
      </c>
      <c r="D1428" s="115">
        <v>0</v>
      </c>
      <c r="E1428" s="116">
        <v>-27196.99</v>
      </c>
      <c r="F1428" s="117">
        <v>0</v>
      </c>
      <c r="G1428" s="116">
        <v>-1600.27</v>
      </c>
    </row>
    <row r="1429" spans="1:7">
      <c r="A1429" s="119" t="s">
        <v>1202</v>
      </c>
      <c r="B1429" s="115" t="s">
        <v>1203</v>
      </c>
      <c r="C1429" s="115">
        <v>0</v>
      </c>
      <c r="D1429" s="115">
        <v>0</v>
      </c>
      <c r="E1429" s="116">
        <v>-27196.99</v>
      </c>
      <c r="F1429" s="117">
        <v>0</v>
      </c>
      <c r="G1429" s="116">
        <v>-1600.27</v>
      </c>
    </row>
    <row r="1430" spans="1:7" s="113" customFormat="1">
      <c r="A1430" s="125" t="s">
        <v>363</v>
      </c>
      <c r="B1430" s="110" t="s">
        <v>405</v>
      </c>
      <c r="C1430" s="110"/>
      <c r="D1430" s="110"/>
      <c r="E1430" s="111"/>
      <c r="F1430" s="112"/>
      <c r="G1430" s="111"/>
    </row>
    <row r="1431" spans="1:7">
      <c r="A1431" s="114" t="s">
        <v>1118</v>
      </c>
      <c r="B1431" s="115" t="s">
        <v>1119</v>
      </c>
      <c r="C1431" s="115">
        <v>1841012</v>
      </c>
      <c r="D1431" s="115">
        <v>580733</v>
      </c>
      <c r="E1431" s="116">
        <v>582234.4</v>
      </c>
      <c r="F1431" s="117">
        <v>31.625779734189699</v>
      </c>
      <c r="G1431" s="116">
        <v>173925.08</v>
      </c>
    </row>
    <row r="1432" spans="1:7" ht="25.5">
      <c r="A1432" s="119" t="s">
        <v>1120</v>
      </c>
      <c r="B1432" s="115" t="s">
        <v>1121</v>
      </c>
      <c r="C1432" s="115">
        <v>400000</v>
      </c>
      <c r="D1432" s="115">
        <v>140000</v>
      </c>
      <c r="E1432" s="116">
        <v>141501.4</v>
      </c>
      <c r="F1432" s="117">
        <v>35.375349999999997</v>
      </c>
      <c r="G1432" s="116">
        <v>46669.08</v>
      </c>
    </row>
    <row r="1433" spans="1:7">
      <c r="A1433" s="119" t="s">
        <v>1144</v>
      </c>
      <c r="B1433" s="115" t="s">
        <v>60</v>
      </c>
      <c r="C1433" s="115">
        <v>1441012</v>
      </c>
      <c r="D1433" s="115">
        <v>440733</v>
      </c>
      <c r="E1433" s="116">
        <v>440733</v>
      </c>
      <c r="F1433" s="117">
        <v>30.584963900369999</v>
      </c>
      <c r="G1433" s="116">
        <v>127256</v>
      </c>
    </row>
    <row r="1434" spans="1:7" ht="25.5">
      <c r="A1434" s="120">
        <v>21710</v>
      </c>
      <c r="B1434" s="115" t="s">
        <v>1145</v>
      </c>
      <c r="C1434" s="115">
        <v>1441012</v>
      </c>
      <c r="D1434" s="115">
        <v>440733</v>
      </c>
      <c r="E1434" s="116">
        <v>440733</v>
      </c>
      <c r="F1434" s="117">
        <v>30.584963900369999</v>
      </c>
      <c r="G1434" s="116">
        <v>127256</v>
      </c>
    </row>
    <row r="1435" spans="1:7">
      <c r="A1435" s="114" t="s">
        <v>1147</v>
      </c>
      <c r="B1435" s="115" t="s">
        <v>1148</v>
      </c>
      <c r="C1435" s="115">
        <v>1841012</v>
      </c>
      <c r="D1435" s="115">
        <v>580733</v>
      </c>
      <c r="E1435" s="116">
        <v>510776.03</v>
      </c>
      <c r="F1435" s="117">
        <v>27.744307478712798</v>
      </c>
      <c r="G1435" s="116">
        <v>163623.26999999999</v>
      </c>
    </row>
    <row r="1436" spans="1:7">
      <c r="A1436" s="119" t="s">
        <v>1149</v>
      </c>
      <c r="B1436" s="115" t="s">
        <v>1150</v>
      </c>
      <c r="C1436" s="115">
        <v>1836012</v>
      </c>
      <c r="D1436" s="115">
        <v>579733</v>
      </c>
      <c r="E1436" s="116">
        <v>510121.1</v>
      </c>
      <c r="F1436" s="117">
        <v>27.784192042317802</v>
      </c>
      <c r="G1436" s="116">
        <v>163024.76999999999</v>
      </c>
    </row>
    <row r="1437" spans="1:7">
      <c r="A1437" s="120" t="s">
        <v>1151</v>
      </c>
      <c r="B1437" s="115" t="s">
        <v>1152</v>
      </c>
      <c r="C1437" s="115">
        <v>1834302</v>
      </c>
      <c r="D1437" s="115">
        <v>578023</v>
      </c>
      <c r="E1437" s="116">
        <v>508540.1</v>
      </c>
      <c r="F1437" s="117">
        <v>27.723902607095201</v>
      </c>
      <c r="G1437" s="116">
        <v>163024.76999999999</v>
      </c>
    </row>
    <row r="1438" spans="1:7">
      <c r="A1438" s="121">
        <v>1000</v>
      </c>
      <c r="B1438" s="115" t="s">
        <v>1153</v>
      </c>
      <c r="C1438" s="115">
        <v>795111</v>
      </c>
      <c r="D1438" s="115">
        <v>255023</v>
      </c>
      <c r="E1438" s="116">
        <v>205536.27</v>
      </c>
      <c r="F1438" s="117">
        <v>25.850009621298199</v>
      </c>
      <c r="G1438" s="116">
        <v>57745.04</v>
      </c>
    </row>
    <row r="1439" spans="1:7">
      <c r="A1439" s="122">
        <v>1100</v>
      </c>
      <c r="B1439" s="115" t="s">
        <v>1154</v>
      </c>
      <c r="C1439" s="115">
        <v>509086</v>
      </c>
      <c r="D1439" s="115">
        <v>164670</v>
      </c>
      <c r="E1439" s="116">
        <v>139439.6</v>
      </c>
      <c r="F1439" s="117">
        <v>27.390185548217801</v>
      </c>
      <c r="G1439" s="116">
        <v>38962.78</v>
      </c>
    </row>
    <row r="1440" spans="1:7">
      <c r="A1440" s="121">
        <v>2000</v>
      </c>
      <c r="B1440" s="115" t="s">
        <v>1155</v>
      </c>
      <c r="C1440" s="115">
        <v>1039191</v>
      </c>
      <c r="D1440" s="115">
        <v>323000</v>
      </c>
      <c r="E1440" s="116">
        <v>303003.83</v>
      </c>
      <c r="F1440" s="117">
        <v>29.1576649528335</v>
      </c>
      <c r="G1440" s="116">
        <v>105279.73</v>
      </c>
    </row>
    <row r="1441" spans="1:7" ht="25.5">
      <c r="A1441" s="120" t="s">
        <v>1162</v>
      </c>
      <c r="B1441" s="115" t="s">
        <v>1163</v>
      </c>
      <c r="C1441" s="115">
        <v>1710</v>
      </c>
      <c r="D1441" s="115">
        <v>1710</v>
      </c>
      <c r="E1441" s="116">
        <v>1581</v>
      </c>
      <c r="F1441" s="117">
        <v>92.456140350877206</v>
      </c>
      <c r="G1441" s="116">
        <v>0</v>
      </c>
    </row>
    <row r="1442" spans="1:7">
      <c r="A1442" s="121">
        <v>7700</v>
      </c>
      <c r="B1442" s="115" t="s">
        <v>1165</v>
      </c>
      <c r="C1442" s="115">
        <v>1710</v>
      </c>
      <c r="D1442" s="115">
        <v>1710</v>
      </c>
      <c r="E1442" s="116">
        <v>1581</v>
      </c>
      <c r="F1442" s="117">
        <v>92.456140350877206</v>
      </c>
      <c r="G1442" s="116">
        <v>0</v>
      </c>
    </row>
    <row r="1443" spans="1:7">
      <c r="A1443" s="119" t="s">
        <v>1181</v>
      </c>
      <c r="B1443" s="115" t="s">
        <v>1182</v>
      </c>
      <c r="C1443" s="115">
        <v>5000</v>
      </c>
      <c r="D1443" s="115">
        <v>1000</v>
      </c>
      <c r="E1443" s="116">
        <v>654.92999999999995</v>
      </c>
      <c r="F1443" s="117">
        <v>13.098599999999999</v>
      </c>
      <c r="G1443" s="116">
        <v>598.5</v>
      </c>
    </row>
    <row r="1444" spans="1:7">
      <c r="A1444" s="120" t="s">
        <v>1183</v>
      </c>
      <c r="B1444" s="115" t="s">
        <v>1184</v>
      </c>
      <c r="C1444" s="115">
        <v>5000</v>
      </c>
      <c r="D1444" s="115">
        <v>1000</v>
      </c>
      <c r="E1444" s="116">
        <v>654.92999999999995</v>
      </c>
      <c r="F1444" s="117">
        <v>13.098599999999999</v>
      </c>
      <c r="G1444" s="116">
        <v>598.5</v>
      </c>
    </row>
    <row r="1445" spans="1:7">
      <c r="A1445" s="114"/>
      <c r="B1445" s="115" t="s">
        <v>1192</v>
      </c>
      <c r="C1445" s="115">
        <v>0</v>
      </c>
      <c r="D1445" s="115">
        <v>0</v>
      </c>
      <c r="E1445" s="116">
        <v>71458.37</v>
      </c>
      <c r="F1445" s="117">
        <v>0</v>
      </c>
      <c r="G1445" s="116">
        <v>10301.81</v>
      </c>
    </row>
    <row r="1446" spans="1:7">
      <c r="A1446" s="114" t="s">
        <v>1193</v>
      </c>
      <c r="B1446" s="115" t="s">
        <v>1194</v>
      </c>
      <c r="C1446" s="115">
        <v>0</v>
      </c>
      <c r="D1446" s="115">
        <v>0</v>
      </c>
      <c r="E1446" s="116">
        <v>-71458.37</v>
      </c>
      <c r="F1446" s="117">
        <v>0</v>
      </c>
      <c r="G1446" s="116">
        <v>-10301.81</v>
      </c>
    </row>
    <row r="1447" spans="1:7">
      <c r="A1447" s="119" t="s">
        <v>1202</v>
      </c>
      <c r="B1447" s="115" t="s">
        <v>1203</v>
      </c>
      <c r="C1447" s="115">
        <v>0</v>
      </c>
      <c r="D1447" s="115">
        <v>0</v>
      </c>
      <c r="E1447" s="116">
        <v>-71458.37</v>
      </c>
      <c r="F1447" s="117">
        <v>0</v>
      </c>
      <c r="G1447" s="116">
        <v>-10301.81</v>
      </c>
    </row>
    <row r="1448" spans="1:7" s="113" customFormat="1">
      <c r="A1448" s="125" t="s">
        <v>406</v>
      </c>
      <c r="B1448" s="110" t="s">
        <v>407</v>
      </c>
      <c r="C1448" s="110"/>
      <c r="D1448" s="110"/>
      <c r="E1448" s="111"/>
      <c r="F1448" s="112"/>
      <c r="G1448" s="111"/>
    </row>
    <row r="1449" spans="1:7">
      <c r="A1449" s="114" t="s">
        <v>1118</v>
      </c>
      <c r="B1449" s="115" t="s">
        <v>1119</v>
      </c>
      <c r="C1449" s="115">
        <v>20089338</v>
      </c>
      <c r="D1449" s="115">
        <v>6146669</v>
      </c>
      <c r="E1449" s="116">
        <v>6146669</v>
      </c>
      <c r="F1449" s="117">
        <v>30.596672722615299</v>
      </c>
      <c r="G1449" s="116">
        <v>1535200</v>
      </c>
    </row>
    <row r="1450" spans="1:7">
      <c r="A1450" s="119" t="s">
        <v>1144</v>
      </c>
      <c r="B1450" s="115" t="s">
        <v>60</v>
      </c>
      <c r="C1450" s="115">
        <v>20089338</v>
      </c>
      <c r="D1450" s="115">
        <v>6146669</v>
      </c>
      <c r="E1450" s="116">
        <v>6146669</v>
      </c>
      <c r="F1450" s="117">
        <v>30.596672722615299</v>
      </c>
      <c r="G1450" s="116">
        <v>1535200</v>
      </c>
    </row>
    <row r="1451" spans="1:7" ht="25.5">
      <c r="A1451" s="120">
        <v>21710</v>
      </c>
      <c r="B1451" s="115" t="s">
        <v>1145</v>
      </c>
      <c r="C1451" s="115">
        <v>20089338</v>
      </c>
      <c r="D1451" s="115">
        <v>6146669</v>
      </c>
      <c r="E1451" s="116">
        <v>6146669</v>
      </c>
      <c r="F1451" s="117">
        <v>30.596672722615299</v>
      </c>
      <c r="G1451" s="116">
        <v>1535200</v>
      </c>
    </row>
    <row r="1452" spans="1:7">
      <c r="A1452" s="114" t="s">
        <v>1147</v>
      </c>
      <c r="B1452" s="115" t="s">
        <v>1148</v>
      </c>
      <c r="C1452" s="115">
        <v>20089338</v>
      </c>
      <c r="D1452" s="115">
        <v>6146669</v>
      </c>
      <c r="E1452" s="116">
        <v>6146629.04</v>
      </c>
      <c r="F1452" s="117">
        <v>30.596473811132999</v>
      </c>
      <c r="G1452" s="116">
        <v>1535161.7</v>
      </c>
    </row>
    <row r="1453" spans="1:7">
      <c r="A1453" s="119" t="s">
        <v>1149</v>
      </c>
      <c r="B1453" s="115" t="s">
        <v>1150</v>
      </c>
      <c r="C1453" s="115">
        <v>20089338</v>
      </c>
      <c r="D1453" s="115">
        <v>6146669</v>
      </c>
      <c r="E1453" s="116">
        <v>6146629.04</v>
      </c>
      <c r="F1453" s="117">
        <v>30.596473811132999</v>
      </c>
      <c r="G1453" s="116">
        <v>1535161.7</v>
      </c>
    </row>
    <row r="1454" spans="1:7">
      <c r="A1454" s="120" t="s">
        <v>1151</v>
      </c>
      <c r="B1454" s="115" t="s">
        <v>1152</v>
      </c>
      <c r="C1454" s="115">
        <v>20089338</v>
      </c>
      <c r="D1454" s="115">
        <v>6146669</v>
      </c>
      <c r="E1454" s="116">
        <v>6146629.04</v>
      </c>
      <c r="F1454" s="117">
        <v>30.596473811132999</v>
      </c>
      <c r="G1454" s="116">
        <v>1535161.7</v>
      </c>
    </row>
    <row r="1455" spans="1:7">
      <c r="A1455" s="121">
        <v>2000</v>
      </c>
      <c r="B1455" s="115" t="s">
        <v>1155</v>
      </c>
      <c r="C1455" s="115">
        <v>20089338</v>
      </c>
      <c r="D1455" s="115">
        <v>6146669</v>
      </c>
      <c r="E1455" s="116">
        <v>6146629.04</v>
      </c>
      <c r="F1455" s="117">
        <v>30.596473811132999</v>
      </c>
      <c r="G1455" s="116">
        <v>1535161.7</v>
      </c>
    </row>
    <row r="1456" spans="1:7">
      <c r="A1456" s="114"/>
      <c r="B1456" s="115" t="s">
        <v>1192</v>
      </c>
      <c r="C1456" s="115">
        <v>0</v>
      </c>
      <c r="D1456" s="115">
        <v>0</v>
      </c>
      <c r="E1456" s="116">
        <v>39.96</v>
      </c>
      <c r="F1456" s="117">
        <v>0</v>
      </c>
      <c r="G1456" s="116">
        <v>38.299999999999997</v>
      </c>
    </row>
    <row r="1457" spans="1:7">
      <c r="A1457" s="114" t="s">
        <v>1193</v>
      </c>
      <c r="B1457" s="115" t="s">
        <v>1194</v>
      </c>
      <c r="C1457" s="115">
        <v>0</v>
      </c>
      <c r="D1457" s="115">
        <v>0</v>
      </c>
      <c r="E1457" s="116">
        <v>-39.96</v>
      </c>
      <c r="F1457" s="117">
        <v>0</v>
      </c>
      <c r="G1457" s="116">
        <v>-38.299999999999997</v>
      </c>
    </row>
    <row r="1458" spans="1:7">
      <c r="A1458" s="119" t="s">
        <v>1202</v>
      </c>
      <c r="B1458" s="115" t="s">
        <v>1203</v>
      </c>
      <c r="C1458" s="115">
        <v>0</v>
      </c>
      <c r="D1458" s="115">
        <v>0</v>
      </c>
      <c r="E1458" s="116">
        <v>-39.96</v>
      </c>
      <c r="F1458" s="117">
        <v>0</v>
      </c>
      <c r="G1458" s="116">
        <v>-38.299999999999997</v>
      </c>
    </row>
    <row r="1459" spans="1:7" s="113" customFormat="1">
      <c r="A1459" s="125" t="s">
        <v>365</v>
      </c>
      <c r="B1459" s="110" t="s">
        <v>408</v>
      </c>
      <c r="C1459" s="110"/>
      <c r="D1459" s="110"/>
      <c r="E1459" s="111"/>
      <c r="F1459" s="112"/>
      <c r="G1459" s="111"/>
    </row>
    <row r="1460" spans="1:7">
      <c r="A1460" s="114" t="s">
        <v>1118</v>
      </c>
      <c r="B1460" s="115" t="s">
        <v>1119</v>
      </c>
      <c r="C1460" s="115">
        <v>564345</v>
      </c>
      <c r="D1460" s="115">
        <v>172953</v>
      </c>
      <c r="E1460" s="116">
        <v>172953</v>
      </c>
      <c r="F1460" s="117">
        <v>30.646678893230199</v>
      </c>
      <c r="G1460" s="116">
        <v>38735</v>
      </c>
    </row>
    <row r="1461" spans="1:7">
      <c r="A1461" s="119" t="s">
        <v>1144</v>
      </c>
      <c r="B1461" s="115" t="s">
        <v>60</v>
      </c>
      <c r="C1461" s="115">
        <v>564345</v>
      </c>
      <c r="D1461" s="115">
        <v>172953</v>
      </c>
      <c r="E1461" s="116">
        <v>172953</v>
      </c>
      <c r="F1461" s="117">
        <v>30.646678893230199</v>
      </c>
      <c r="G1461" s="116">
        <v>38735</v>
      </c>
    </row>
    <row r="1462" spans="1:7" ht="25.5">
      <c r="A1462" s="120">
        <v>21710</v>
      </c>
      <c r="B1462" s="115" t="s">
        <v>1145</v>
      </c>
      <c r="C1462" s="115">
        <v>564345</v>
      </c>
      <c r="D1462" s="115">
        <v>172953</v>
      </c>
      <c r="E1462" s="116">
        <v>172953</v>
      </c>
      <c r="F1462" s="117">
        <v>30.646678893230199</v>
      </c>
      <c r="G1462" s="116">
        <v>38735</v>
      </c>
    </row>
    <row r="1463" spans="1:7">
      <c r="A1463" s="114" t="s">
        <v>1147</v>
      </c>
      <c r="B1463" s="115" t="s">
        <v>1148</v>
      </c>
      <c r="C1463" s="115">
        <v>564345</v>
      </c>
      <c r="D1463" s="115">
        <v>172953</v>
      </c>
      <c r="E1463" s="116">
        <v>145472.41</v>
      </c>
      <c r="F1463" s="117">
        <v>25.777212520709799</v>
      </c>
      <c r="G1463" s="116">
        <v>27896.31</v>
      </c>
    </row>
    <row r="1464" spans="1:7">
      <c r="A1464" s="119" t="s">
        <v>1149</v>
      </c>
      <c r="B1464" s="115" t="s">
        <v>1150</v>
      </c>
      <c r="C1464" s="115">
        <v>561345</v>
      </c>
      <c r="D1464" s="115">
        <v>170953</v>
      </c>
      <c r="E1464" s="116">
        <v>143831.25</v>
      </c>
      <c r="F1464" s="117">
        <v>25.622611762819702</v>
      </c>
      <c r="G1464" s="116">
        <v>26618.880000000001</v>
      </c>
    </row>
    <row r="1465" spans="1:7">
      <c r="A1465" s="120" t="s">
        <v>1151</v>
      </c>
      <c r="B1465" s="115" t="s">
        <v>1152</v>
      </c>
      <c r="C1465" s="115">
        <v>561345</v>
      </c>
      <c r="D1465" s="115">
        <v>170953</v>
      </c>
      <c r="E1465" s="116">
        <v>143831.25</v>
      </c>
      <c r="F1465" s="117">
        <v>25.622611762819702</v>
      </c>
      <c r="G1465" s="116">
        <v>26618.880000000001</v>
      </c>
    </row>
    <row r="1466" spans="1:7">
      <c r="A1466" s="121">
        <v>1000</v>
      </c>
      <c r="B1466" s="115" t="s">
        <v>1153</v>
      </c>
      <c r="C1466" s="115">
        <v>177613</v>
      </c>
      <c r="D1466" s="115">
        <v>56295</v>
      </c>
      <c r="E1466" s="116">
        <v>49102.63</v>
      </c>
      <c r="F1466" s="117">
        <v>27.6458536255792</v>
      </c>
      <c r="G1466" s="116">
        <v>12474.33</v>
      </c>
    </row>
    <row r="1467" spans="1:7">
      <c r="A1467" s="122">
        <v>1100</v>
      </c>
      <c r="B1467" s="115" t="s">
        <v>1154</v>
      </c>
      <c r="C1467" s="115">
        <v>138500</v>
      </c>
      <c r="D1467" s="115">
        <v>42957</v>
      </c>
      <c r="E1467" s="116">
        <v>36625.61</v>
      </c>
      <c r="F1467" s="117">
        <v>26.4444837545126</v>
      </c>
      <c r="G1467" s="116">
        <v>9860.5400000000009</v>
      </c>
    </row>
    <row r="1468" spans="1:7">
      <c r="A1468" s="121">
        <v>2000</v>
      </c>
      <c r="B1468" s="115" t="s">
        <v>1155</v>
      </c>
      <c r="C1468" s="115">
        <v>383732</v>
      </c>
      <c r="D1468" s="115">
        <v>114658</v>
      </c>
      <c r="E1468" s="116">
        <v>94728.62</v>
      </c>
      <c r="F1468" s="117">
        <v>24.686140327103299</v>
      </c>
      <c r="G1468" s="116">
        <v>14144.55</v>
      </c>
    </row>
    <row r="1469" spans="1:7">
      <c r="A1469" s="119" t="s">
        <v>1181</v>
      </c>
      <c r="B1469" s="115" t="s">
        <v>1182</v>
      </c>
      <c r="C1469" s="115">
        <v>3000</v>
      </c>
      <c r="D1469" s="115">
        <v>2000</v>
      </c>
      <c r="E1469" s="116">
        <v>1641.16</v>
      </c>
      <c r="F1469" s="117">
        <v>54.7053333333333</v>
      </c>
      <c r="G1469" s="116">
        <v>1277.43</v>
      </c>
    </row>
    <row r="1470" spans="1:7">
      <c r="A1470" s="120" t="s">
        <v>1183</v>
      </c>
      <c r="B1470" s="115" t="s">
        <v>1184</v>
      </c>
      <c r="C1470" s="115">
        <v>3000</v>
      </c>
      <c r="D1470" s="115">
        <v>2000</v>
      </c>
      <c r="E1470" s="116">
        <v>1641.16</v>
      </c>
      <c r="F1470" s="117">
        <v>54.7053333333333</v>
      </c>
      <c r="G1470" s="116">
        <v>1277.43</v>
      </c>
    </row>
    <row r="1471" spans="1:7">
      <c r="A1471" s="114"/>
      <c r="B1471" s="115" t="s">
        <v>1192</v>
      </c>
      <c r="C1471" s="115">
        <v>0</v>
      </c>
      <c r="D1471" s="115">
        <v>0</v>
      </c>
      <c r="E1471" s="116">
        <v>27480.59</v>
      </c>
      <c r="F1471" s="117">
        <v>0</v>
      </c>
      <c r="G1471" s="116">
        <v>10838.69</v>
      </c>
    </row>
    <row r="1472" spans="1:7">
      <c r="A1472" s="114" t="s">
        <v>1193</v>
      </c>
      <c r="B1472" s="115" t="s">
        <v>1194</v>
      </c>
      <c r="C1472" s="115">
        <v>0</v>
      </c>
      <c r="D1472" s="115">
        <v>0</v>
      </c>
      <c r="E1472" s="116">
        <v>-27480.59</v>
      </c>
      <c r="F1472" s="117">
        <v>0</v>
      </c>
      <c r="G1472" s="116">
        <v>-10838.69</v>
      </c>
    </row>
    <row r="1473" spans="1:7">
      <c r="A1473" s="119" t="s">
        <v>1202</v>
      </c>
      <c r="B1473" s="115" t="s">
        <v>1203</v>
      </c>
      <c r="C1473" s="115">
        <v>0</v>
      </c>
      <c r="D1473" s="115">
        <v>0</v>
      </c>
      <c r="E1473" s="116">
        <v>-27480.59</v>
      </c>
      <c r="F1473" s="117">
        <v>0</v>
      </c>
      <c r="G1473" s="116">
        <v>-10838.69</v>
      </c>
    </row>
    <row r="1474" spans="1:7" s="113" customFormat="1">
      <c r="A1474" s="125" t="s">
        <v>367</v>
      </c>
      <c r="B1474" s="110" t="s">
        <v>409</v>
      </c>
      <c r="C1474" s="110"/>
      <c r="D1474" s="110"/>
      <c r="E1474" s="111"/>
      <c r="F1474" s="112"/>
      <c r="G1474" s="111"/>
    </row>
    <row r="1475" spans="1:7">
      <c r="A1475" s="114" t="s">
        <v>1118</v>
      </c>
      <c r="B1475" s="115" t="s">
        <v>1119</v>
      </c>
      <c r="C1475" s="115">
        <v>3519734</v>
      </c>
      <c r="D1475" s="115">
        <v>1126814</v>
      </c>
      <c r="E1475" s="116">
        <v>1126531.3500000001</v>
      </c>
      <c r="F1475" s="117">
        <v>32.006150180667099</v>
      </c>
      <c r="G1475" s="116">
        <v>284678.58</v>
      </c>
    </row>
    <row r="1476" spans="1:7" ht="25.5">
      <c r="A1476" s="119" t="s">
        <v>1120</v>
      </c>
      <c r="B1476" s="115" t="s">
        <v>1121</v>
      </c>
      <c r="C1476" s="115">
        <v>248465</v>
      </c>
      <c r="D1476" s="115">
        <v>89220</v>
      </c>
      <c r="E1476" s="116">
        <v>88937.35</v>
      </c>
      <c r="F1476" s="117">
        <v>35.794719578210199</v>
      </c>
      <c r="G1476" s="116">
        <v>22758.58</v>
      </c>
    </row>
    <row r="1477" spans="1:7">
      <c r="A1477" s="119" t="s">
        <v>1144</v>
      </c>
      <c r="B1477" s="115" t="s">
        <v>60</v>
      </c>
      <c r="C1477" s="115">
        <v>3271269</v>
      </c>
      <c r="D1477" s="115">
        <v>1037594</v>
      </c>
      <c r="E1477" s="116">
        <v>1037594</v>
      </c>
      <c r="F1477" s="117">
        <v>31.7183942989708</v>
      </c>
      <c r="G1477" s="116">
        <v>261920</v>
      </c>
    </row>
    <row r="1478" spans="1:7" ht="25.5">
      <c r="A1478" s="120">
        <v>21710</v>
      </c>
      <c r="B1478" s="115" t="s">
        <v>1145</v>
      </c>
      <c r="C1478" s="115">
        <v>3271269</v>
      </c>
      <c r="D1478" s="115">
        <v>1037594</v>
      </c>
      <c r="E1478" s="116">
        <v>1037594</v>
      </c>
      <c r="F1478" s="117">
        <v>31.7183942989708</v>
      </c>
      <c r="G1478" s="116">
        <v>261920</v>
      </c>
    </row>
    <row r="1479" spans="1:7">
      <c r="A1479" s="114" t="s">
        <v>1147</v>
      </c>
      <c r="B1479" s="115" t="s">
        <v>1148</v>
      </c>
      <c r="C1479" s="115">
        <v>3650134</v>
      </c>
      <c r="D1479" s="115">
        <v>1126814</v>
      </c>
      <c r="E1479" s="116">
        <v>1005857.69</v>
      </c>
      <c r="F1479" s="117">
        <v>27.556733259655701</v>
      </c>
      <c r="G1479" s="116">
        <v>223070.59</v>
      </c>
    </row>
    <row r="1480" spans="1:7">
      <c r="A1480" s="119" t="s">
        <v>1149</v>
      </c>
      <c r="B1480" s="115" t="s">
        <v>1150</v>
      </c>
      <c r="C1480" s="115">
        <v>3575415</v>
      </c>
      <c r="D1480" s="115">
        <v>1125614</v>
      </c>
      <c r="E1480" s="116">
        <v>1004848.15</v>
      </c>
      <c r="F1480" s="117">
        <v>28.1043780931724</v>
      </c>
      <c r="G1480" s="116">
        <v>222061.05</v>
      </c>
    </row>
    <row r="1481" spans="1:7">
      <c r="A1481" s="120" t="s">
        <v>1151</v>
      </c>
      <c r="B1481" s="115" t="s">
        <v>1152</v>
      </c>
      <c r="C1481" s="115">
        <v>3380305</v>
      </c>
      <c r="D1481" s="115">
        <v>1004762</v>
      </c>
      <c r="E1481" s="116">
        <v>906061.83</v>
      </c>
      <c r="F1481" s="117">
        <v>26.804144300588302</v>
      </c>
      <c r="G1481" s="116">
        <v>222061.05</v>
      </c>
    </row>
    <row r="1482" spans="1:7">
      <c r="A1482" s="121">
        <v>1000</v>
      </c>
      <c r="B1482" s="115" t="s">
        <v>1153</v>
      </c>
      <c r="C1482" s="115">
        <v>2285473</v>
      </c>
      <c r="D1482" s="115">
        <v>753777</v>
      </c>
      <c r="E1482" s="116">
        <v>735297.47</v>
      </c>
      <c r="F1482" s="117">
        <v>32.172660538978199</v>
      </c>
      <c r="G1482" s="116">
        <v>186267.25</v>
      </c>
    </row>
    <row r="1483" spans="1:7">
      <c r="A1483" s="122">
        <v>1100</v>
      </c>
      <c r="B1483" s="115" t="s">
        <v>1154</v>
      </c>
      <c r="C1483" s="115">
        <v>1713868</v>
      </c>
      <c r="D1483" s="115">
        <v>558536</v>
      </c>
      <c r="E1483" s="116">
        <v>542688.16</v>
      </c>
      <c r="F1483" s="117">
        <v>31.664524922572799</v>
      </c>
      <c r="G1483" s="116">
        <v>142606.20000000001</v>
      </c>
    </row>
    <row r="1484" spans="1:7">
      <c r="A1484" s="121">
        <v>2000</v>
      </c>
      <c r="B1484" s="115" t="s">
        <v>1155</v>
      </c>
      <c r="C1484" s="115">
        <v>1094832</v>
      </c>
      <c r="D1484" s="115">
        <v>250985</v>
      </c>
      <c r="E1484" s="116">
        <v>170764.36</v>
      </c>
      <c r="F1484" s="117">
        <v>15.597311733672401</v>
      </c>
      <c r="G1484" s="116">
        <v>35793.800000000003</v>
      </c>
    </row>
    <row r="1485" spans="1:7" ht="25.5">
      <c r="A1485" s="120" t="s">
        <v>1162</v>
      </c>
      <c r="B1485" s="115" t="s">
        <v>1163</v>
      </c>
      <c r="C1485" s="115">
        <v>195110</v>
      </c>
      <c r="D1485" s="115">
        <v>120852</v>
      </c>
      <c r="E1485" s="116">
        <v>98786.32</v>
      </c>
      <c r="F1485" s="117">
        <v>50.631090154272002</v>
      </c>
      <c r="G1485" s="116">
        <v>0</v>
      </c>
    </row>
    <row r="1486" spans="1:7">
      <c r="A1486" s="121">
        <v>7700</v>
      </c>
      <c r="B1486" s="115" t="s">
        <v>1165</v>
      </c>
      <c r="C1486" s="115">
        <v>195110</v>
      </c>
      <c r="D1486" s="115">
        <v>120852</v>
      </c>
      <c r="E1486" s="116">
        <v>98786.32</v>
      </c>
      <c r="F1486" s="117">
        <v>50.631090154272002</v>
      </c>
      <c r="G1486" s="116">
        <v>0</v>
      </c>
    </row>
    <row r="1487" spans="1:7">
      <c r="A1487" s="119" t="s">
        <v>1181</v>
      </c>
      <c r="B1487" s="115" t="s">
        <v>1182</v>
      </c>
      <c r="C1487" s="115">
        <v>74719</v>
      </c>
      <c r="D1487" s="115">
        <v>1200</v>
      </c>
      <c r="E1487" s="116">
        <v>1009.54</v>
      </c>
      <c r="F1487" s="117">
        <v>1.35111551278791</v>
      </c>
      <c r="G1487" s="116">
        <v>1009.54</v>
      </c>
    </row>
    <row r="1488" spans="1:7">
      <c r="A1488" s="120" t="s">
        <v>1183</v>
      </c>
      <c r="B1488" s="115" t="s">
        <v>1184</v>
      </c>
      <c r="C1488" s="115">
        <v>74719</v>
      </c>
      <c r="D1488" s="115">
        <v>1200</v>
      </c>
      <c r="E1488" s="116">
        <v>1009.54</v>
      </c>
      <c r="F1488" s="117">
        <v>1.35111551278791</v>
      </c>
      <c r="G1488" s="116">
        <v>1009.54</v>
      </c>
    </row>
    <row r="1489" spans="1:7">
      <c r="A1489" s="114"/>
      <c r="B1489" s="115" t="s">
        <v>1192</v>
      </c>
      <c r="C1489" s="115">
        <v>-130400</v>
      </c>
      <c r="D1489" s="115">
        <v>0</v>
      </c>
      <c r="E1489" s="116">
        <v>120673.66</v>
      </c>
      <c r="F1489" s="117">
        <v>-92.541150306748506</v>
      </c>
      <c r="G1489" s="116">
        <v>61607.99</v>
      </c>
    </row>
    <row r="1490" spans="1:7">
      <c r="A1490" s="114" t="s">
        <v>1193</v>
      </c>
      <c r="B1490" s="115" t="s">
        <v>1194</v>
      </c>
      <c r="C1490" s="115">
        <v>130400</v>
      </c>
      <c r="D1490" s="115">
        <v>0</v>
      </c>
      <c r="E1490" s="116">
        <v>-120673.66</v>
      </c>
      <c r="F1490" s="117">
        <v>-92.541150306748506</v>
      </c>
      <c r="G1490" s="116">
        <v>-61607.99</v>
      </c>
    </row>
    <row r="1491" spans="1:7">
      <c r="A1491" s="119" t="s">
        <v>1202</v>
      </c>
      <c r="B1491" s="115" t="s">
        <v>1203</v>
      </c>
      <c r="C1491" s="115">
        <v>130400</v>
      </c>
      <c r="D1491" s="115">
        <v>0</v>
      </c>
      <c r="E1491" s="116">
        <v>-120673.66</v>
      </c>
      <c r="F1491" s="117">
        <v>-92.541150306748506</v>
      </c>
      <c r="G1491" s="116">
        <v>-61607.99</v>
      </c>
    </row>
    <row r="1492" spans="1:7" ht="38.25">
      <c r="A1492" s="120" t="s">
        <v>1204</v>
      </c>
      <c r="B1492" s="115" t="s">
        <v>1205</v>
      </c>
      <c r="C1492" s="115">
        <v>130400</v>
      </c>
      <c r="D1492" s="115">
        <v>0</v>
      </c>
      <c r="E1492" s="116">
        <v>0</v>
      </c>
      <c r="F1492" s="117">
        <v>0</v>
      </c>
      <c r="G1492" s="116">
        <v>0</v>
      </c>
    </row>
    <row r="1493" spans="1:7" s="113" customFormat="1" ht="25.5">
      <c r="A1493" s="125" t="s">
        <v>122</v>
      </c>
      <c r="B1493" s="110" t="s">
        <v>123</v>
      </c>
      <c r="C1493" s="110"/>
      <c r="D1493" s="110"/>
      <c r="E1493" s="111"/>
      <c r="F1493" s="112"/>
      <c r="G1493" s="111"/>
    </row>
    <row r="1494" spans="1:7">
      <c r="A1494" s="114" t="s">
        <v>1118</v>
      </c>
      <c r="B1494" s="115" t="s">
        <v>1119</v>
      </c>
      <c r="C1494" s="115">
        <v>19516612</v>
      </c>
      <c r="D1494" s="115">
        <v>2249943</v>
      </c>
      <c r="E1494" s="116">
        <v>2249943</v>
      </c>
      <c r="F1494" s="117">
        <v>11.528348260446</v>
      </c>
      <c r="G1494" s="116">
        <v>1054986</v>
      </c>
    </row>
    <row r="1495" spans="1:7">
      <c r="A1495" s="119" t="s">
        <v>1144</v>
      </c>
      <c r="B1495" s="115" t="s">
        <v>60</v>
      </c>
      <c r="C1495" s="115">
        <v>19516612</v>
      </c>
      <c r="D1495" s="115">
        <v>2249943</v>
      </c>
      <c r="E1495" s="116">
        <v>2249943</v>
      </c>
      <c r="F1495" s="117">
        <v>11.528348260446</v>
      </c>
      <c r="G1495" s="116">
        <v>1054986</v>
      </c>
    </row>
    <row r="1496" spans="1:7" ht="25.5">
      <c r="A1496" s="120">
        <v>21710</v>
      </c>
      <c r="B1496" s="115" t="s">
        <v>1145</v>
      </c>
      <c r="C1496" s="115">
        <v>19516612</v>
      </c>
      <c r="D1496" s="115">
        <v>2249943</v>
      </c>
      <c r="E1496" s="116">
        <v>2249943</v>
      </c>
      <c r="F1496" s="117">
        <v>11.528348260446</v>
      </c>
      <c r="G1496" s="116">
        <v>1054986</v>
      </c>
    </row>
    <row r="1497" spans="1:7">
      <c r="A1497" s="114" t="s">
        <v>1147</v>
      </c>
      <c r="B1497" s="115" t="s">
        <v>1148</v>
      </c>
      <c r="C1497" s="115">
        <v>19516612</v>
      </c>
      <c r="D1497" s="115">
        <v>2249943</v>
      </c>
      <c r="E1497" s="116">
        <v>1798217.02</v>
      </c>
      <c r="F1497" s="117">
        <v>9.2137765509710405</v>
      </c>
      <c r="G1497" s="116">
        <v>614922.37</v>
      </c>
    </row>
    <row r="1498" spans="1:7">
      <c r="A1498" s="119" t="s">
        <v>1149</v>
      </c>
      <c r="B1498" s="115" t="s">
        <v>1150</v>
      </c>
      <c r="C1498" s="115">
        <v>19516612</v>
      </c>
      <c r="D1498" s="115">
        <v>2249943</v>
      </c>
      <c r="E1498" s="116">
        <v>1798217.02</v>
      </c>
      <c r="F1498" s="117">
        <v>9.2137765509710405</v>
      </c>
      <c r="G1498" s="116">
        <v>614922.37</v>
      </c>
    </row>
    <row r="1499" spans="1:7">
      <c r="A1499" s="120" t="s">
        <v>1158</v>
      </c>
      <c r="B1499" s="115" t="s">
        <v>1159</v>
      </c>
      <c r="C1499" s="115">
        <v>19516612</v>
      </c>
      <c r="D1499" s="115">
        <v>2249943</v>
      </c>
      <c r="E1499" s="116">
        <v>1798217.02</v>
      </c>
      <c r="F1499" s="117">
        <v>9.2137765509710405</v>
      </c>
      <c r="G1499" s="116">
        <v>614922.37</v>
      </c>
    </row>
    <row r="1500" spans="1:7">
      <c r="A1500" s="121">
        <v>3000</v>
      </c>
      <c r="B1500" s="115" t="s">
        <v>1160</v>
      </c>
      <c r="C1500" s="115">
        <v>19516612</v>
      </c>
      <c r="D1500" s="115">
        <v>2249943</v>
      </c>
      <c r="E1500" s="116">
        <v>1798217.02</v>
      </c>
      <c r="F1500" s="117">
        <v>9.2137765509710405</v>
      </c>
      <c r="G1500" s="116">
        <v>614922.37</v>
      </c>
    </row>
    <row r="1501" spans="1:7">
      <c r="A1501" s="114"/>
      <c r="B1501" s="115" t="s">
        <v>1192</v>
      </c>
      <c r="C1501" s="115">
        <v>0</v>
      </c>
      <c r="D1501" s="115">
        <v>0</v>
      </c>
      <c r="E1501" s="116">
        <v>451725.98</v>
      </c>
      <c r="F1501" s="117">
        <v>0</v>
      </c>
      <c r="G1501" s="116">
        <v>440063.63</v>
      </c>
    </row>
    <row r="1502" spans="1:7">
      <c r="A1502" s="114" t="s">
        <v>1193</v>
      </c>
      <c r="B1502" s="115" t="s">
        <v>1194</v>
      </c>
      <c r="C1502" s="115">
        <v>0</v>
      </c>
      <c r="D1502" s="115">
        <v>0</v>
      </c>
      <c r="E1502" s="116">
        <v>-451725.98</v>
      </c>
      <c r="F1502" s="117">
        <v>0</v>
      </c>
      <c r="G1502" s="116">
        <v>-440063.63</v>
      </c>
    </row>
    <row r="1503" spans="1:7">
      <c r="A1503" s="119" t="s">
        <v>1202</v>
      </c>
      <c r="B1503" s="115" t="s">
        <v>1203</v>
      </c>
      <c r="C1503" s="115">
        <v>0</v>
      </c>
      <c r="D1503" s="115">
        <v>0</v>
      </c>
      <c r="E1503" s="116">
        <v>-451725.98</v>
      </c>
      <c r="F1503" s="117">
        <v>0</v>
      </c>
      <c r="G1503" s="116">
        <v>-440063.63</v>
      </c>
    </row>
    <row r="1504" spans="1:7" s="113" customFormat="1">
      <c r="A1504" s="126" t="s">
        <v>124</v>
      </c>
      <c r="B1504" s="110" t="s">
        <v>125</v>
      </c>
      <c r="C1504" s="110"/>
      <c r="D1504" s="110"/>
      <c r="E1504" s="111"/>
      <c r="F1504" s="112"/>
      <c r="G1504" s="111"/>
    </row>
    <row r="1505" spans="1:7">
      <c r="A1505" s="114" t="s">
        <v>1118</v>
      </c>
      <c r="B1505" s="115" t="s">
        <v>1119</v>
      </c>
      <c r="C1505" s="115">
        <v>19516612</v>
      </c>
      <c r="D1505" s="115">
        <v>2249943</v>
      </c>
      <c r="E1505" s="116">
        <v>2249943</v>
      </c>
      <c r="F1505" s="117">
        <v>11.528348260446</v>
      </c>
      <c r="G1505" s="116">
        <v>1054986</v>
      </c>
    </row>
    <row r="1506" spans="1:7">
      <c r="A1506" s="119" t="s">
        <v>1144</v>
      </c>
      <c r="B1506" s="115" t="s">
        <v>60</v>
      </c>
      <c r="C1506" s="115">
        <v>19516612</v>
      </c>
      <c r="D1506" s="115">
        <v>2249943</v>
      </c>
      <c r="E1506" s="116">
        <v>2249943</v>
      </c>
      <c r="F1506" s="117">
        <v>11.528348260446</v>
      </c>
      <c r="G1506" s="116">
        <v>1054986</v>
      </c>
    </row>
    <row r="1507" spans="1:7" ht="25.5">
      <c r="A1507" s="120">
        <v>21710</v>
      </c>
      <c r="B1507" s="115" t="s">
        <v>1145</v>
      </c>
      <c r="C1507" s="115">
        <v>19516612</v>
      </c>
      <c r="D1507" s="115">
        <v>2249943</v>
      </c>
      <c r="E1507" s="116">
        <v>2249943</v>
      </c>
      <c r="F1507" s="117">
        <v>11.528348260446</v>
      </c>
      <c r="G1507" s="116">
        <v>1054986</v>
      </c>
    </row>
    <row r="1508" spans="1:7">
      <c r="A1508" s="114" t="s">
        <v>1147</v>
      </c>
      <c r="B1508" s="115" t="s">
        <v>1148</v>
      </c>
      <c r="C1508" s="115">
        <v>19516612</v>
      </c>
      <c r="D1508" s="115">
        <v>2249943</v>
      </c>
      <c r="E1508" s="116">
        <v>1798217.02</v>
      </c>
      <c r="F1508" s="117">
        <v>9.2137765509710405</v>
      </c>
      <c r="G1508" s="116">
        <v>614922.37</v>
      </c>
    </row>
    <row r="1509" spans="1:7">
      <c r="A1509" s="119" t="s">
        <v>1149</v>
      </c>
      <c r="B1509" s="115" t="s">
        <v>1150</v>
      </c>
      <c r="C1509" s="115">
        <v>19516612</v>
      </c>
      <c r="D1509" s="115">
        <v>2249943</v>
      </c>
      <c r="E1509" s="116">
        <v>1798217.02</v>
      </c>
      <c r="F1509" s="117">
        <v>9.2137765509710405</v>
      </c>
      <c r="G1509" s="116">
        <v>614922.37</v>
      </c>
    </row>
    <row r="1510" spans="1:7">
      <c r="A1510" s="120" t="s">
        <v>1158</v>
      </c>
      <c r="B1510" s="115" t="s">
        <v>1159</v>
      </c>
      <c r="C1510" s="115">
        <v>19516612</v>
      </c>
      <c r="D1510" s="115">
        <v>2249943</v>
      </c>
      <c r="E1510" s="116">
        <v>1798217.02</v>
      </c>
      <c r="F1510" s="117">
        <v>9.2137765509710405</v>
      </c>
      <c r="G1510" s="116">
        <v>614922.37</v>
      </c>
    </row>
    <row r="1511" spans="1:7">
      <c r="A1511" s="121">
        <v>3000</v>
      </c>
      <c r="B1511" s="115" t="s">
        <v>1160</v>
      </c>
      <c r="C1511" s="115">
        <v>19516612</v>
      </c>
      <c r="D1511" s="115">
        <v>2249943</v>
      </c>
      <c r="E1511" s="116">
        <v>1798217.02</v>
      </c>
      <c r="F1511" s="117">
        <v>9.2137765509710405</v>
      </c>
      <c r="G1511" s="116">
        <v>614922.37</v>
      </c>
    </row>
    <row r="1512" spans="1:7">
      <c r="A1512" s="114"/>
      <c r="B1512" s="115" t="s">
        <v>1192</v>
      </c>
      <c r="C1512" s="115">
        <v>0</v>
      </c>
      <c r="D1512" s="115">
        <v>0</v>
      </c>
      <c r="E1512" s="116">
        <v>451725.98</v>
      </c>
      <c r="F1512" s="117">
        <v>0</v>
      </c>
      <c r="G1512" s="116">
        <v>440063.63</v>
      </c>
    </row>
    <row r="1513" spans="1:7">
      <c r="A1513" s="114" t="s">
        <v>1193</v>
      </c>
      <c r="B1513" s="115" t="s">
        <v>1194</v>
      </c>
      <c r="C1513" s="115">
        <v>0</v>
      </c>
      <c r="D1513" s="115">
        <v>0</v>
      </c>
      <c r="E1513" s="116">
        <v>-451725.98</v>
      </c>
      <c r="F1513" s="117">
        <v>0</v>
      </c>
      <c r="G1513" s="116">
        <v>-440063.63</v>
      </c>
    </row>
    <row r="1514" spans="1:7">
      <c r="A1514" s="119" t="s">
        <v>1202</v>
      </c>
      <c r="B1514" s="115" t="s">
        <v>1203</v>
      </c>
      <c r="C1514" s="115">
        <v>0</v>
      </c>
      <c r="D1514" s="115">
        <v>0</v>
      </c>
      <c r="E1514" s="116">
        <v>-451725.98</v>
      </c>
      <c r="F1514" s="117">
        <v>0</v>
      </c>
      <c r="G1514" s="116">
        <v>-440063.63</v>
      </c>
    </row>
    <row r="1515" spans="1:7" s="113" customFormat="1" ht="25.5">
      <c r="A1515" s="125" t="s">
        <v>32</v>
      </c>
      <c r="B1515" s="110" t="s">
        <v>1224</v>
      </c>
      <c r="C1515" s="110"/>
      <c r="D1515" s="110"/>
      <c r="E1515" s="111"/>
      <c r="F1515" s="112"/>
      <c r="G1515" s="111"/>
    </row>
    <row r="1516" spans="1:7">
      <c r="A1516" s="114" t="s">
        <v>1118</v>
      </c>
      <c r="B1516" s="115" t="s">
        <v>1119</v>
      </c>
      <c r="C1516" s="115">
        <v>53787910</v>
      </c>
      <c r="D1516" s="115">
        <v>16561277</v>
      </c>
      <c r="E1516" s="116">
        <v>16561374.460000001</v>
      </c>
      <c r="F1516" s="117">
        <v>30.7901431009311</v>
      </c>
      <c r="G1516" s="116">
        <v>4074913.46</v>
      </c>
    </row>
    <row r="1517" spans="1:7" ht="25.5">
      <c r="A1517" s="119" t="s">
        <v>1120</v>
      </c>
      <c r="B1517" s="115" t="s">
        <v>1121</v>
      </c>
      <c r="C1517" s="115">
        <v>0</v>
      </c>
      <c r="D1517" s="115">
        <v>0</v>
      </c>
      <c r="E1517" s="116">
        <v>97.46</v>
      </c>
      <c r="F1517" s="117">
        <v>0</v>
      </c>
      <c r="G1517" s="116">
        <v>97.46</v>
      </c>
    </row>
    <row r="1518" spans="1:7">
      <c r="A1518" s="119" t="s">
        <v>1144</v>
      </c>
      <c r="B1518" s="115" t="s">
        <v>60</v>
      </c>
      <c r="C1518" s="115">
        <v>53787910</v>
      </c>
      <c r="D1518" s="115">
        <v>16561277</v>
      </c>
      <c r="E1518" s="116">
        <v>16561277</v>
      </c>
      <c r="F1518" s="117">
        <v>30.789961907796801</v>
      </c>
      <c r="G1518" s="116">
        <v>4074816</v>
      </c>
    </row>
    <row r="1519" spans="1:7" ht="25.5">
      <c r="A1519" s="120">
        <v>21710</v>
      </c>
      <c r="B1519" s="115" t="s">
        <v>1145</v>
      </c>
      <c r="C1519" s="115">
        <v>49631855</v>
      </c>
      <c r="D1519" s="115">
        <v>15323202</v>
      </c>
      <c r="E1519" s="116">
        <v>15323202</v>
      </c>
      <c r="F1519" s="117">
        <v>30.873724143496201</v>
      </c>
      <c r="G1519" s="116">
        <v>4074816</v>
      </c>
    </row>
    <row r="1520" spans="1:7" ht="25.5">
      <c r="A1520" s="120">
        <v>21720</v>
      </c>
      <c r="B1520" s="115" t="s">
        <v>1146</v>
      </c>
      <c r="C1520" s="115">
        <v>4156055</v>
      </c>
      <c r="D1520" s="115">
        <v>1238075</v>
      </c>
      <c r="E1520" s="116">
        <v>1238075</v>
      </c>
      <c r="F1520" s="117">
        <v>29.789668327295999</v>
      </c>
      <c r="G1520" s="116">
        <v>0</v>
      </c>
    </row>
    <row r="1521" spans="1:7">
      <c r="A1521" s="114" t="s">
        <v>1147</v>
      </c>
      <c r="B1521" s="115" t="s">
        <v>1148</v>
      </c>
      <c r="C1521" s="115">
        <v>53787910</v>
      </c>
      <c r="D1521" s="115">
        <v>16561277</v>
      </c>
      <c r="E1521" s="116">
        <v>14202116.369999999</v>
      </c>
      <c r="F1521" s="117">
        <v>26.403919338007402</v>
      </c>
      <c r="G1521" s="116">
        <v>3179499.45</v>
      </c>
    </row>
    <row r="1522" spans="1:7">
      <c r="A1522" s="119" t="s">
        <v>1149</v>
      </c>
      <c r="B1522" s="115" t="s">
        <v>1150</v>
      </c>
      <c r="C1522" s="115">
        <v>49761529</v>
      </c>
      <c r="D1522" s="115">
        <v>15184075</v>
      </c>
      <c r="E1522" s="116">
        <v>12888452.91</v>
      </c>
      <c r="F1522" s="117">
        <v>25.9004358768799</v>
      </c>
      <c r="G1522" s="116">
        <v>2669760.08</v>
      </c>
    </row>
    <row r="1523" spans="1:7">
      <c r="A1523" s="120" t="s">
        <v>1151</v>
      </c>
      <c r="B1523" s="115" t="s">
        <v>1152</v>
      </c>
      <c r="C1523" s="115">
        <v>5524159</v>
      </c>
      <c r="D1523" s="115">
        <v>1757032</v>
      </c>
      <c r="E1523" s="116">
        <v>1171439.77</v>
      </c>
      <c r="F1523" s="117">
        <v>21.205757654694601</v>
      </c>
      <c r="G1523" s="116">
        <v>235890.67</v>
      </c>
    </row>
    <row r="1524" spans="1:7">
      <c r="A1524" s="121">
        <v>1000</v>
      </c>
      <c r="B1524" s="115" t="s">
        <v>1153</v>
      </c>
      <c r="C1524" s="115">
        <v>371714</v>
      </c>
      <c r="D1524" s="115">
        <v>122108</v>
      </c>
      <c r="E1524" s="116">
        <v>107432.42</v>
      </c>
      <c r="F1524" s="117">
        <v>28.901903076020801</v>
      </c>
      <c r="G1524" s="116">
        <v>26296.26</v>
      </c>
    </row>
    <row r="1525" spans="1:7">
      <c r="A1525" s="122">
        <v>1100</v>
      </c>
      <c r="B1525" s="115" t="s">
        <v>1154</v>
      </c>
      <c r="C1525" s="115">
        <v>222864</v>
      </c>
      <c r="D1525" s="115">
        <v>55171</v>
      </c>
      <c r="E1525" s="116">
        <v>42123.12</v>
      </c>
      <c r="F1525" s="117">
        <v>18.900818436355799</v>
      </c>
      <c r="G1525" s="116">
        <v>9232.8799999999992</v>
      </c>
    </row>
    <row r="1526" spans="1:7">
      <c r="A1526" s="121">
        <v>2000</v>
      </c>
      <c r="B1526" s="115" t="s">
        <v>1155</v>
      </c>
      <c r="C1526" s="115">
        <v>5152445</v>
      </c>
      <c r="D1526" s="115">
        <v>1634924</v>
      </c>
      <c r="E1526" s="116">
        <v>1064007.3500000001</v>
      </c>
      <c r="F1526" s="117">
        <v>20.650532902340501</v>
      </c>
      <c r="G1526" s="116">
        <v>209594.41</v>
      </c>
    </row>
    <row r="1527" spans="1:7">
      <c r="A1527" s="120" t="s">
        <v>1158</v>
      </c>
      <c r="B1527" s="115" t="s">
        <v>1159</v>
      </c>
      <c r="C1527" s="115">
        <v>39652586</v>
      </c>
      <c r="D1527" s="115">
        <v>12025021</v>
      </c>
      <c r="E1527" s="116">
        <v>11223291.57</v>
      </c>
      <c r="F1527" s="117">
        <v>28.304059588950899</v>
      </c>
      <c r="G1527" s="116">
        <v>2386418.3199999998</v>
      </c>
    </row>
    <row r="1528" spans="1:7">
      <c r="A1528" s="121">
        <v>3000</v>
      </c>
      <c r="B1528" s="115" t="s">
        <v>1160</v>
      </c>
      <c r="C1528" s="115">
        <v>39652586</v>
      </c>
      <c r="D1528" s="115">
        <v>12025021</v>
      </c>
      <c r="E1528" s="116">
        <v>11223291.57</v>
      </c>
      <c r="F1528" s="117">
        <v>28.304059588950899</v>
      </c>
      <c r="G1528" s="116">
        <v>2386418.3199999998</v>
      </c>
    </row>
    <row r="1529" spans="1:7">
      <c r="A1529" s="120" t="s">
        <v>1166</v>
      </c>
      <c r="B1529" s="115" t="s">
        <v>1167</v>
      </c>
      <c r="C1529" s="115">
        <v>4584784</v>
      </c>
      <c r="D1529" s="115">
        <v>1402022</v>
      </c>
      <c r="E1529" s="116">
        <v>493721.57</v>
      </c>
      <c r="F1529" s="117">
        <v>10.7686985908169</v>
      </c>
      <c r="G1529" s="116">
        <v>47451.09</v>
      </c>
    </row>
    <row r="1530" spans="1:7" ht="25.5">
      <c r="A1530" s="121">
        <v>7300</v>
      </c>
      <c r="B1530" s="115" t="s">
        <v>1173</v>
      </c>
      <c r="C1530" s="115">
        <v>428729</v>
      </c>
      <c r="D1530" s="115">
        <v>163947</v>
      </c>
      <c r="E1530" s="116">
        <v>128466.26</v>
      </c>
      <c r="F1530" s="117">
        <v>29.964443739518401</v>
      </c>
      <c r="G1530" s="116">
        <v>47451.09</v>
      </c>
    </row>
    <row r="1531" spans="1:7" ht="51">
      <c r="A1531" s="122">
        <v>7320</v>
      </c>
      <c r="B1531" s="115" t="s">
        <v>1175</v>
      </c>
      <c r="C1531" s="115">
        <v>80201</v>
      </c>
      <c r="D1531" s="115">
        <v>54835</v>
      </c>
      <c r="E1531" s="116">
        <v>48928.41</v>
      </c>
      <c r="F1531" s="117">
        <v>61.007231830027102</v>
      </c>
      <c r="G1531" s="116">
        <v>8902.5400000000009</v>
      </c>
    </row>
    <row r="1532" spans="1:7" ht="38.25">
      <c r="A1532" s="122">
        <v>7350</v>
      </c>
      <c r="B1532" s="115" t="s">
        <v>1176</v>
      </c>
      <c r="C1532" s="115">
        <v>348528</v>
      </c>
      <c r="D1532" s="115">
        <v>109112</v>
      </c>
      <c r="E1532" s="116">
        <v>79537.850000000006</v>
      </c>
      <c r="F1532" s="117">
        <v>22.8210789377037</v>
      </c>
      <c r="G1532" s="116">
        <v>38548.550000000003</v>
      </c>
    </row>
    <row r="1533" spans="1:7" ht="25.5">
      <c r="A1533" s="121">
        <v>7500</v>
      </c>
      <c r="B1533" s="115" t="s">
        <v>1180</v>
      </c>
      <c r="C1533" s="115">
        <v>4156055</v>
      </c>
      <c r="D1533" s="115">
        <v>1238075</v>
      </c>
      <c r="E1533" s="116">
        <v>365255.31</v>
      </c>
      <c r="F1533" s="117">
        <v>8.78851001731209</v>
      </c>
      <c r="G1533" s="116">
        <v>0</v>
      </c>
    </row>
    <row r="1534" spans="1:7">
      <c r="A1534" s="119" t="s">
        <v>1181</v>
      </c>
      <c r="B1534" s="115" t="s">
        <v>1182</v>
      </c>
      <c r="C1534" s="115">
        <v>4026381</v>
      </c>
      <c r="D1534" s="115">
        <v>1377202</v>
      </c>
      <c r="E1534" s="116">
        <v>1313663.46</v>
      </c>
      <c r="F1534" s="117">
        <v>32.626407187993401</v>
      </c>
      <c r="G1534" s="116">
        <v>509739.37</v>
      </c>
    </row>
    <row r="1535" spans="1:7">
      <c r="A1535" s="120" t="s">
        <v>1183</v>
      </c>
      <c r="B1535" s="115" t="s">
        <v>1184</v>
      </c>
      <c r="C1535" s="115">
        <v>1247297</v>
      </c>
      <c r="D1535" s="115">
        <v>410827</v>
      </c>
      <c r="E1535" s="116">
        <v>352957</v>
      </c>
      <c r="F1535" s="117">
        <v>28.297751056885399</v>
      </c>
      <c r="G1535" s="116">
        <v>126263.5</v>
      </c>
    </row>
    <row r="1536" spans="1:7">
      <c r="A1536" s="120" t="s">
        <v>1185</v>
      </c>
      <c r="B1536" s="115" t="s">
        <v>1186</v>
      </c>
      <c r="C1536" s="115">
        <v>2779084</v>
      </c>
      <c r="D1536" s="115">
        <v>966375</v>
      </c>
      <c r="E1536" s="116">
        <v>960706.46</v>
      </c>
      <c r="F1536" s="117">
        <v>34.5691767503249</v>
      </c>
      <c r="G1536" s="116">
        <v>383475.87</v>
      </c>
    </row>
    <row r="1537" spans="1:7" ht="25.5">
      <c r="A1537" s="121">
        <v>9500</v>
      </c>
      <c r="B1537" s="115" t="s">
        <v>1187</v>
      </c>
      <c r="C1537" s="115">
        <v>2779084</v>
      </c>
      <c r="D1537" s="115">
        <v>966375</v>
      </c>
      <c r="E1537" s="116">
        <v>960706.46</v>
      </c>
      <c r="F1537" s="117">
        <v>34.5691767503249</v>
      </c>
      <c r="G1537" s="116">
        <v>383475.87</v>
      </c>
    </row>
    <row r="1538" spans="1:7" ht="51">
      <c r="A1538" s="122">
        <v>9580</v>
      </c>
      <c r="B1538" s="115" t="s">
        <v>1189</v>
      </c>
      <c r="C1538" s="115">
        <v>2779084</v>
      </c>
      <c r="D1538" s="115">
        <v>966375</v>
      </c>
      <c r="E1538" s="116">
        <v>960706.46</v>
      </c>
      <c r="F1538" s="117">
        <v>34.5691767503249</v>
      </c>
      <c r="G1538" s="116">
        <v>383475.87</v>
      </c>
    </row>
    <row r="1539" spans="1:7">
      <c r="A1539" s="114"/>
      <c r="B1539" s="115" t="s">
        <v>1192</v>
      </c>
      <c r="C1539" s="115">
        <v>0</v>
      </c>
      <c r="D1539" s="115">
        <v>0</v>
      </c>
      <c r="E1539" s="116">
        <v>2359258.09</v>
      </c>
      <c r="F1539" s="117">
        <v>0</v>
      </c>
      <c r="G1539" s="116">
        <v>895414.01</v>
      </c>
    </row>
    <row r="1540" spans="1:7">
      <c r="A1540" s="114" t="s">
        <v>1193</v>
      </c>
      <c r="B1540" s="115" t="s">
        <v>1194</v>
      </c>
      <c r="C1540" s="115">
        <v>0</v>
      </c>
      <c r="D1540" s="115">
        <v>0</v>
      </c>
      <c r="E1540" s="116">
        <v>-2359258.09</v>
      </c>
      <c r="F1540" s="117">
        <v>0</v>
      </c>
      <c r="G1540" s="116">
        <v>-895414.01</v>
      </c>
    </row>
    <row r="1541" spans="1:7">
      <c r="A1541" s="119" t="s">
        <v>1202</v>
      </c>
      <c r="B1541" s="115" t="s">
        <v>1203</v>
      </c>
      <c r="C1541" s="115">
        <v>0</v>
      </c>
      <c r="D1541" s="115">
        <v>0</v>
      </c>
      <c r="E1541" s="116">
        <v>-2359258.09</v>
      </c>
      <c r="F1541" s="117">
        <v>0</v>
      </c>
      <c r="G1541" s="116">
        <v>-895414.01</v>
      </c>
    </row>
    <row r="1542" spans="1:7" s="113" customFormat="1" ht="38.25">
      <c r="A1542" s="126" t="s">
        <v>126</v>
      </c>
      <c r="B1542" s="110" t="s">
        <v>1234</v>
      </c>
      <c r="C1542" s="110"/>
      <c r="D1542" s="110"/>
      <c r="E1542" s="111"/>
      <c r="F1542" s="112"/>
      <c r="G1542" s="111"/>
    </row>
    <row r="1543" spans="1:7">
      <c r="A1543" s="114" t="s">
        <v>1118</v>
      </c>
      <c r="B1543" s="115" t="s">
        <v>1119</v>
      </c>
      <c r="C1543" s="115">
        <v>4156055</v>
      </c>
      <c r="D1543" s="115">
        <v>1238075</v>
      </c>
      <c r="E1543" s="116">
        <v>1238075</v>
      </c>
      <c r="F1543" s="117">
        <v>29.789668327295999</v>
      </c>
      <c r="G1543" s="116">
        <v>0</v>
      </c>
    </row>
    <row r="1544" spans="1:7">
      <c r="A1544" s="119" t="s">
        <v>1144</v>
      </c>
      <c r="B1544" s="115" t="s">
        <v>60</v>
      </c>
      <c r="C1544" s="115">
        <v>4156055</v>
      </c>
      <c r="D1544" s="115">
        <v>1238075</v>
      </c>
      <c r="E1544" s="116">
        <v>1238075</v>
      </c>
      <c r="F1544" s="117">
        <v>29.789668327295999</v>
      </c>
      <c r="G1544" s="116">
        <v>0</v>
      </c>
    </row>
    <row r="1545" spans="1:7" ht="25.5">
      <c r="A1545" s="120">
        <v>21720</v>
      </c>
      <c r="B1545" s="115" t="s">
        <v>1146</v>
      </c>
      <c r="C1545" s="115">
        <v>4156055</v>
      </c>
      <c r="D1545" s="115">
        <v>1238075</v>
      </c>
      <c r="E1545" s="116">
        <v>1238075</v>
      </c>
      <c r="F1545" s="117">
        <v>29.789668327295999</v>
      </c>
      <c r="G1545" s="116">
        <v>0</v>
      </c>
    </row>
    <row r="1546" spans="1:7">
      <c r="A1546" s="114" t="s">
        <v>1147</v>
      </c>
      <c r="B1546" s="115" t="s">
        <v>1148</v>
      </c>
      <c r="C1546" s="115">
        <v>4156055</v>
      </c>
      <c r="D1546" s="115">
        <v>1238075</v>
      </c>
      <c r="E1546" s="116">
        <v>365255.31</v>
      </c>
      <c r="F1546" s="117">
        <v>8.78851001731209</v>
      </c>
      <c r="G1546" s="116">
        <v>0</v>
      </c>
    </row>
    <row r="1547" spans="1:7">
      <c r="A1547" s="119" t="s">
        <v>1149</v>
      </c>
      <c r="B1547" s="115" t="s">
        <v>1150</v>
      </c>
      <c r="C1547" s="115">
        <v>4156055</v>
      </c>
      <c r="D1547" s="115">
        <v>1238075</v>
      </c>
      <c r="E1547" s="116">
        <v>365255.31</v>
      </c>
      <c r="F1547" s="117">
        <v>8.78851001731209</v>
      </c>
      <c r="G1547" s="116">
        <v>0</v>
      </c>
    </row>
    <row r="1548" spans="1:7">
      <c r="A1548" s="120" t="s">
        <v>1166</v>
      </c>
      <c r="B1548" s="115" t="s">
        <v>1167</v>
      </c>
      <c r="C1548" s="115">
        <v>4156055</v>
      </c>
      <c r="D1548" s="115">
        <v>1238075</v>
      </c>
      <c r="E1548" s="116">
        <v>365255.31</v>
      </c>
      <c r="F1548" s="117">
        <v>8.78851001731209</v>
      </c>
      <c r="G1548" s="116">
        <v>0</v>
      </c>
    </row>
    <row r="1549" spans="1:7" ht="25.5">
      <c r="A1549" s="121">
        <v>7500</v>
      </c>
      <c r="B1549" s="115" t="s">
        <v>1180</v>
      </c>
      <c r="C1549" s="115">
        <v>4156055</v>
      </c>
      <c r="D1549" s="115">
        <v>1238075</v>
      </c>
      <c r="E1549" s="116">
        <v>365255.31</v>
      </c>
      <c r="F1549" s="117">
        <v>8.78851001731209</v>
      </c>
      <c r="G1549" s="116">
        <v>0</v>
      </c>
    </row>
    <row r="1550" spans="1:7">
      <c r="A1550" s="114"/>
      <c r="B1550" s="115" t="s">
        <v>1192</v>
      </c>
      <c r="C1550" s="115">
        <v>0</v>
      </c>
      <c r="D1550" s="115">
        <v>0</v>
      </c>
      <c r="E1550" s="116">
        <v>872819.69</v>
      </c>
      <c r="F1550" s="117">
        <v>0</v>
      </c>
      <c r="G1550" s="116">
        <v>0</v>
      </c>
    </row>
    <row r="1551" spans="1:7">
      <c r="A1551" s="114" t="s">
        <v>1193</v>
      </c>
      <c r="B1551" s="115" t="s">
        <v>1194</v>
      </c>
      <c r="C1551" s="115">
        <v>0</v>
      </c>
      <c r="D1551" s="115">
        <v>0</v>
      </c>
      <c r="E1551" s="116">
        <v>-872819.69</v>
      </c>
      <c r="F1551" s="117">
        <v>0</v>
      </c>
      <c r="G1551" s="116">
        <v>0</v>
      </c>
    </row>
    <row r="1552" spans="1:7">
      <c r="A1552" s="119" t="s">
        <v>1202</v>
      </c>
      <c r="B1552" s="115" t="s">
        <v>1203</v>
      </c>
      <c r="C1552" s="115">
        <v>0</v>
      </c>
      <c r="D1552" s="115">
        <v>0</v>
      </c>
      <c r="E1552" s="116">
        <v>-872819.69</v>
      </c>
      <c r="F1552" s="117">
        <v>0</v>
      </c>
      <c r="G1552" s="116">
        <v>0</v>
      </c>
    </row>
    <row r="1553" spans="1:7" s="113" customFormat="1" ht="25.5">
      <c r="A1553" s="126" t="s">
        <v>33</v>
      </c>
      <c r="B1553" s="110" t="s">
        <v>1235</v>
      </c>
      <c r="C1553" s="110"/>
      <c r="D1553" s="110"/>
      <c r="E1553" s="111"/>
      <c r="F1553" s="112"/>
      <c r="G1553" s="111"/>
    </row>
    <row r="1554" spans="1:7">
      <c r="A1554" s="114" t="s">
        <v>1118</v>
      </c>
      <c r="B1554" s="115" t="s">
        <v>1119</v>
      </c>
      <c r="C1554" s="115">
        <v>49631855</v>
      </c>
      <c r="D1554" s="115">
        <v>15323202</v>
      </c>
      <c r="E1554" s="116">
        <v>15323299.460000001</v>
      </c>
      <c r="F1554" s="117">
        <v>30.873920509318101</v>
      </c>
      <c r="G1554" s="116">
        <v>4074913.46</v>
      </c>
    </row>
    <row r="1555" spans="1:7" ht="25.5">
      <c r="A1555" s="119" t="s">
        <v>1120</v>
      </c>
      <c r="B1555" s="115" t="s">
        <v>1121</v>
      </c>
      <c r="C1555" s="115">
        <v>0</v>
      </c>
      <c r="D1555" s="115">
        <v>0</v>
      </c>
      <c r="E1555" s="116">
        <v>97.46</v>
      </c>
      <c r="F1555" s="117">
        <v>0</v>
      </c>
      <c r="G1555" s="116">
        <v>97.46</v>
      </c>
    </row>
    <row r="1556" spans="1:7">
      <c r="A1556" s="119" t="s">
        <v>1144</v>
      </c>
      <c r="B1556" s="115" t="s">
        <v>60</v>
      </c>
      <c r="C1556" s="115">
        <v>49631855</v>
      </c>
      <c r="D1556" s="115">
        <v>15323202</v>
      </c>
      <c r="E1556" s="116">
        <v>15323202</v>
      </c>
      <c r="F1556" s="117">
        <v>30.873724143496201</v>
      </c>
      <c r="G1556" s="116">
        <v>4074816</v>
      </c>
    </row>
    <row r="1557" spans="1:7" ht="25.5">
      <c r="A1557" s="120">
        <v>21710</v>
      </c>
      <c r="B1557" s="115" t="s">
        <v>1145</v>
      </c>
      <c r="C1557" s="115">
        <v>49631855</v>
      </c>
      <c r="D1557" s="115">
        <v>15323202</v>
      </c>
      <c r="E1557" s="116">
        <v>15323202</v>
      </c>
      <c r="F1557" s="117">
        <v>30.873724143496201</v>
      </c>
      <c r="G1557" s="116">
        <v>4074816</v>
      </c>
    </row>
    <row r="1558" spans="1:7">
      <c r="A1558" s="114" t="s">
        <v>1147</v>
      </c>
      <c r="B1558" s="115" t="s">
        <v>1148</v>
      </c>
      <c r="C1558" s="115">
        <v>49631855</v>
      </c>
      <c r="D1558" s="115">
        <v>15323202</v>
      </c>
      <c r="E1558" s="116">
        <v>13836861.060000001</v>
      </c>
      <c r="F1558" s="117">
        <v>27.878992352794398</v>
      </c>
      <c r="G1558" s="116">
        <v>3179499.45</v>
      </c>
    </row>
    <row r="1559" spans="1:7">
      <c r="A1559" s="119" t="s">
        <v>1149</v>
      </c>
      <c r="B1559" s="115" t="s">
        <v>1150</v>
      </c>
      <c r="C1559" s="115">
        <v>45605474</v>
      </c>
      <c r="D1559" s="115">
        <v>13946000</v>
      </c>
      <c r="E1559" s="116">
        <v>12523197.6</v>
      </c>
      <c r="F1559" s="117">
        <v>27.459856244449899</v>
      </c>
      <c r="G1559" s="116">
        <v>2669760.08</v>
      </c>
    </row>
    <row r="1560" spans="1:7">
      <c r="A1560" s="120" t="s">
        <v>1151</v>
      </c>
      <c r="B1560" s="115" t="s">
        <v>1152</v>
      </c>
      <c r="C1560" s="115">
        <v>5524159</v>
      </c>
      <c r="D1560" s="115">
        <v>1757032</v>
      </c>
      <c r="E1560" s="116">
        <v>1171439.77</v>
      </c>
      <c r="F1560" s="117">
        <v>21.205757654694601</v>
      </c>
      <c r="G1560" s="116">
        <v>235890.67</v>
      </c>
    </row>
    <row r="1561" spans="1:7">
      <c r="A1561" s="121">
        <v>1000</v>
      </c>
      <c r="B1561" s="115" t="s">
        <v>1153</v>
      </c>
      <c r="C1561" s="115">
        <v>371714</v>
      </c>
      <c r="D1561" s="115">
        <v>122108</v>
      </c>
      <c r="E1561" s="116">
        <v>107432.42</v>
      </c>
      <c r="F1561" s="117">
        <v>28.901903076020801</v>
      </c>
      <c r="G1561" s="116">
        <v>26296.26</v>
      </c>
    </row>
    <row r="1562" spans="1:7">
      <c r="A1562" s="122">
        <v>1100</v>
      </c>
      <c r="B1562" s="115" t="s">
        <v>1154</v>
      </c>
      <c r="C1562" s="115">
        <v>222864</v>
      </c>
      <c r="D1562" s="115">
        <v>55171</v>
      </c>
      <c r="E1562" s="116">
        <v>42123.12</v>
      </c>
      <c r="F1562" s="117">
        <v>18.900818436355799</v>
      </c>
      <c r="G1562" s="116">
        <v>9232.8799999999992</v>
      </c>
    </row>
    <row r="1563" spans="1:7">
      <c r="A1563" s="121">
        <v>2000</v>
      </c>
      <c r="B1563" s="115" t="s">
        <v>1155</v>
      </c>
      <c r="C1563" s="115">
        <v>5152445</v>
      </c>
      <c r="D1563" s="115">
        <v>1634924</v>
      </c>
      <c r="E1563" s="116">
        <v>1064007.3500000001</v>
      </c>
      <c r="F1563" s="117">
        <v>20.650532902340501</v>
      </c>
      <c r="G1563" s="116">
        <v>209594.41</v>
      </c>
    </row>
    <row r="1564" spans="1:7">
      <c r="A1564" s="120" t="s">
        <v>1158</v>
      </c>
      <c r="B1564" s="115" t="s">
        <v>1159</v>
      </c>
      <c r="C1564" s="115">
        <v>39652586</v>
      </c>
      <c r="D1564" s="115">
        <v>12025021</v>
      </c>
      <c r="E1564" s="116">
        <v>11223291.57</v>
      </c>
      <c r="F1564" s="117">
        <v>28.304059588950899</v>
      </c>
      <c r="G1564" s="116">
        <v>2386418.3199999998</v>
      </c>
    </row>
    <row r="1565" spans="1:7">
      <c r="A1565" s="121">
        <v>3000</v>
      </c>
      <c r="B1565" s="115" t="s">
        <v>1160</v>
      </c>
      <c r="C1565" s="115">
        <v>39652586</v>
      </c>
      <c r="D1565" s="115">
        <v>12025021</v>
      </c>
      <c r="E1565" s="116">
        <v>11223291.57</v>
      </c>
      <c r="F1565" s="117">
        <v>28.304059588950899</v>
      </c>
      <c r="G1565" s="116">
        <v>2386418.3199999998</v>
      </c>
    </row>
    <row r="1566" spans="1:7">
      <c r="A1566" s="120" t="s">
        <v>1166</v>
      </c>
      <c r="B1566" s="115" t="s">
        <v>1167</v>
      </c>
      <c r="C1566" s="115">
        <v>428729</v>
      </c>
      <c r="D1566" s="115">
        <v>163947</v>
      </c>
      <c r="E1566" s="116">
        <v>128466.26</v>
      </c>
      <c r="F1566" s="117">
        <v>29.964443739518401</v>
      </c>
      <c r="G1566" s="116">
        <v>47451.09</v>
      </c>
    </row>
    <row r="1567" spans="1:7" ht="25.5">
      <c r="A1567" s="121">
        <v>7300</v>
      </c>
      <c r="B1567" s="115" t="s">
        <v>1173</v>
      </c>
      <c r="C1567" s="115">
        <v>428729</v>
      </c>
      <c r="D1567" s="115">
        <v>163947</v>
      </c>
      <c r="E1567" s="116">
        <v>128466.26</v>
      </c>
      <c r="F1567" s="117">
        <v>29.964443739518401</v>
      </c>
      <c r="G1567" s="116">
        <v>47451.09</v>
      </c>
    </row>
    <row r="1568" spans="1:7" ht="51">
      <c r="A1568" s="122">
        <v>7320</v>
      </c>
      <c r="B1568" s="115" t="s">
        <v>1175</v>
      </c>
      <c r="C1568" s="115">
        <v>80201</v>
      </c>
      <c r="D1568" s="115">
        <v>54835</v>
      </c>
      <c r="E1568" s="116">
        <v>48928.41</v>
      </c>
      <c r="F1568" s="117">
        <v>61.007231830027102</v>
      </c>
      <c r="G1568" s="116">
        <v>8902.5400000000009</v>
      </c>
    </row>
    <row r="1569" spans="1:7" ht="38.25">
      <c r="A1569" s="122">
        <v>7350</v>
      </c>
      <c r="B1569" s="115" t="s">
        <v>1176</v>
      </c>
      <c r="C1569" s="115">
        <v>348528</v>
      </c>
      <c r="D1569" s="115">
        <v>109112</v>
      </c>
      <c r="E1569" s="116">
        <v>79537.850000000006</v>
      </c>
      <c r="F1569" s="117">
        <v>22.8210789377037</v>
      </c>
      <c r="G1569" s="116">
        <v>38548.550000000003</v>
      </c>
    </row>
    <row r="1570" spans="1:7">
      <c r="A1570" s="119" t="s">
        <v>1181</v>
      </c>
      <c r="B1570" s="115" t="s">
        <v>1182</v>
      </c>
      <c r="C1570" s="115">
        <v>4026381</v>
      </c>
      <c r="D1570" s="115">
        <v>1377202</v>
      </c>
      <c r="E1570" s="116">
        <v>1313663.46</v>
      </c>
      <c r="F1570" s="117">
        <v>32.626407187993401</v>
      </c>
      <c r="G1570" s="116">
        <v>509739.37</v>
      </c>
    </row>
    <row r="1571" spans="1:7">
      <c r="A1571" s="120" t="s">
        <v>1183</v>
      </c>
      <c r="B1571" s="115" t="s">
        <v>1184</v>
      </c>
      <c r="C1571" s="115">
        <v>1247297</v>
      </c>
      <c r="D1571" s="115">
        <v>410827</v>
      </c>
      <c r="E1571" s="116">
        <v>352957</v>
      </c>
      <c r="F1571" s="117">
        <v>28.297751056885399</v>
      </c>
      <c r="G1571" s="116">
        <v>126263.5</v>
      </c>
    </row>
    <row r="1572" spans="1:7">
      <c r="A1572" s="120" t="s">
        <v>1185</v>
      </c>
      <c r="B1572" s="115" t="s">
        <v>1186</v>
      </c>
      <c r="C1572" s="115">
        <v>2779084</v>
      </c>
      <c r="D1572" s="115">
        <v>966375</v>
      </c>
      <c r="E1572" s="116">
        <v>960706.46</v>
      </c>
      <c r="F1572" s="117">
        <v>34.5691767503249</v>
      </c>
      <c r="G1572" s="116">
        <v>383475.87</v>
      </c>
    </row>
    <row r="1573" spans="1:7" ht="25.5">
      <c r="A1573" s="121">
        <v>9500</v>
      </c>
      <c r="B1573" s="115" t="s">
        <v>1187</v>
      </c>
      <c r="C1573" s="115">
        <v>2779084</v>
      </c>
      <c r="D1573" s="115">
        <v>966375</v>
      </c>
      <c r="E1573" s="116">
        <v>960706.46</v>
      </c>
      <c r="F1573" s="117">
        <v>34.5691767503249</v>
      </c>
      <c r="G1573" s="116">
        <v>383475.87</v>
      </c>
    </row>
    <row r="1574" spans="1:7" ht="51">
      <c r="A1574" s="122">
        <v>9580</v>
      </c>
      <c r="B1574" s="115" t="s">
        <v>1189</v>
      </c>
      <c r="C1574" s="115">
        <v>2779084</v>
      </c>
      <c r="D1574" s="115">
        <v>966375</v>
      </c>
      <c r="E1574" s="116">
        <v>960706.46</v>
      </c>
      <c r="F1574" s="117">
        <v>34.5691767503249</v>
      </c>
      <c r="G1574" s="116">
        <v>383475.87</v>
      </c>
    </row>
    <row r="1575" spans="1:7">
      <c r="A1575" s="114"/>
      <c r="B1575" s="115" t="s">
        <v>1192</v>
      </c>
      <c r="C1575" s="115">
        <v>0</v>
      </c>
      <c r="D1575" s="115">
        <v>0</v>
      </c>
      <c r="E1575" s="116">
        <v>1486438.3999999999</v>
      </c>
      <c r="F1575" s="117">
        <v>0</v>
      </c>
      <c r="G1575" s="116">
        <v>895414.01</v>
      </c>
    </row>
    <row r="1576" spans="1:7">
      <c r="A1576" s="114" t="s">
        <v>1193</v>
      </c>
      <c r="B1576" s="115" t="s">
        <v>1194</v>
      </c>
      <c r="C1576" s="115">
        <v>0</v>
      </c>
      <c r="D1576" s="115">
        <v>0</v>
      </c>
      <c r="E1576" s="116">
        <v>-1486438.3999999999</v>
      </c>
      <c r="F1576" s="117">
        <v>0</v>
      </c>
      <c r="G1576" s="116">
        <v>-895414.01</v>
      </c>
    </row>
    <row r="1577" spans="1:7">
      <c r="A1577" s="119" t="s">
        <v>1202</v>
      </c>
      <c r="B1577" s="115" t="s">
        <v>1203</v>
      </c>
      <c r="C1577" s="115">
        <v>0</v>
      </c>
      <c r="D1577" s="115">
        <v>0</v>
      </c>
      <c r="E1577" s="116">
        <v>-1486438.3999999999</v>
      </c>
      <c r="F1577" s="117">
        <v>0</v>
      </c>
      <c r="G1577" s="116">
        <v>-895414.01</v>
      </c>
    </row>
    <row r="1578" spans="1:7" s="113" customFormat="1" ht="25.5">
      <c r="A1578" s="125" t="s">
        <v>36</v>
      </c>
      <c r="B1578" s="110" t="s">
        <v>37</v>
      </c>
      <c r="C1578" s="110"/>
      <c r="D1578" s="110"/>
      <c r="E1578" s="111"/>
      <c r="F1578" s="112"/>
      <c r="G1578" s="111"/>
    </row>
    <row r="1579" spans="1:7">
      <c r="A1579" s="114" t="s">
        <v>1118</v>
      </c>
      <c r="B1579" s="115" t="s">
        <v>1119</v>
      </c>
      <c r="C1579" s="115">
        <v>6545220</v>
      </c>
      <c r="D1579" s="115">
        <v>2046252</v>
      </c>
      <c r="E1579" s="116">
        <v>2046252</v>
      </c>
      <c r="F1579" s="117">
        <v>31.263303601712401</v>
      </c>
      <c r="G1579" s="116">
        <v>680731</v>
      </c>
    </row>
    <row r="1580" spans="1:7">
      <c r="A1580" s="119" t="s">
        <v>1144</v>
      </c>
      <c r="B1580" s="115" t="s">
        <v>60</v>
      </c>
      <c r="C1580" s="115">
        <v>6545220</v>
      </c>
      <c r="D1580" s="115">
        <v>2046252</v>
      </c>
      <c r="E1580" s="116">
        <v>2046252</v>
      </c>
      <c r="F1580" s="117">
        <v>31.263303601712401</v>
      </c>
      <c r="G1580" s="116">
        <v>680731</v>
      </c>
    </row>
    <row r="1581" spans="1:7" ht="25.5">
      <c r="A1581" s="120">
        <v>21710</v>
      </c>
      <c r="B1581" s="115" t="s">
        <v>1145</v>
      </c>
      <c r="C1581" s="115">
        <v>6545220</v>
      </c>
      <c r="D1581" s="115">
        <v>2046252</v>
      </c>
      <c r="E1581" s="116">
        <v>2046252</v>
      </c>
      <c r="F1581" s="117">
        <v>31.263303601712401</v>
      </c>
      <c r="G1581" s="116">
        <v>680731</v>
      </c>
    </row>
    <row r="1582" spans="1:7">
      <c r="A1582" s="114" t="s">
        <v>1147</v>
      </c>
      <c r="B1582" s="115" t="s">
        <v>1148</v>
      </c>
      <c r="C1582" s="115">
        <v>6545220</v>
      </c>
      <c r="D1582" s="115">
        <v>2046252</v>
      </c>
      <c r="E1582" s="116">
        <v>2003990.48</v>
      </c>
      <c r="F1582" s="117">
        <v>30.6176183535466</v>
      </c>
      <c r="G1582" s="116">
        <v>674725.19</v>
      </c>
    </row>
    <row r="1583" spans="1:7">
      <c r="A1583" s="119" t="s">
        <v>1149</v>
      </c>
      <c r="B1583" s="115" t="s">
        <v>1150</v>
      </c>
      <c r="C1583" s="115">
        <v>6545220</v>
      </c>
      <c r="D1583" s="115">
        <v>2046252</v>
      </c>
      <c r="E1583" s="116">
        <v>2003990.48</v>
      </c>
      <c r="F1583" s="117">
        <v>30.6176183535466</v>
      </c>
      <c r="G1583" s="116">
        <v>674725.19</v>
      </c>
    </row>
    <row r="1584" spans="1:7">
      <c r="A1584" s="120" t="s">
        <v>1151</v>
      </c>
      <c r="B1584" s="115" t="s">
        <v>1152</v>
      </c>
      <c r="C1584" s="115">
        <v>163782</v>
      </c>
      <c r="D1584" s="115">
        <v>59500</v>
      </c>
      <c r="E1584" s="116">
        <v>24327.77</v>
      </c>
      <c r="F1584" s="117">
        <v>14.8537507174171</v>
      </c>
      <c r="G1584" s="116">
        <v>2800.91</v>
      </c>
    </row>
    <row r="1585" spans="1:7">
      <c r="A1585" s="121">
        <v>2000</v>
      </c>
      <c r="B1585" s="115" t="s">
        <v>1155</v>
      </c>
      <c r="C1585" s="115">
        <v>163782</v>
      </c>
      <c r="D1585" s="115">
        <v>59500</v>
      </c>
      <c r="E1585" s="116">
        <v>24327.77</v>
      </c>
      <c r="F1585" s="117">
        <v>14.8537507174171</v>
      </c>
      <c r="G1585" s="116">
        <v>2800.91</v>
      </c>
    </row>
    <row r="1586" spans="1:7">
      <c r="A1586" s="120" t="s">
        <v>1158</v>
      </c>
      <c r="B1586" s="115" t="s">
        <v>1159</v>
      </c>
      <c r="C1586" s="115">
        <v>6381438</v>
      </c>
      <c r="D1586" s="115">
        <v>1986752</v>
      </c>
      <c r="E1586" s="116">
        <v>1979662.71</v>
      </c>
      <c r="F1586" s="117">
        <v>31.022203929584499</v>
      </c>
      <c r="G1586" s="116">
        <v>671924.28</v>
      </c>
    </row>
    <row r="1587" spans="1:7">
      <c r="A1587" s="121">
        <v>3000</v>
      </c>
      <c r="B1587" s="115" t="s">
        <v>1160</v>
      </c>
      <c r="C1587" s="115">
        <v>6381438</v>
      </c>
      <c r="D1587" s="115">
        <v>1986752</v>
      </c>
      <c r="E1587" s="116">
        <v>1979662.71</v>
      </c>
      <c r="F1587" s="117">
        <v>31.022203929584499</v>
      </c>
      <c r="G1587" s="116">
        <v>671924.28</v>
      </c>
    </row>
    <row r="1588" spans="1:7">
      <c r="A1588" s="114"/>
      <c r="B1588" s="115" t="s">
        <v>1192</v>
      </c>
      <c r="C1588" s="115">
        <v>0</v>
      </c>
      <c r="D1588" s="115">
        <v>0</v>
      </c>
      <c r="E1588" s="116">
        <v>42261.52</v>
      </c>
      <c r="F1588" s="117">
        <v>0</v>
      </c>
      <c r="G1588" s="116">
        <v>6005.81</v>
      </c>
    </row>
    <row r="1589" spans="1:7">
      <c r="A1589" s="114" t="s">
        <v>1193</v>
      </c>
      <c r="B1589" s="115" t="s">
        <v>1194</v>
      </c>
      <c r="C1589" s="115">
        <v>0</v>
      </c>
      <c r="D1589" s="115">
        <v>0</v>
      </c>
      <c r="E1589" s="116">
        <v>-42261.52</v>
      </c>
      <c r="F1589" s="117">
        <v>0</v>
      </c>
      <c r="G1589" s="116">
        <v>-6005.81</v>
      </c>
    </row>
    <row r="1590" spans="1:7">
      <c r="A1590" s="119" t="s">
        <v>1202</v>
      </c>
      <c r="B1590" s="115" t="s">
        <v>1203</v>
      </c>
      <c r="C1590" s="115">
        <v>0</v>
      </c>
      <c r="D1590" s="115">
        <v>0</v>
      </c>
      <c r="E1590" s="116">
        <v>-42261.52</v>
      </c>
      <c r="F1590" s="117">
        <v>0</v>
      </c>
      <c r="G1590" s="116">
        <v>-6005.81</v>
      </c>
    </row>
    <row r="1591" spans="1:7" s="113" customFormat="1">
      <c r="A1591" s="126" t="s">
        <v>38</v>
      </c>
      <c r="B1591" s="110" t="s">
        <v>127</v>
      </c>
      <c r="C1591" s="110"/>
      <c r="D1591" s="110"/>
      <c r="E1591" s="111"/>
      <c r="F1591" s="112"/>
      <c r="G1591" s="111"/>
    </row>
    <row r="1592" spans="1:7">
      <c r="A1592" s="114" t="s">
        <v>1118</v>
      </c>
      <c r="B1592" s="115" t="s">
        <v>1119</v>
      </c>
      <c r="C1592" s="115">
        <v>6545220</v>
      </c>
      <c r="D1592" s="115">
        <v>2046252</v>
      </c>
      <c r="E1592" s="116">
        <v>2046252</v>
      </c>
      <c r="F1592" s="117">
        <v>31.263303601712401</v>
      </c>
      <c r="G1592" s="116">
        <v>680731</v>
      </c>
    </row>
    <row r="1593" spans="1:7">
      <c r="A1593" s="119" t="s">
        <v>1144</v>
      </c>
      <c r="B1593" s="115" t="s">
        <v>60</v>
      </c>
      <c r="C1593" s="115">
        <v>6545220</v>
      </c>
      <c r="D1593" s="115">
        <v>2046252</v>
      </c>
      <c r="E1593" s="116">
        <v>2046252</v>
      </c>
      <c r="F1593" s="117">
        <v>31.263303601712401</v>
      </c>
      <c r="G1593" s="116">
        <v>680731</v>
      </c>
    </row>
    <row r="1594" spans="1:7" ht="25.5">
      <c r="A1594" s="120">
        <v>21710</v>
      </c>
      <c r="B1594" s="115" t="s">
        <v>1145</v>
      </c>
      <c r="C1594" s="115">
        <v>6545220</v>
      </c>
      <c r="D1594" s="115">
        <v>2046252</v>
      </c>
      <c r="E1594" s="116">
        <v>2046252</v>
      </c>
      <c r="F1594" s="117">
        <v>31.263303601712401</v>
      </c>
      <c r="G1594" s="116">
        <v>680731</v>
      </c>
    </row>
    <row r="1595" spans="1:7">
      <c r="A1595" s="114" t="s">
        <v>1147</v>
      </c>
      <c r="B1595" s="115" t="s">
        <v>1148</v>
      </c>
      <c r="C1595" s="115">
        <v>6545220</v>
      </c>
      <c r="D1595" s="115">
        <v>2046252</v>
      </c>
      <c r="E1595" s="116">
        <v>2003990.48</v>
      </c>
      <c r="F1595" s="117">
        <v>30.6176183535466</v>
      </c>
      <c r="G1595" s="116">
        <v>674725.19</v>
      </c>
    </row>
    <row r="1596" spans="1:7">
      <c r="A1596" s="119" t="s">
        <v>1149</v>
      </c>
      <c r="B1596" s="115" t="s">
        <v>1150</v>
      </c>
      <c r="C1596" s="115">
        <v>6545220</v>
      </c>
      <c r="D1596" s="115">
        <v>2046252</v>
      </c>
      <c r="E1596" s="116">
        <v>2003990.48</v>
      </c>
      <c r="F1596" s="117">
        <v>30.6176183535466</v>
      </c>
      <c r="G1596" s="116">
        <v>674725.19</v>
      </c>
    </row>
    <row r="1597" spans="1:7">
      <c r="A1597" s="120" t="s">
        <v>1151</v>
      </c>
      <c r="B1597" s="115" t="s">
        <v>1152</v>
      </c>
      <c r="C1597" s="115">
        <v>163782</v>
      </c>
      <c r="D1597" s="115">
        <v>59500</v>
      </c>
      <c r="E1597" s="116">
        <v>24327.77</v>
      </c>
      <c r="F1597" s="117">
        <v>14.8537507174171</v>
      </c>
      <c r="G1597" s="116">
        <v>2800.91</v>
      </c>
    </row>
    <row r="1598" spans="1:7">
      <c r="A1598" s="121">
        <v>2000</v>
      </c>
      <c r="B1598" s="115" t="s">
        <v>1155</v>
      </c>
      <c r="C1598" s="115">
        <v>163782</v>
      </c>
      <c r="D1598" s="115">
        <v>59500</v>
      </c>
      <c r="E1598" s="116">
        <v>24327.77</v>
      </c>
      <c r="F1598" s="117">
        <v>14.8537507174171</v>
      </c>
      <c r="G1598" s="116">
        <v>2800.91</v>
      </c>
    </row>
    <row r="1599" spans="1:7">
      <c r="A1599" s="120" t="s">
        <v>1158</v>
      </c>
      <c r="B1599" s="115" t="s">
        <v>1159</v>
      </c>
      <c r="C1599" s="115">
        <v>6381438</v>
      </c>
      <c r="D1599" s="115">
        <v>1986752</v>
      </c>
      <c r="E1599" s="116">
        <v>1979662.71</v>
      </c>
      <c r="F1599" s="117">
        <v>31.022203929584499</v>
      </c>
      <c r="G1599" s="116">
        <v>671924.28</v>
      </c>
    </row>
    <row r="1600" spans="1:7">
      <c r="A1600" s="121">
        <v>3000</v>
      </c>
      <c r="B1600" s="115" t="s">
        <v>1160</v>
      </c>
      <c r="C1600" s="115">
        <v>6381438</v>
      </c>
      <c r="D1600" s="115">
        <v>1986752</v>
      </c>
      <c r="E1600" s="116">
        <v>1979662.71</v>
      </c>
      <c r="F1600" s="117">
        <v>31.022203929584499</v>
      </c>
      <c r="G1600" s="116">
        <v>671924.28</v>
      </c>
    </row>
    <row r="1601" spans="1:7">
      <c r="A1601" s="114"/>
      <c r="B1601" s="115" t="s">
        <v>1192</v>
      </c>
      <c r="C1601" s="115">
        <v>0</v>
      </c>
      <c r="D1601" s="115">
        <v>0</v>
      </c>
      <c r="E1601" s="116">
        <v>42261.52</v>
      </c>
      <c r="F1601" s="117">
        <v>0</v>
      </c>
      <c r="G1601" s="116">
        <v>6005.81</v>
      </c>
    </row>
    <row r="1602" spans="1:7">
      <c r="A1602" s="114" t="s">
        <v>1193</v>
      </c>
      <c r="B1602" s="115" t="s">
        <v>1194</v>
      </c>
      <c r="C1602" s="115">
        <v>0</v>
      </c>
      <c r="D1602" s="115">
        <v>0</v>
      </c>
      <c r="E1602" s="116">
        <v>-42261.52</v>
      </c>
      <c r="F1602" s="117">
        <v>0</v>
      </c>
      <c r="G1602" s="116">
        <v>-6005.81</v>
      </c>
    </row>
    <row r="1603" spans="1:7">
      <c r="A1603" s="119" t="s">
        <v>1202</v>
      </c>
      <c r="B1603" s="115" t="s">
        <v>1203</v>
      </c>
      <c r="C1603" s="115">
        <v>0</v>
      </c>
      <c r="D1603" s="115">
        <v>0</v>
      </c>
      <c r="E1603" s="116">
        <v>-42261.52</v>
      </c>
      <c r="F1603" s="117">
        <v>0</v>
      </c>
      <c r="G1603" s="116">
        <v>-6005.81</v>
      </c>
    </row>
    <row r="1604" spans="1:7" s="113" customFormat="1" ht="25.5">
      <c r="A1604" s="125" t="s">
        <v>128</v>
      </c>
      <c r="B1604" s="110" t="s">
        <v>129</v>
      </c>
      <c r="C1604" s="110"/>
      <c r="D1604" s="110"/>
      <c r="E1604" s="111"/>
      <c r="F1604" s="112"/>
      <c r="G1604" s="111"/>
    </row>
    <row r="1605" spans="1:7">
      <c r="A1605" s="114" t="s">
        <v>1118</v>
      </c>
      <c r="B1605" s="115" t="s">
        <v>1119</v>
      </c>
      <c r="C1605" s="115">
        <v>1316980</v>
      </c>
      <c r="D1605" s="115">
        <v>373253</v>
      </c>
      <c r="E1605" s="116">
        <v>429666.94</v>
      </c>
      <c r="F1605" s="117">
        <v>32.625168187823697</v>
      </c>
      <c r="G1605" s="116">
        <v>111423.01</v>
      </c>
    </row>
    <row r="1606" spans="1:7" ht="25.5">
      <c r="A1606" s="119" t="s">
        <v>1120</v>
      </c>
      <c r="B1606" s="115" t="s">
        <v>1121</v>
      </c>
      <c r="C1606" s="115">
        <v>0</v>
      </c>
      <c r="D1606" s="115">
        <v>0</v>
      </c>
      <c r="E1606" s="116">
        <v>4</v>
      </c>
      <c r="F1606" s="117">
        <v>0</v>
      </c>
      <c r="G1606" s="116">
        <v>4</v>
      </c>
    </row>
    <row r="1607" spans="1:7">
      <c r="A1607" s="119" t="s">
        <v>1122</v>
      </c>
      <c r="B1607" s="115" t="s">
        <v>58</v>
      </c>
      <c r="C1607" s="115">
        <v>313070</v>
      </c>
      <c r="D1607" s="115">
        <v>71968</v>
      </c>
      <c r="E1607" s="116">
        <v>128377.94</v>
      </c>
      <c r="F1607" s="117">
        <v>41.006145590442998</v>
      </c>
      <c r="G1607" s="116">
        <v>0.01</v>
      </c>
    </row>
    <row r="1608" spans="1:7" ht="25.5">
      <c r="A1608" s="120">
        <v>21210</v>
      </c>
      <c r="B1608" s="115" t="s">
        <v>1123</v>
      </c>
      <c r="C1608" s="115">
        <v>30431</v>
      </c>
      <c r="D1608" s="115">
        <v>0</v>
      </c>
      <c r="E1608" s="116">
        <v>0</v>
      </c>
      <c r="F1608" s="117">
        <v>0</v>
      </c>
      <c r="G1608" s="116">
        <v>0</v>
      </c>
    </row>
    <row r="1609" spans="1:7">
      <c r="A1609" s="119" t="s">
        <v>1144</v>
      </c>
      <c r="B1609" s="115" t="s">
        <v>60</v>
      </c>
      <c r="C1609" s="115">
        <v>1003910</v>
      </c>
      <c r="D1609" s="115">
        <v>301285</v>
      </c>
      <c r="E1609" s="116">
        <v>301285</v>
      </c>
      <c r="F1609" s="117">
        <v>30.0111563785598</v>
      </c>
      <c r="G1609" s="116">
        <v>111419</v>
      </c>
    </row>
    <row r="1610" spans="1:7" ht="25.5">
      <c r="A1610" s="120">
        <v>21710</v>
      </c>
      <c r="B1610" s="115" t="s">
        <v>1145</v>
      </c>
      <c r="C1610" s="115">
        <v>1003910</v>
      </c>
      <c r="D1610" s="115">
        <v>301285</v>
      </c>
      <c r="E1610" s="116">
        <v>301285</v>
      </c>
      <c r="F1610" s="117">
        <v>30.0111563785598</v>
      </c>
      <c r="G1610" s="116">
        <v>111419</v>
      </c>
    </row>
    <row r="1611" spans="1:7">
      <c r="A1611" s="114" t="s">
        <v>1147</v>
      </c>
      <c r="B1611" s="115" t="s">
        <v>1148</v>
      </c>
      <c r="C1611" s="115">
        <v>1382043</v>
      </c>
      <c r="D1611" s="115">
        <v>412841</v>
      </c>
      <c r="E1611" s="116">
        <v>333541.31</v>
      </c>
      <c r="F1611" s="117">
        <v>24.133931433392501</v>
      </c>
      <c r="G1611" s="116">
        <v>148028.04</v>
      </c>
    </row>
    <row r="1612" spans="1:7">
      <c r="A1612" s="119" t="s">
        <v>1149</v>
      </c>
      <c r="B1612" s="115" t="s">
        <v>1150</v>
      </c>
      <c r="C1612" s="115">
        <v>1380143</v>
      </c>
      <c r="D1612" s="115">
        <v>410941</v>
      </c>
      <c r="E1612" s="116">
        <v>332663.77</v>
      </c>
      <c r="F1612" s="117">
        <v>24.1035726008102</v>
      </c>
      <c r="G1612" s="116">
        <v>147150.5</v>
      </c>
    </row>
    <row r="1613" spans="1:7">
      <c r="A1613" s="120" t="s">
        <v>1151</v>
      </c>
      <c r="B1613" s="115" t="s">
        <v>1152</v>
      </c>
      <c r="C1613" s="115">
        <v>1299744</v>
      </c>
      <c r="D1613" s="115">
        <v>379854</v>
      </c>
      <c r="E1613" s="116">
        <v>301577.63</v>
      </c>
      <c r="F1613" s="117">
        <v>23.202848407070899</v>
      </c>
      <c r="G1613" s="116">
        <v>147150.5</v>
      </c>
    </row>
    <row r="1614" spans="1:7">
      <c r="A1614" s="121">
        <v>1000</v>
      </c>
      <c r="B1614" s="115" t="s">
        <v>1153</v>
      </c>
      <c r="C1614" s="115">
        <v>645989</v>
      </c>
      <c r="D1614" s="115">
        <v>187139</v>
      </c>
      <c r="E1614" s="116">
        <v>154341.69</v>
      </c>
      <c r="F1614" s="117">
        <v>23.8923093117685</v>
      </c>
      <c r="G1614" s="116">
        <v>40995.22</v>
      </c>
    </row>
    <row r="1615" spans="1:7">
      <c r="A1615" s="122">
        <v>1100</v>
      </c>
      <c r="B1615" s="115" t="s">
        <v>1154</v>
      </c>
      <c r="C1615" s="115">
        <v>513668</v>
      </c>
      <c r="D1615" s="115">
        <v>150309</v>
      </c>
      <c r="E1615" s="116">
        <v>124490.82</v>
      </c>
      <c r="F1615" s="117">
        <v>24.2356580515041</v>
      </c>
      <c r="G1615" s="116">
        <v>32986.129999999997</v>
      </c>
    </row>
    <row r="1616" spans="1:7">
      <c r="A1616" s="121">
        <v>2000</v>
      </c>
      <c r="B1616" s="115" t="s">
        <v>1155</v>
      </c>
      <c r="C1616" s="115">
        <v>653755</v>
      </c>
      <c r="D1616" s="115">
        <v>192715</v>
      </c>
      <c r="E1616" s="116">
        <v>147235.94</v>
      </c>
      <c r="F1616" s="117">
        <v>22.521577655237799</v>
      </c>
      <c r="G1616" s="116">
        <v>106155.28</v>
      </c>
    </row>
    <row r="1617" spans="1:7">
      <c r="A1617" s="120" t="s">
        <v>1158</v>
      </c>
      <c r="B1617" s="115" t="s">
        <v>1159</v>
      </c>
      <c r="C1617" s="115">
        <v>31087</v>
      </c>
      <c r="D1617" s="115">
        <v>31087</v>
      </c>
      <c r="E1617" s="116">
        <v>31086.14</v>
      </c>
      <c r="F1617" s="117">
        <v>99.997233570302697</v>
      </c>
      <c r="G1617" s="116">
        <v>0</v>
      </c>
    </row>
    <row r="1618" spans="1:7">
      <c r="A1618" s="121">
        <v>3000</v>
      </c>
      <c r="B1618" s="115" t="s">
        <v>1160</v>
      </c>
      <c r="C1618" s="115">
        <v>31087</v>
      </c>
      <c r="D1618" s="115">
        <v>31087</v>
      </c>
      <c r="E1618" s="116">
        <v>31086.14</v>
      </c>
      <c r="F1618" s="117">
        <v>99.997233570302697</v>
      </c>
      <c r="G1618" s="116">
        <v>0</v>
      </c>
    </row>
    <row r="1619" spans="1:7" ht="25.5">
      <c r="A1619" s="120" t="s">
        <v>1162</v>
      </c>
      <c r="B1619" s="115" t="s">
        <v>1163</v>
      </c>
      <c r="C1619" s="115">
        <v>18881</v>
      </c>
      <c r="D1619" s="115">
        <v>0</v>
      </c>
      <c r="E1619" s="116">
        <v>0</v>
      </c>
      <c r="F1619" s="117">
        <v>0</v>
      </c>
      <c r="G1619" s="116">
        <v>0</v>
      </c>
    </row>
    <row r="1620" spans="1:7">
      <c r="A1620" s="121">
        <v>7600</v>
      </c>
      <c r="B1620" s="115" t="s">
        <v>1164</v>
      </c>
      <c r="C1620" s="115">
        <v>8499</v>
      </c>
      <c r="D1620" s="115">
        <v>0</v>
      </c>
      <c r="E1620" s="116">
        <v>0</v>
      </c>
      <c r="F1620" s="117">
        <v>0</v>
      </c>
      <c r="G1620" s="116">
        <v>0</v>
      </c>
    </row>
    <row r="1621" spans="1:7">
      <c r="A1621" s="121">
        <v>7700</v>
      </c>
      <c r="B1621" s="115" t="s">
        <v>1165</v>
      </c>
      <c r="C1621" s="115">
        <v>10382</v>
      </c>
      <c r="D1621" s="115">
        <v>0</v>
      </c>
      <c r="E1621" s="116">
        <v>0</v>
      </c>
      <c r="F1621" s="117">
        <v>0</v>
      </c>
      <c r="G1621" s="116">
        <v>0</v>
      </c>
    </row>
    <row r="1622" spans="1:7">
      <c r="A1622" s="120" t="s">
        <v>1166</v>
      </c>
      <c r="B1622" s="115" t="s">
        <v>1167</v>
      </c>
      <c r="C1622" s="115">
        <v>30431</v>
      </c>
      <c r="D1622" s="115">
        <v>0</v>
      </c>
      <c r="E1622" s="116">
        <v>0</v>
      </c>
      <c r="F1622" s="117">
        <v>0</v>
      </c>
      <c r="G1622" s="116">
        <v>0</v>
      </c>
    </row>
    <row r="1623" spans="1:7" ht="25.5">
      <c r="A1623" s="121">
        <v>7500</v>
      </c>
      <c r="B1623" s="115" t="s">
        <v>1180</v>
      </c>
      <c r="C1623" s="115">
        <v>30431</v>
      </c>
      <c r="D1623" s="115">
        <v>0</v>
      </c>
      <c r="E1623" s="116">
        <v>0</v>
      </c>
      <c r="F1623" s="117">
        <v>0</v>
      </c>
      <c r="G1623" s="116">
        <v>0</v>
      </c>
    </row>
    <row r="1624" spans="1:7">
      <c r="A1624" s="119" t="s">
        <v>1181</v>
      </c>
      <c r="B1624" s="115" t="s">
        <v>1182</v>
      </c>
      <c r="C1624" s="115">
        <v>1900</v>
      </c>
      <c r="D1624" s="115">
        <v>1900</v>
      </c>
      <c r="E1624" s="116">
        <v>877.54</v>
      </c>
      <c r="F1624" s="117">
        <v>46.186315789473703</v>
      </c>
      <c r="G1624" s="116">
        <v>877.54</v>
      </c>
    </row>
    <row r="1625" spans="1:7">
      <c r="A1625" s="120" t="s">
        <v>1183</v>
      </c>
      <c r="B1625" s="115" t="s">
        <v>1184</v>
      </c>
      <c r="C1625" s="115">
        <v>1900</v>
      </c>
      <c r="D1625" s="115">
        <v>1900</v>
      </c>
      <c r="E1625" s="116">
        <v>877.54</v>
      </c>
      <c r="F1625" s="117">
        <v>46.186315789473703</v>
      </c>
      <c r="G1625" s="116">
        <v>877.54</v>
      </c>
    </row>
    <row r="1626" spans="1:7">
      <c r="A1626" s="114"/>
      <c r="B1626" s="115" t="s">
        <v>1192</v>
      </c>
      <c r="C1626" s="115">
        <v>-65063</v>
      </c>
      <c r="D1626" s="115">
        <v>-39588</v>
      </c>
      <c r="E1626" s="116">
        <v>96125.63</v>
      </c>
      <c r="F1626" s="117">
        <v>-147.742388146873</v>
      </c>
      <c r="G1626" s="116">
        <v>-36605.03</v>
      </c>
    </row>
    <row r="1627" spans="1:7">
      <c r="A1627" s="114" t="s">
        <v>1193</v>
      </c>
      <c r="B1627" s="115" t="s">
        <v>1194</v>
      </c>
      <c r="C1627" s="115">
        <v>65063</v>
      </c>
      <c r="D1627" s="115">
        <v>39588</v>
      </c>
      <c r="E1627" s="116">
        <v>-96125.63</v>
      </c>
      <c r="F1627" s="117">
        <v>-147.742388146873</v>
      </c>
      <c r="G1627" s="116">
        <v>36605.03</v>
      </c>
    </row>
    <row r="1628" spans="1:7">
      <c r="A1628" s="119" t="s">
        <v>1202</v>
      </c>
      <c r="B1628" s="115" t="s">
        <v>1203</v>
      </c>
      <c r="C1628" s="115">
        <v>65063</v>
      </c>
      <c r="D1628" s="115">
        <v>39588</v>
      </c>
      <c r="E1628" s="116">
        <v>-96125.63</v>
      </c>
      <c r="F1628" s="117">
        <v>-147.742388146873</v>
      </c>
      <c r="G1628" s="116">
        <v>36605.03</v>
      </c>
    </row>
    <row r="1629" spans="1:7" ht="38.25">
      <c r="A1629" s="120" t="s">
        <v>1206</v>
      </c>
      <c r="B1629" s="115" t="s">
        <v>1207</v>
      </c>
      <c r="C1629" s="115">
        <v>65063</v>
      </c>
      <c r="D1629" s="115">
        <v>39588</v>
      </c>
      <c r="E1629" s="116">
        <v>-60226.87</v>
      </c>
      <c r="F1629" s="117">
        <v>-92.567004288151495</v>
      </c>
      <c r="G1629" s="116">
        <v>0</v>
      </c>
    </row>
    <row r="1630" spans="1:7" s="113" customFormat="1" ht="25.5">
      <c r="A1630" s="126" t="s">
        <v>130</v>
      </c>
      <c r="B1630" s="110" t="s">
        <v>1236</v>
      </c>
      <c r="C1630" s="110"/>
      <c r="D1630" s="110"/>
      <c r="E1630" s="111"/>
      <c r="F1630" s="112"/>
      <c r="G1630" s="111"/>
    </row>
    <row r="1631" spans="1:7">
      <c r="A1631" s="114" t="s">
        <v>1118</v>
      </c>
      <c r="B1631" s="115" t="s">
        <v>1119</v>
      </c>
      <c r="C1631" s="115">
        <v>30431</v>
      </c>
      <c r="D1631" s="115">
        <v>0</v>
      </c>
      <c r="E1631" s="116">
        <v>0</v>
      </c>
      <c r="F1631" s="117">
        <v>0</v>
      </c>
      <c r="G1631" s="116">
        <v>0</v>
      </c>
    </row>
    <row r="1632" spans="1:7">
      <c r="A1632" s="119" t="s">
        <v>1122</v>
      </c>
      <c r="B1632" s="115" t="s">
        <v>58</v>
      </c>
      <c r="C1632" s="115">
        <v>30431</v>
      </c>
      <c r="D1632" s="115">
        <v>0</v>
      </c>
      <c r="E1632" s="116">
        <v>0</v>
      </c>
      <c r="F1632" s="117">
        <v>0</v>
      </c>
      <c r="G1632" s="116">
        <v>0</v>
      </c>
    </row>
    <row r="1633" spans="1:7" ht="25.5">
      <c r="A1633" s="120">
        <v>21210</v>
      </c>
      <c r="B1633" s="115" t="s">
        <v>1123</v>
      </c>
      <c r="C1633" s="115">
        <v>30431</v>
      </c>
      <c r="D1633" s="115">
        <v>0</v>
      </c>
      <c r="E1633" s="116">
        <v>0</v>
      </c>
      <c r="F1633" s="117">
        <v>0</v>
      </c>
      <c r="G1633" s="116">
        <v>0</v>
      </c>
    </row>
    <row r="1634" spans="1:7">
      <c r="A1634" s="114" t="s">
        <v>1147</v>
      </c>
      <c r="B1634" s="115" t="s">
        <v>1148</v>
      </c>
      <c r="C1634" s="115">
        <v>61518</v>
      </c>
      <c r="D1634" s="115">
        <v>31087</v>
      </c>
      <c r="E1634" s="116">
        <v>31086.14</v>
      </c>
      <c r="F1634" s="117">
        <v>50.531779316622803</v>
      </c>
      <c r="G1634" s="116">
        <v>0</v>
      </c>
    </row>
    <row r="1635" spans="1:7">
      <c r="A1635" s="119" t="s">
        <v>1149</v>
      </c>
      <c r="B1635" s="115" t="s">
        <v>1150</v>
      </c>
      <c r="C1635" s="115">
        <v>61518</v>
      </c>
      <c r="D1635" s="115">
        <v>31087</v>
      </c>
      <c r="E1635" s="116">
        <v>31086.14</v>
      </c>
      <c r="F1635" s="117">
        <v>50.531779316622803</v>
      </c>
      <c r="G1635" s="116">
        <v>0</v>
      </c>
    </row>
    <row r="1636" spans="1:7">
      <c r="A1636" s="120" t="s">
        <v>1158</v>
      </c>
      <c r="B1636" s="115" t="s">
        <v>1159</v>
      </c>
      <c r="C1636" s="115">
        <v>31087</v>
      </c>
      <c r="D1636" s="115">
        <v>31087</v>
      </c>
      <c r="E1636" s="116">
        <v>31086.14</v>
      </c>
      <c r="F1636" s="117">
        <v>99.997233570302697</v>
      </c>
      <c r="G1636" s="116">
        <v>0</v>
      </c>
    </row>
    <row r="1637" spans="1:7">
      <c r="A1637" s="121">
        <v>3000</v>
      </c>
      <c r="B1637" s="115" t="s">
        <v>1160</v>
      </c>
      <c r="C1637" s="115">
        <v>31087</v>
      </c>
      <c r="D1637" s="115">
        <v>31087</v>
      </c>
      <c r="E1637" s="116">
        <v>31086.14</v>
      </c>
      <c r="F1637" s="117">
        <v>99.997233570302697</v>
      </c>
      <c r="G1637" s="116">
        <v>0</v>
      </c>
    </row>
    <row r="1638" spans="1:7">
      <c r="A1638" s="120" t="s">
        <v>1166</v>
      </c>
      <c r="B1638" s="115" t="s">
        <v>1167</v>
      </c>
      <c r="C1638" s="115">
        <v>30431</v>
      </c>
      <c r="D1638" s="115">
        <v>0</v>
      </c>
      <c r="E1638" s="116">
        <v>0</v>
      </c>
      <c r="F1638" s="117">
        <v>0</v>
      </c>
      <c r="G1638" s="116">
        <v>0</v>
      </c>
    </row>
    <row r="1639" spans="1:7" ht="25.5">
      <c r="A1639" s="121">
        <v>7500</v>
      </c>
      <c r="B1639" s="115" t="s">
        <v>1180</v>
      </c>
      <c r="C1639" s="115">
        <v>30431</v>
      </c>
      <c r="D1639" s="115">
        <v>0</v>
      </c>
      <c r="E1639" s="116">
        <v>0</v>
      </c>
      <c r="F1639" s="117">
        <v>0</v>
      </c>
      <c r="G1639" s="116">
        <v>0</v>
      </c>
    </row>
    <row r="1640" spans="1:7">
      <c r="A1640" s="114"/>
      <c r="B1640" s="115" t="s">
        <v>1192</v>
      </c>
      <c r="C1640" s="115">
        <v>-31087</v>
      </c>
      <c r="D1640" s="115">
        <v>-31087</v>
      </c>
      <c r="E1640" s="116">
        <v>-31086.14</v>
      </c>
      <c r="F1640" s="117">
        <v>99.997233570302697</v>
      </c>
      <c r="G1640" s="116">
        <v>0</v>
      </c>
    </row>
    <row r="1641" spans="1:7">
      <c r="A1641" s="114" t="s">
        <v>1193</v>
      </c>
      <c r="B1641" s="115" t="s">
        <v>1194</v>
      </c>
      <c r="C1641" s="115">
        <v>31087</v>
      </c>
      <c r="D1641" s="115">
        <v>31087</v>
      </c>
      <c r="E1641" s="116">
        <v>31086.14</v>
      </c>
      <c r="F1641" s="117">
        <v>99.997233570302697</v>
      </c>
      <c r="G1641" s="116">
        <v>0</v>
      </c>
    </row>
    <row r="1642" spans="1:7">
      <c r="A1642" s="119" t="s">
        <v>1202</v>
      </c>
      <c r="B1642" s="115" t="s">
        <v>1203</v>
      </c>
      <c r="C1642" s="115">
        <v>31087</v>
      </c>
      <c r="D1642" s="115">
        <v>31087</v>
      </c>
      <c r="E1642" s="116">
        <v>31086.14</v>
      </c>
      <c r="F1642" s="117">
        <v>99.997233570302697</v>
      </c>
      <c r="G1642" s="116">
        <v>0</v>
      </c>
    </row>
    <row r="1643" spans="1:7" ht="38.25">
      <c r="A1643" s="120" t="s">
        <v>1206</v>
      </c>
      <c r="B1643" s="115" t="s">
        <v>1207</v>
      </c>
      <c r="C1643" s="115">
        <v>31087</v>
      </c>
      <c r="D1643" s="115">
        <v>31087</v>
      </c>
      <c r="E1643" s="116">
        <v>-31086.14</v>
      </c>
      <c r="F1643" s="117">
        <v>-99.997233570302697</v>
      </c>
      <c r="G1643" s="116">
        <v>0</v>
      </c>
    </row>
    <row r="1644" spans="1:7" s="113" customFormat="1">
      <c r="A1644" s="126" t="s">
        <v>131</v>
      </c>
      <c r="B1644" s="110" t="s">
        <v>132</v>
      </c>
      <c r="C1644" s="110"/>
      <c r="D1644" s="110"/>
      <c r="E1644" s="111"/>
      <c r="F1644" s="112"/>
      <c r="G1644" s="111"/>
    </row>
    <row r="1645" spans="1:7">
      <c r="A1645" s="114" t="s">
        <v>1118</v>
      </c>
      <c r="B1645" s="115" t="s">
        <v>1119</v>
      </c>
      <c r="C1645" s="115">
        <v>1286549</v>
      </c>
      <c r="D1645" s="115">
        <v>373253</v>
      </c>
      <c r="E1645" s="116">
        <v>429666.94</v>
      </c>
      <c r="F1645" s="117">
        <v>33.396857795544499</v>
      </c>
      <c r="G1645" s="116">
        <v>111423.01</v>
      </c>
    </row>
    <row r="1646" spans="1:7" ht="25.5">
      <c r="A1646" s="119" t="s">
        <v>1120</v>
      </c>
      <c r="B1646" s="115" t="s">
        <v>1121</v>
      </c>
      <c r="C1646" s="115">
        <v>0</v>
      </c>
      <c r="D1646" s="115">
        <v>0</v>
      </c>
      <c r="E1646" s="116">
        <v>4</v>
      </c>
      <c r="F1646" s="117">
        <v>0</v>
      </c>
      <c r="G1646" s="116">
        <v>4</v>
      </c>
    </row>
    <row r="1647" spans="1:7">
      <c r="A1647" s="119" t="s">
        <v>1122</v>
      </c>
      <c r="B1647" s="115" t="s">
        <v>58</v>
      </c>
      <c r="C1647" s="115">
        <v>282639</v>
      </c>
      <c r="D1647" s="115">
        <v>71968</v>
      </c>
      <c r="E1647" s="116">
        <v>128377.94</v>
      </c>
      <c r="F1647" s="117">
        <v>45.421169760719501</v>
      </c>
      <c r="G1647" s="116">
        <v>0.01</v>
      </c>
    </row>
    <row r="1648" spans="1:7">
      <c r="A1648" s="119" t="s">
        <v>1144</v>
      </c>
      <c r="B1648" s="115" t="s">
        <v>60</v>
      </c>
      <c r="C1648" s="115">
        <v>1003910</v>
      </c>
      <c r="D1648" s="115">
        <v>301285</v>
      </c>
      <c r="E1648" s="116">
        <v>301285</v>
      </c>
      <c r="F1648" s="117">
        <v>30.0111563785598</v>
      </c>
      <c r="G1648" s="116">
        <v>111419</v>
      </c>
    </row>
    <row r="1649" spans="1:7" ht="25.5">
      <c r="A1649" s="120">
        <v>21710</v>
      </c>
      <c r="B1649" s="115" t="s">
        <v>1145</v>
      </c>
      <c r="C1649" s="115">
        <v>1003910</v>
      </c>
      <c r="D1649" s="115">
        <v>301285</v>
      </c>
      <c r="E1649" s="116">
        <v>301285</v>
      </c>
      <c r="F1649" s="117">
        <v>30.0111563785598</v>
      </c>
      <c r="G1649" s="116">
        <v>111419</v>
      </c>
    </row>
    <row r="1650" spans="1:7">
      <c r="A1650" s="114" t="s">
        <v>1147</v>
      </c>
      <c r="B1650" s="115" t="s">
        <v>1148</v>
      </c>
      <c r="C1650" s="115">
        <v>1320525</v>
      </c>
      <c r="D1650" s="115">
        <v>381754</v>
      </c>
      <c r="E1650" s="116">
        <v>302455.17</v>
      </c>
      <c r="F1650" s="117">
        <v>22.904160845118401</v>
      </c>
      <c r="G1650" s="116">
        <v>148028.04</v>
      </c>
    </row>
    <row r="1651" spans="1:7">
      <c r="A1651" s="119" t="s">
        <v>1149</v>
      </c>
      <c r="B1651" s="115" t="s">
        <v>1150</v>
      </c>
      <c r="C1651" s="115">
        <v>1318625</v>
      </c>
      <c r="D1651" s="115">
        <v>379854</v>
      </c>
      <c r="E1651" s="116">
        <v>301577.63</v>
      </c>
      <c r="F1651" s="117">
        <v>22.8706137074604</v>
      </c>
      <c r="G1651" s="116">
        <v>147150.5</v>
      </c>
    </row>
    <row r="1652" spans="1:7">
      <c r="A1652" s="120" t="s">
        <v>1151</v>
      </c>
      <c r="B1652" s="115" t="s">
        <v>1152</v>
      </c>
      <c r="C1652" s="115">
        <v>1299744</v>
      </c>
      <c r="D1652" s="115">
        <v>379854</v>
      </c>
      <c r="E1652" s="116">
        <v>301577.63</v>
      </c>
      <c r="F1652" s="117">
        <v>23.202848407070899</v>
      </c>
      <c r="G1652" s="116">
        <v>147150.5</v>
      </c>
    </row>
    <row r="1653" spans="1:7">
      <c r="A1653" s="121">
        <v>1000</v>
      </c>
      <c r="B1653" s="115" t="s">
        <v>1153</v>
      </c>
      <c r="C1653" s="115">
        <v>645989</v>
      </c>
      <c r="D1653" s="115">
        <v>187139</v>
      </c>
      <c r="E1653" s="116">
        <v>154341.69</v>
      </c>
      <c r="F1653" s="117">
        <v>23.8923093117685</v>
      </c>
      <c r="G1653" s="116">
        <v>40995.22</v>
      </c>
    </row>
    <row r="1654" spans="1:7">
      <c r="A1654" s="122">
        <v>1100</v>
      </c>
      <c r="B1654" s="115" t="s">
        <v>1154</v>
      </c>
      <c r="C1654" s="115">
        <v>513668</v>
      </c>
      <c r="D1654" s="115">
        <v>150309</v>
      </c>
      <c r="E1654" s="116">
        <v>124490.82</v>
      </c>
      <c r="F1654" s="117">
        <v>24.2356580515041</v>
      </c>
      <c r="G1654" s="116">
        <v>32986.129999999997</v>
      </c>
    </row>
    <row r="1655" spans="1:7">
      <c r="A1655" s="121">
        <v>2000</v>
      </c>
      <c r="B1655" s="115" t="s">
        <v>1155</v>
      </c>
      <c r="C1655" s="115">
        <v>653755</v>
      </c>
      <c r="D1655" s="115">
        <v>192715</v>
      </c>
      <c r="E1655" s="116">
        <v>147235.94</v>
      </c>
      <c r="F1655" s="117">
        <v>22.521577655237799</v>
      </c>
      <c r="G1655" s="116">
        <v>106155.28</v>
      </c>
    </row>
    <row r="1656" spans="1:7" ht="25.5">
      <c r="A1656" s="120" t="s">
        <v>1162</v>
      </c>
      <c r="B1656" s="115" t="s">
        <v>1163</v>
      </c>
      <c r="C1656" s="115">
        <v>18881</v>
      </c>
      <c r="D1656" s="115">
        <v>0</v>
      </c>
      <c r="E1656" s="116">
        <v>0</v>
      </c>
      <c r="F1656" s="117">
        <v>0</v>
      </c>
      <c r="G1656" s="116">
        <v>0</v>
      </c>
    </row>
    <row r="1657" spans="1:7">
      <c r="A1657" s="121">
        <v>7600</v>
      </c>
      <c r="B1657" s="115" t="s">
        <v>1164</v>
      </c>
      <c r="C1657" s="115">
        <v>8499</v>
      </c>
      <c r="D1657" s="115">
        <v>0</v>
      </c>
      <c r="E1657" s="116">
        <v>0</v>
      </c>
      <c r="F1657" s="117">
        <v>0</v>
      </c>
      <c r="G1657" s="116">
        <v>0</v>
      </c>
    </row>
    <row r="1658" spans="1:7">
      <c r="A1658" s="121">
        <v>7700</v>
      </c>
      <c r="B1658" s="115" t="s">
        <v>1165</v>
      </c>
      <c r="C1658" s="115">
        <v>10382</v>
      </c>
      <c r="D1658" s="115">
        <v>0</v>
      </c>
      <c r="E1658" s="116">
        <v>0</v>
      </c>
      <c r="F1658" s="117">
        <v>0</v>
      </c>
      <c r="G1658" s="116">
        <v>0</v>
      </c>
    </row>
    <row r="1659" spans="1:7">
      <c r="A1659" s="119" t="s">
        <v>1181</v>
      </c>
      <c r="B1659" s="115" t="s">
        <v>1182</v>
      </c>
      <c r="C1659" s="115">
        <v>1900</v>
      </c>
      <c r="D1659" s="115">
        <v>1900</v>
      </c>
      <c r="E1659" s="116">
        <v>877.54</v>
      </c>
      <c r="F1659" s="117">
        <v>46.186315789473703</v>
      </c>
      <c r="G1659" s="116">
        <v>877.54</v>
      </c>
    </row>
    <row r="1660" spans="1:7">
      <c r="A1660" s="120" t="s">
        <v>1183</v>
      </c>
      <c r="B1660" s="115" t="s">
        <v>1184</v>
      </c>
      <c r="C1660" s="115">
        <v>1900</v>
      </c>
      <c r="D1660" s="115">
        <v>1900</v>
      </c>
      <c r="E1660" s="116">
        <v>877.54</v>
      </c>
      <c r="F1660" s="117">
        <v>46.186315789473703</v>
      </c>
      <c r="G1660" s="116">
        <v>877.54</v>
      </c>
    </row>
    <row r="1661" spans="1:7">
      <c r="A1661" s="114"/>
      <c r="B1661" s="115" t="s">
        <v>1192</v>
      </c>
      <c r="C1661" s="115">
        <v>-33976</v>
      </c>
      <c r="D1661" s="115">
        <v>-8501</v>
      </c>
      <c r="E1661" s="116">
        <v>127211.77</v>
      </c>
      <c r="F1661" s="117">
        <v>-374.41655874735102</v>
      </c>
      <c r="G1661" s="116">
        <v>-36605.03</v>
      </c>
    </row>
    <row r="1662" spans="1:7">
      <c r="A1662" s="114" t="s">
        <v>1193</v>
      </c>
      <c r="B1662" s="115" t="s">
        <v>1194</v>
      </c>
      <c r="C1662" s="115">
        <v>33976</v>
      </c>
      <c r="D1662" s="115">
        <v>8501</v>
      </c>
      <c r="E1662" s="116">
        <v>-127211.77</v>
      </c>
      <c r="F1662" s="117">
        <v>-374.41655874735102</v>
      </c>
      <c r="G1662" s="116">
        <v>36605.03</v>
      </c>
    </row>
    <row r="1663" spans="1:7">
      <c r="A1663" s="119" t="s">
        <v>1202</v>
      </c>
      <c r="B1663" s="115" t="s">
        <v>1203</v>
      </c>
      <c r="C1663" s="115">
        <v>33976</v>
      </c>
      <c r="D1663" s="115">
        <v>8501</v>
      </c>
      <c r="E1663" s="116">
        <v>-127211.77</v>
      </c>
      <c r="F1663" s="117">
        <v>-374.41655874735102</v>
      </c>
      <c r="G1663" s="116">
        <v>36605.03</v>
      </c>
    </row>
    <row r="1664" spans="1:7" ht="38.25">
      <c r="A1664" s="120" t="s">
        <v>1206</v>
      </c>
      <c r="B1664" s="115" t="s">
        <v>1207</v>
      </c>
      <c r="C1664" s="115">
        <v>33976</v>
      </c>
      <c r="D1664" s="115">
        <v>8501</v>
      </c>
      <c r="E1664" s="116">
        <v>-29140.73</v>
      </c>
      <c r="F1664" s="117">
        <v>-85.768571933129294</v>
      </c>
      <c r="G1664" s="116">
        <v>0</v>
      </c>
    </row>
    <row r="1665" spans="1:7" s="113" customFormat="1" ht="38.25">
      <c r="A1665" s="125" t="s">
        <v>133</v>
      </c>
      <c r="B1665" s="110" t="s">
        <v>1237</v>
      </c>
      <c r="C1665" s="110"/>
      <c r="D1665" s="110"/>
      <c r="E1665" s="111"/>
      <c r="F1665" s="112"/>
      <c r="G1665" s="111"/>
    </row>
    <row r="1666" spans="1:7">
      <c r="A1666" s="114" t="s">
        <v>1118</v>
      </c>
      <c r="B1666" s="115" t="s">
        <v>1119</v>
      </c>
      <c r="C1666" s="115">
        <v>296129</v>
      </c>
      <c r="D1666" s="115">
        <v>62277</v>
      </c>
      <c r="E1666" s="116">
        <v>32064.15</v>
      </c>
      <c r="F1666" s="117">
        <v>10.8277642513904</v>
      </c>
      <c r="G1666" s="116">
        <v>7714</v>
      </c>
    </row>
    <row r="1667" spans="1:7">
      <c r="A1667" s="119" t="s">
        <v>1122</v>
      </c>
      <c r="B1667" s="115" t="s">
        <v>58</v>
      </c>
      <c r="C1667" s="115">
        <v>122451</v>
      </c>
      <c r="D1667" s="115">
        <v>30900</v>
      </c>
      <c r="E1667" s="116">
        <v>687.15</v>
      </c>
      <c r="F1667" s="117">
        <v>0.56116324080653002</v>
      </c>
      <c r="G1667" s="116">
        <v>0</v>
      </c>
    </row>
    <row r="1668" spans="1:7" ht="25.5">
      <c r="A1668" s="120">
        <v>21210</v>
      </c>
      <c r="B1668" s="115" t="s">
        <v>1123</v>
      </c>
      <c r="C1668" s="115">
        <v>122451</v>
      </c>
      <c r="D1668" s="115">
        <v>30900</v>
      </c>
      <c r="E1668" s="116">
        <v>687.15</v>
      </c>
      <c r="F1668" s="117">
        <v>0.56116324080653002</v>
      </c>
      <c r="G1668" s="116">
        <v>0</v>
      </c>
    </row>
    <row r="1669" spans="1:7">
      <c r="A1669" s="119" t="s">
        <v>1144</v>
      </c>
      <c r="B1669" s="115" t="s">
        <v>60</v>
      </c>
      <c r="C1669" s="115">
        <v>173678</v>
      </c>
      <c r="D1669" s="115">
        <v>31377</v>
      </c>
      <c r="E1669" s="116">
        <v>31377</v>
      </c>
      <c r="F1669" s="117">
        <v>18.066191457755199</v>
      </c>
      <c r="G1669" s="116">
        <v>7714</v>
      </c>
    </row>
    <row r="1670" spans="1:7" ht="25.5">
      <c r="A1670" s="120">
        <v>21710</v>
      </c>
      <c r="B1670" s="115" t="s">
        <v>1145</v>
      </c>
      <c r="C1670" s="115">
        <v>173678</v>
      </c>
      <c r="D1670" s="115">
        <v>31377</v>
      </c>
      <c r="E1670" s="116">
        <v>31377</v>
      </c>
      <c r="F1670" s="117">
        <v>18.066191457755199</v>
      </c>
      <c r="G1670" s="116">
        <v>7714</v>
      </c>
    </row>
    <row r="1671" spans="1:7">
      <c r="A1671" s="114" t="s">
        <v>1147</v>
      </c>
      <c r="B1671" s="115" t="s">
        <v>1148</v>
      </c>
      <c r="C1671" s="115">
        <v>296129</v>
      </c>
      <c r="D1671" s="115">
        <v>62277</v>
      </c>
      <c r="E1671" s="116">
        <v>15307.32</v>
      </c>
      <c r="F1671" s="117">
        <v>5.1691391251785497</v>
      </c>
      <c r="G1671" s="116">
        <v>5768.42</v>
      </c>
    </row>
    <row r="1672" spans="1:7">
      <c r="A1672" s="119" t="s">
        <v>1149</v>
      </c>
      <c r="B1672" s="115" t="s">
        <v>1150</v>
      </c>
      <c r="C1672" s="115">
        <v>296129</v>
      </c>
      <c r="D1672" s="115">
        <v>62277</v>
      </c>
      <c r="E1672" s="116">
        <v>15307.32</v>
      </c>
      <c r="F1672" s="117">
        <v>5.1691391251785497</v>
      </c>
      <c r="G1672" s="116">
        <v>5768.42</v>
      </c>
    </row>
    <row r="1673" spans="1:7">
      <c r="A1673" s="120" t="s">
        <v>1151</v>
      </c>
      <c r="B1673" s="115" t="s">
        <v>1152</v>
      </c>
      <c r="C1673" s="115">
        <v>173678</v>
      </c>
      <c r="D1673" s="115">
        <v>31377</v>
      </c>
      <c r="E1673" s="116">
        <v>14620.17</v>
      </c>
      <c r="F1673" s="117">
        <v>8.41797464272965</v>
      </c>
      <c r="G1673" s="116">
        <v>5081.2700000000004</v>
      </c>
    </row>
    <row r="1674" spans="1:7">
      <c r="A1674" s="121">
        <v>1000</v>
      </c>
      <c r="B1674" s="115" t="s">
        <v>1153</v>
      </c>
      <c r="C1674" s="115">
        <v>50056</v>
      </c>
      <c r="D1674" s="115">
        <v>12412</v>
      </c>
      <c r="E1674" s="116">
        <v>10033.86</v>
      </c>
      <c r="F1674" s="117">
        <v>20.045269298385801</v>
      </c>
      <c r="G1674" s="116">
        <v>2551.83</v>
      </c>
    </row>
    <row r="1675" spans="1:7">
      <c r="A1675" s="122">
        <v>1100</v>
      </c>
      <c r="B1675" s="115" t="s">
        <v>1154</v>
      </c>
      <c r="C1675" s="115">
        <v>40338</v>
      </c>
      <c r="D1675" s="115">
        <v>10000</v>
      </c>
      <c r="E1675" s="116">
        <v>8084.99</v>
      </c>
      <c r="F1675" s="117">
        <v>20.043110714462799</v>
      </c>
      <c r="G1675" s="116">
        <v>2009.57</v>
      </c>
    </row>
    <row r="1676" spans="1:7">
      <c r="A1676" s="121">
        <v>2000</v>
      </c>
      <c r="B1676" s="115" t="s">
        <v>1155</v>
      </c>
      <c r="C1676" s="115">
        <v>123622</v>
      </c>
      <c r="D1676" s="115">
        <v>18965</v>
      </c>
      <c r="E1676" s="116">
        <v>4586.3100000000004</v>
      </c>
      <c r="F1676" s="117">
        <v>3.7099464496610599</v>
      </c>
      <c r="G1676" s="116">
        <v>2529.44</v>
      </c>
    </row>
    <row r="1677" spans="1:7">
      <c r="A1677" s="120" t="s">
        <v>1166</v>
      </c>
      <c r="B1677" s="115" t="s">
        <v>1167</v>
      </c>
      <c r="C1677" s="115">
        <v>122451</v>
      </c>
      <c r="D1677" s="115">
        <v>30900</v>
      </c>
      <c r="E1677" s="116">
        <v>687.15</v>
      </c>
      <c r="F1677" s="117">
        <v>0.56116324080653002</v>
      </c>
      <c r="G1677" s="116">
        <v>687.15</v>
      </c>
    </row>
    <row r="1678" spans="1:7" ht="25.5">
      <c r="A1678" s="121">
        <v>7500</v>
      </c>
      <c r="B1678" s="115" t="s">
        <v>1180</v>
      </c>
      <c r="C1678" s="115">
        <v>122451</v>
      </c>
      <c r="D1678" s="115">
        <v>30900</v>
      </c>
      <c r="E1678" s="116">
        <v>687.15</v>
      </c>
      <c r="F1678" s="117">
        <v>0.56116324080653002</v>
      </c>
      <c r="G1678" s="116">
        <v>687.15</v>
      </c>
    </row>
    <row r="1679" spans="1:7">
      <c r="A1679" s="114"/>
      <c r="B1679" s="115" t="s">
        <v>1192</v>
      </c>
      <c r="C1679" s="115">
        <v>0</v>
      </c>
      <c r="D1679" s="115">
        <v>0</v>
      </c>
      <c r="E1679" s="116">
        <v>16756.830000000002</v>
      </c>
      <c r="F1679" s="117">
        <v>0</v>
      </c>
      <c r="G1679" s="116">
        <v>1945.58</v>
      </c>
    </row>
    <row r="1680" spans="1:7">
      <c r="A1680" s="114" t="s">
        <v>1193</v>
      </c>
      <c r="B1680" s="115" t="s">
        <v>1194</v>
      </c>
      <c r="C1680" s="115">
        <v>0</v>
      </c>
      <c r="D1680" s="115">
        <v>0</v>
      </c>
      <c r="E1680" s="116">
        <v>-16756.830000000002</v>
      </c>
      <c r="F1680" s="117">
        <v>0</v>
      </c>
      <c r="G1680" s="116">
        <v>-1945.58</v>
      </c>
    </row>
    <row r="1681" spans="1:7">
      <c r="A1681" s="119" t="s">
        <v>1202</v>
      </c>
      <c r="B1681" s="115" t="s">
        <v>1203</v>
      </c>
      <c r="C1681" s="115">
        <v>0</v>
      </c>
      <c r="D1681" s="115">
        <v>0</v>
      </c>
      <c r="E1681" s="116">
        <v>-16756.830000000002</v>
      </c>
      <c r="F1681" s="117">
        <v>0</v>
      </c>
      <c r="G1681" s="116">
        <v>-1945.58</v>
      </c>
    </row>
    <row r="1682" spans="1:7" s="113" customFormat="1" ht="51">
      <c r="A1682" s="126" t="s">
        <v>134</v>
      </c>
      <c r="B1682" s="110" t="s">
        <v>1238</v>
      </c>
      <c r="C1682" s="110"/>
      <c r="D1682" s="110"/>
      <c r="E1682" s="111"/>
      <c r="F1682" s="112"/>
      <c r="G1682" s="111"/>
    </row>
    <row r="1683" spans="1:7">
      <c r="A1683" s="114" t="s">
        <v>1118</v>
      </c>
      <c r="B1683" s="115" t="s">
        <v>1119</v>
      </c>
      <c r="C1683" s="115">
        <v>122451</v>
      </c>
      <c r="D1683" s="115">
        <v>30900</v>
      </c>
      <c r="E1683" s="116">
        <v>687.15</v>
      </c>
      <c r="F1683" s="117">
        <v>0.56116324080653002</v>
      </c>
      <c r="G1683" s="116">
        <v>0</v>
      </c>
    </row>
    <row r="1684" spans="1:7">
      <c r="A1684" s="119" t="s">
        <v>1122</v>
      </c>
      <c r="B1684" s="115" t="s">
        <v>58</v>
      </c>
      <c r="C1684" s="115">
        <v>122451</v>
      </c>
      <c r="D1684" s="115">
        <v>30900</v>
      </c>
      <c r="E1684" s="116">
        <v>687.15</v>
      </c>
      <c r="F1684" s="117">
        <v>0.56116324080653002</v>
      </c>
      <c r="G1684" s="116">
        <v>0</v>
      </c>
    </row>
    <row r="1685" spans="1:7" ht="25.5">
      <c r="A1685" s="120">
        <v>21210</v>
      </c>
      <c r="B1685" s="115" t="s">
        <v>1123</v>
      </c>
      <c r="C1685" s="115">
        <v>122451</v>
      </c>
      <c r="D1685" s="115">
        <v>30900</v>
      </c>
      <c r="E1685" s="116">
        <v>687.15</v>
      </c>
      <c r="F1685" s="117">
        <v>0.56116324080653002</v>
      </c>
      <c r="G1685" s="116">
        <v>0</v>
      </c>
    </row>
    <row r="1686" spans="1:7">
      <c r="A1686" s="114" t="s">
        <v>1147</v>
      </c>
      <c r="B1686" s="115" t="s">
        <v>1148</v>
      </c>
      <c r="C1686" s="115">
        <v>122451</v>
      </c>
      <c r="D1686" s="115">
        <v>30900</v>
      </c>
      <c r="E1686" s="116">
        <v>687.15</v>
      </c>
      <c r="F1686" s="117">
        <v>0.56116324080653002</v>
      </c>
      <c r="G1686" s="116">
        <v>687.15</v>
      </c>
    </row>
    <row r="1687" spans="1:7">
      <c r="A1687" s="119" t="s">
        <v>1149</v>
      </c>
      <c r="B1687" s="115" t="s">
        <v>1150</v>
      </c>
      <c r="C1687" s="115">
        <v>122451</v>
      </c>
      <c r="D1687" s="115">
        <v>30900</v>
      </c>
      <c r="E1687" s="116">
        <v>687.15</v>
      </c>
      <c r="F1687" s="117">
        <v>0.56116324080653002</v>
      </c>
      <c r="G1687" s="116">
        <v>687.15</v>
      </c>
    </row>
    <row r="1688" spans="1:7">
      <c r="A1688" s="120" t="s">
        <v>1166</v>
      </c>
      <c r="B1688" s="115" t="s">
        <v>1167</v>
      </c>
      <c r="C1688" s="115">
        <v>122451</v>
      </c>
      <c r="D1688" s="115">
        <v>30900</v>
      </c>
      <c r="E1688" s="116">
        <v>687.15</v>
      </c>
      <c r="F1688" s="117">
        <v>0.56116324080653002</v>
      </c>
      <c r="G1688" s="116">
        <v>687.15</v>
      </c>
    </row>
    <row r="1689" spans="1:7" ht="25.5">
      <c r="A1689" s="121">
        <v>7500</v>
      </c>
      <c r="B1689" s="115" t="s">
        <v>1180</v>
      </c>
      <c r="C1689" s="115">
        <v>122451</v>
      </c>
      <c r="D1689" s="115">
        <v>30900</v>
      </c>
      <c r="E1689" s="116">
        <v>687.15</v>
      </c>
      <c r="F1689" s="117">
        <v>0.56116324080653002</v>
      </c>
      <c r="G1689" s="116">
        <v>687.15</v>
      </c>
    </row>
    <row r="1690" spans="1:7">
      <c r="A1690" s="114"/>
      <c r="B1690" s="115" t="s">
        <v>1192</v>
      </c>
      <c r="C1690" s="115">
        <v>0</v>
      </c>
      <c r="D1690" s="115">
        <v>0</v>
      </c>
      <c r="E1690" s="116">
        <v>0</v>
      </c>
      <c r="F1690" s="117">
        <v>0</v>
      </c>
      <c r="G1690" s="116">
        <v>-687.15</v>
      </c>
    </row>
    <row r="1691" spans="1:7">
      <c r="A1691" s="114" t="s">
        <v>1193</v>
      </c>
      <c r="B1691" s="115" t="s">
        <v>1194</v>
      </c>
      <c r="C1691" s="115">
        <v>0</v>
      </c>
      <c r="D1691" s="115">
        <v>0</v>
      </c>
      <c r="E1691" s="116">
        <v>0</v>
      </c>
      <c r="F1691" s="117">
        <v>0</v>
      </c>
      <c r="G1691" s="116">
        <v>687.15</v>
      </c>
    </row>
    <row r="1692" spans="1:7">
      <c r="A1692" s="119" t="s">
        <v>1202</v>
      </c>
      <c r="B1692" s="115" t="s">
        <v>1203</v>
      </c>
      <c r="C1692" s="115">
        <v>0</v>
      </c>
      <c r="D1692" s="115">
        <v>0</v>
      </c>
      <c r="E1692" s="116">
        <v>0</v>
      </c>
      <c r="F1692" s="117">
        <v>0</v>
      </c>
      <c r="G1692" s="116">
        <v>687.15</v>
      </c>
    </row>
    <row r="1693" spans="1:7" s="113" customFormat="1" ht="25.5">
      <c r="A1693" s="126" t="s">
        <v>135</v>
      </c>
      <c r="B1693" s="110" t="s">
        <v>1239</v>
      </c>
      <c r="C1693" s="110"/>
      <c r="D1693" s="110"/>
      <c r="E1693" s="111"/>
      <c r="F1693" s="112"/>
      <c r="G1693" s="111"/>
    </row>
    <row r="1694" spans="1:7">
      <c r="A1694" s="114" t="s">
        <v>1118</v>
      </c>
      <c r="B1694" s="115" t="s">
        <v>1119</v>
      </c>
      <c r="C1694" s="115">
        <v>173678</v>
      </c>
      <c r="D1694" s="115">
        <v>31377</v>
      </c>
      <c r="E1694" s="116">
        <v>31377</v>
      </c>
      <c r="F1694" s="117">
        <v>18.066191457755199</v>
      </c>
      <c r="G1694" s="116">
        <v>7714</v>
      </c>
    </row>
    <row r="1695" spans="1:7">
      <c r="A1695" s="119" t="s">
        <v>1144</v>
      </c>
      <c r="B1695" s="115" t="s">
        <v>60</v>
      </c>
      <c r="C1695" s="115">
        <v>173678</v>
      </c>
      <c r="D1695" s="115">
        <v>31377</v>
      </c>
      <c r="E1695" s="116">
        <v>31377</v>
      </c>
      <c r="F1695" s="117">
        <v>18.066191457755199</v>
      </c>
      <c r="G1695" s="116">
        <v>7714</v>
      </c>
    </row>
    <row r="1696" spans="1:7" ht="25.5">
      <c r="A1696" s="120">
        <v>21710</v>
      </c>
      <c r="B1696" s="115" t="s">
        <v>1145</v>
      </c>
      <c r="C1696" s="115">
        <v>173678</v>
      </c>
      <c r="D1696" s="115">
        <v>31377</v>
      </c>
      <c r="E1696" s="116">
        <v>31377</v>
      </c>
      <c r="F1696" s="117">
        <v>18.066191457755199</v>
      </c>
      <c r="G1696" s="116">
        <v>7714</v>
      </c>
    </row>
    <row r="1697" spans="1:7">
      <c r="A1697" s="114" t="s">
        <v>1147</v>
      </c>
      <c r="B1697" s="115" t="s">
        <v>1148</v>
      </c>
      <c r="C1697" s="115">
        <v>173678</v>
      </c>
      <c r="D1697" s="115">
        <v>31377</v>
      </c>
      <c r="E1697" s="116">
        <v>14620.17</v>
      </c>
      <c r="F1697" s="117">
        <v>8.41797464272965</v>
      </c>
      <c r="G1697" s="116">
        <v>5081.2700000000004</v>
      </c>
    </row>
    <row r="1698" spans="1:7">
      <c r="A1698" s="119" t="s">
        <v>1149</v>
      </c>
      <c r="B1698" s="115" t="s">
        <v>1150</v>
      </c>
      <c r="C1698" s="115">
        <v>173678</v>
      </c>
      <c r="D1698" s="115">
        <v>31377</v>
      </c>
      <c r="E1698" s="116">
        <v>14620.17</v>
      </c>
      <c r="F1698" s="117">
        <v>8.41797464272965</v>
      </c>
      <c r="G1698" s="116">
        <v>5081.2700000000004</v>
      </c>
    </row>
    <row r="1699" spans="1:7">
      <c r="A1699" s="120" t="s">
        <v>1151</v>
      </c>
      <c r="B1699" s="115" t="s">
        <v>1152</v>
      </c>
      <c r="C1699" s="115">
        <v>173678</v>
      </c>
      <c r="D1699" s="115">
        <v>31377</v>
      </c>
      <c r="E1699" s="116">
        <v>14620.17</v>
      </c>
      <c r="F1699" s="117">
        <v>8.41797464272965</v>
      </c>
      <c r="G1699" s="116">
        <v>5081.2700000000004</v>
      </c>
    </row>
    <row r="1700" spans="1:7">
      <c r="A1700" s="121">
        <v>1000</v>
      </c>
      <c r="B1700" s="115" t="s">
        <v>1153</v>
      </c>
      <c r="C1700" s="115">
        <v>50056</v>
      </c>
      <c r="D1700" s="115">
        <v>12412</v>
      </c>
      <c r="E1700" s="116">
        <v>10033.86</v>
      </c>
      <c r="F1700" s="117">
        <v>20.045269298385801</v>
      </c>
      <c r="G1700" s="116">
        <v>2551.83</v>
      </c>
    </row>
    <row r="1701" spans="1:7">
      <c r="A1701" s="122">
        <v>1100</v>
      </c>
      <c r="B1701" s="115" t="s">
        <v>1154</v>
      </c>
      <c r="C1701" s="115">
        <v>40338</v>
      </c>
      <c r="D1701" s="115">
        <v>10000</v>
      </c>
      <c r="E1701" s="116">
        <v>8084.99</v>
      </c>
      <c r="F1701" s="117">
        <v>20.043110714462799</v>
      </c>
      <c r="G1701" s="116">
        <v>2009.57</v>
      </c>
    </row>
    <row r="1702" spans="1:7">
      <c r="A1702" s="121">
        <v>2000</v>
      </c>
      <c r="B1702" s="115" t="s">
        <v>1155</v>
      </c>
      <c r="C1702" s="115">
        <v>123622</v>
      </c>
      <c r="D1702" s="115">
        <v>18965</v>
      </c>
      <c r="E1702" s="116">
        <v>4586.3100000000004</v>
      </c>
      <c r="F1702" s="117">
        <v>3.7099464496610599</v>
      </c>
      <c r="G1702" s="116">
        <v>2529.44</v>
      </c>
    </row>
    <row r="1703" spans="1:7">
      <c r="A1703" s="114"/>
      <c r="B1703" s="115" t="s">
        <v>1192</v>
      </c>
      <c r="C1703" s="115">
        <v>0</v>
      </c>
      <c r="D1703" s="115">
        <v>0</v>
      </c>
      <c r="E1703" s="116">
        <v>16756.830000000002</v>
      </c>
      <c r="F1703" s="117">
        <v>0</v>
      </c>
      <c r="G1703" s="116">
        <v>2632.73</v>
      </c>
    </row>
    <row r="1704" spans="1:7">
      <c r="A1704" s="114" t="s">
        <v>1193</v>
      </c>
      <c r="B1704" s="115" t="s">
        <v>1194</v>
      </c>
      <c r="C1704" s="115">
        <v>0</v>
      </c>
      <c r="D1704" s="115">
        <v>0</v>
      </c>
      <c r="E1704" s="116">
        <v>-16756.830000000002</v>
      </c>
      <c r="F1704" s="117">
        <v>0</v>
      </c>
      <c r="G1704" s="116">
        <v>-2632.73</v>
      </c>
    </row>
    <row r="1705" spans="1:7">
      <c r="A1705" s="119" t="s">
        <v>1202</v>
      </c>
      <c r="B1705" s="115" t="s">
        <v>1203</v>
      </c>
      <c r="C1705" s="115">
        <v>0</v>
      </c>
      <c r="D1705" s="115">
        <v>0</v>
      </c>
      <c r="E1705" s="116">
        <v>-16756.830000000002</v>
      </c>
      <c r="F1705" s="117">
        <v>0</v>
      </c>
      <c r="G1705" s="116">
        <v>-2632.73</v>
      </c>
    </row>
    <row r="1706" spans="1:7" s="113" customFormat="1" ht="25.5">
      <c r="A1706" s="125" t="s">
        <v>39</v>
      </c>
      <c r="B1706" s="110" t="s">
        <v>1214</v>
      </c>
      <c r="C1706" s="110"/>
      <c r="D1706" s="110"/>
      <c r="E1706" s="111"/>
      <c r="F1706" s="112"/>
      <c r="G1706" s="111"/>
    </row>
    <row r="1707" spans="1:7">
      <c r="A1707" s="114" t="s">
        <v>1118</v>
      </c>
      <c r="B1707" s="115" t="s">
        <v>1119</v>
      </c>
      <c r="C1707" s="115">
        <v>1975179</v>
      </c>
      <c r="D1707" s="115">
        <v>631946</v>
      </c>
      <c r="E1707" s="116">
        <v>631946</v>
      </c>
      <c r="F1707" s="117">
        <v>31.994366080238802</v>
      </c>
      <c r="G1707" s="116">
        <v>144832</v>
      </c>
    </row>
    <row r="1708" spans="1:7">
      <c r="A1708" s="119" t="s">
        <v>1144</v>
      </c>
      <c r="B1708" s="115" t="s">
        <v>60</v>
      </c>
      <c r="C1708" s="115">
        <v>1975179</v>
      </c>
      <c r="D1708" s="115">
        <v>631946</v>
      </c>
      <c r="E1708" s="116">
        <v>631946</v>
      </c>
      <c r="F1708" s="117">
        <v>31.994366080238802</v>
      </c>
      <c r="G1708" s="116">
        <v>144832</v>
      </c>
    </row>
    <row r="1709" spans="1:7" ht="25.5">
      <c r="A1709" s="120">
        <v>21710</v>
      </c>
      <c r="B1709" s="115" t="s">
        <v>1145</v>
      </c>
      <c r="C1709" s="115">
        <v>1975179</v>
      </c>
      <c r="D1709" s="115">
        <v>631946</v>
      </c>
      <c r="E1709" s="116">
        <v>631946</v>
      </c>
      <c r="F1709" s="117">
        <v>31.994366080238802</v>
      </c>
      <c r="G1709" s="116">
        <v>144832</v>
      </c>
    </row>
    <row r="1710" spans="1:7">
      <c r="A1710" s="114" t="s">
        <v>1147</v>
      </c>
      <c r="B1710" s="115" t="s">
        <v>1148</v>
      </c>
      <c r="C1710" s="115">
        <v>1975179</v>
      </c>
      <c r="D1710" s="115">
        <v>631946</v>
      </c>
      <c r="E1710" s="116">
        <v>533385.98</v>
      </c>
      <c r="F1710" s="117">
        <v>27.004437572493401</v>
      </c>
      <c r="G1710" s="116">
        <v>137854.85999999999</v>
      </c>
    </row>
    <row r="1711" spans="1:7">
      <c r="A1711" s="119" t="s">
        <v>1149</v>
      </c>
      <c r="B1711" s="115" t="s">
        <v>1150</v>
      </c>
      <c r="C1711" s="115">
        <v>1923679</v>
      </c>
      <c r="D1711" s="115">
        <v>618946</v>
      </c>
      <c r="E1711" s="116">
        <v>533385.98</v>
      </c>
      <c r="F1711" s="117">
        <v>27.727390068717298</v>
      </c>
      <c r="G1711" s="116">
        <v>137854.85999999999</v>
      </c>
    </row>
    <row r="1712" spans="1:7">
      <c r="A1712" s="120" t="s">
        <v>1151</v>
      </c>
      <c r="B1712" s="115" t="s">
        <v>1152</v>
      </c>
      <c r="C1712" s="115">
        <v>1923679</v>
      </c>
      <c r="D1712" s="115">
        <v>618946</v>
      </c>
      <c r="E1712" s="116">
        <v>533385.98</v>
      </c>
      <c r="F1712" s="117">
        <v>27.727390068717298</v>
      </c>
      <c r="G1712" s="116">
        <v>137854.85999999999</v>
      </c>
    </row>
    <row r="1713" spans="1:7">
      <c r="A1713" s="121">
        <v>1000</v>
      </c>
      <c r="B1713" s="115" t="s">
        <v>1153</v>
      </c>
      <c r="C1713" s="115">
        <v>1573830</v>
      </c>
      <c r="D1713" s="115">
        <v>498946</v>
      </c>
      <c r="E1713" s="116">
        <v>433810.76</v>
      </c>
      <c r="F1713" s="117">
        <v>27.564016443961499</v>
      </c>
      <c r="G1713" s="116">
        <v>120311.73</v>
      </c>
    </row>
    <row r="1714" spans="1:7">
      <c r="A1714" s="122">
        <v>1100</v>
      </c>
      <c r="B1714" s="115" t="s">
        <v>1154</v>
      </c>
      <c r="C1714" s="115">
        <v>1220830</v>
      </c>
      <c r="D1714" s="115">
        <v>394090</v>
      </c>
      <c r="E1714" s="116">
        <v>345804.06</v>
      </c>
      <c r="F1714" s="117">
        <v>28.3253245742651</v>
      </c>
      <c r="G1714" s="116">
        <v>94611.83</v>
      </c>
    </row>
    <row r="1715" spans="1:7">
      <c r="A1715" s="121">
        <v>2000</v>
      </c>
      <c r="B1715" s="115" t="s">
        <v>1155</v>
      </c>
      <c r="C1715" s="115">
        <v>349849</v>
      </c>
      <c r="D1715" s="115">
        <v>120000</v>
      </c>
      <c r="E1715" s="116">
        <v>99575.22</v>
      </c>
      <c r="F1715" s="117">
        <v>28.462342324831599</v>
      </c>
      <c r="G1715" s="116">
        <v>17543.13</v>
      </c>
    </row>
    <row r="1716" spans="1:7">
      <c r="A1716" s="119" t="s">
        <v>1181</v>
      </c>
      <c r="B1716" s="115" t="s">
        <v>1182</v>
      </c>
      <c r="C1716" s="115">
        <v>51500</v>
      </c>
      <c r="D1716" s="115">
        <v>13000</v>
      </c>
      <c r="E1716" s="116">
        <v>0</v>
      </c>
      <c r="F1716" s="117">
        <v>0</v>
      </c>
      <c r="G1716" s="116">
        <v>0</v>
      </c>
    </row>
    <row r="1717" spans="1:7">
      <c r="A1717" s="120" t="s">
        <v>1183</v>
      </c>
      <c r="B1717" s="115" t="s">
        <v>1184</v>
      </c>
      <c r="C1717" s="115">
        <v>51500</v>
      </c>
      <c r="D1717" s="115">
        <v>13000</v>
      </c>
      <c r="E1717" s="116">
        <v>0</v>
      </c>
      <c r="F1717" s="117">
        <v>0</v>
      </c>
      <c r="G1717" s="116">
        <v>0</v>
      </c>
    </row>
    <row r="1718" spans="1:7">
      <c r="A1718" s="114"/>
      <c r="B1718" s="115" t="s">
        <v>1192</v>
      </c>
      <c r="C1718" s="115">
        <v>0</v>
      </c>
      <c r="D1718" s="115">
        <v>0</v>
      </c>
      <c r="E1718" s="116">
        <v>98560.02</v>
      </c>
      <c r="F1718" s="117">
        <v>0</v>
      </c>
      <c r="G1718" s="116">
        <v>6977.14</v>
      </c>
    </row>
    <row r="1719" spans="1:7">
      <c r="A1719" s="114" t="s">
        <v>1193</v>
      </c>
      <c r="B1719" s="115" t="s">
        <v>1194</v>
      </c>
      <c r="C1719" s="115">
        <v>0</v>
      </c>
      <c r="D1719" s="115">
        <v>0</v>
      </c>
      <c r="E1719" s="116">
        <v>-98560.02</v>
      </c>
      <c r="F1719" s="117">
        <v>0</v>
      </c>
      <c r="G1719" s="116">
        <v>-6977.14</v>
      </c>
    </row>
    <row r="1720" spans="1:7">
      <c r="A1720" s="119" t="s">
        <v>1202</v>
      </c>
      <c r="B1720" s="115" t="s">
        <v>1203</v>
      </c>
      <c r="C1720" s="115">
        <v>0</v>
      </c>
      <c r="D1720" s="115">
        <v>0</v>
      </c>
      <c r="E1720" s="116">
        <v>-98560.02</v>
      </c>
      <c r="F1720" s="117">
        <v>0</v>
      </c>
      <c r="G1720" s="116">
        <v>-6977.14</v>
      </c>
    </row>
    <row r="1721" spans="1:7" s="113" customFormat="1" ht="25.5">
      <c r="A1721" s="126" t="s">
        <v>40</v>
      </c>
      <c r="B1721" s="110" t="s">
        <v>41</v>
      </c>
      <c r="C1721" s="110"/>
      <c r="D1721" s="110"/>
      <c r="E1721" s="111"/>
      <c r="F1721" s="112"/>
      <c r="G1721" s="111"/>
    </row>
    <row r="1722" spans="1:7">
      <c r="A1722" s="114" t="s">
        <v>1118</v>
      </c>
      <c r="B1722" s="115" t="s">
        <v>1119</v>
      </c>
      <c r="C1722" s="115">
        <v>1975179</v>
      </c>
      <c r="D1722" s="115">
        <v>631946</v>
      </c>
      <c r="E1722" s="116">
        <v>631946</v>
      </c>
      <c r="F1722" s="117">
        <v>31.994366080238802</v>
      </c>
      <c r="G1722" s="116">
        <v>144832</v>
      </c>
    </row>
    <row r="1723" spans="1:7">
      <c r="A1723" s="119" t="s">
        <v>1144</v>
      </c>
      <c r="B1723" s="115" t="s">
        <v>60</v>
      </c>
      <c r="C1723" s="115">
        <v>1975179</v>
      </c>
      <c r="D1723" s="115">
        <v>631946</v>
      </c>
      <c r="E1723" s="116">
        <v>631946</v>
      </c>
      <c r="F1723" s="117">
        <v>31.994366080238802</v>
      </c>
      <c r="G1723" s="116">
        <v>144832</v>
      </c>
    </row>
    <row r="1724" spans="1:7" ht="25.5">
      <c r="A1724" s="120">
        <v>21710</v>
      </c>
      <c r="B1724" s="115" t="s">
        <v>1145</v>
      </c>
      <c r="C1724" s="115">
        <v>1975179</v>
      </c>
      <c r="D1724" s="115">
        <v>631946</v>
      </c>
      <c r="E1724" s="116">
        <v>631946</v>
      </c>
      <c r="F1724" s="117">
        <v>31.994366080238802</v>
      </c>
      <c r="G1724" s="116">
        <v>144832</v>
      </c>
    </row>
    <row r="1725" spans="1:7">
      <c r="A1725" s="114" t="s">
        <v>1147</v>
      </c>
      <c r="B1725" s="115" t="s">
        <v>1148</v>
      </c>
      <c r="C1725" s="115">
        <v>1975179</v>
      </c>
      <c r="D1725" s="115">
        <v>631946</v>
      </c>
      <c r="E1725" s="116">
        <v>533385.98</v>
      </c>
      <c r="F1725" s="117">
        <v>27.004437572493401</v>
      </c>
      <c r="G1725" s="116">
        <v>137854.85999999999</v>
      </c>
    </row>
    <row r="1726" spans="1:7">
      <c r="A1726" s="119" t="s">
        <v>1149</v>
      </c>
      <c r="B1726" s="115" t="s">
        <v>1150</v>
      </c>
      <c r="C1726" s="115">
        <v>1923679</v>
      </c>
      <c r="D1726" s="115">
        <v>618946</v>
      </c>
      <c r="E1726" s="116">
        <v>533385.98</v>
      </c>
      <c r="F1726" s="117">
        <v>27.727390068717298</v>
      </c>
      <c r="G1726" s="116">
        <v>137854.85999999999</v>
      </c>
    </row>
    <row r="1727" spans="1:7">
      <c r="A1727" s="120" t="s">
        <v>1151</v>
      </c>
      <c r="B1727" s="115" t="s">
        <v>1152</v>
      </c>
      <c r="C1727" s="115">
        <v>1923679</v>
      </c>
      <c r="D1727" s="115">
        <v>618946</v>
      </c>
      <c r="E1727" s="116">
        <v>533385.98</v>
      </c>
      <c r="F1727" s="117">
        <v>27.727390068717298</v>
      </c>
      <c r="G1727" s="116">
        <v>137854.85999999999</v>
      </c>
    </row>
    <row r="1728" spans="1:7">
      <c r="A1728" s="121">
        <v>1000</v>
      </c>
      <c r="B1728" s="115" t="s">
        <v>1153</v>
      </c>
      <c r="C1728" s="115">
        <v>1573830</v>
      </c>
      <c r="D1728" s="115">
        <v>498946</v>
      </c>
      <c r="E1728" s="116">
        <v>433810.76</v>
      </c>
      <c r="F1728" s="117">
        <v>27.564016443961499</v>
      </c>
      <c r="G1728" s="116">
        <v>120311.73</v>
      </c>
    </row>
    <row r="1729" spans="1:7">
      <c r="A1729" s="122">
        <v>1100</v>
      </c>
      <c r="B1729" s="115" t="s">
        <v>1154</v>
      </c>
      <c r="C1729" s="115">
        <v>1220830</v>
      </c>
      <c r="D1729" s="115">
        <v>394090</v>
      </c>
      <c r="E1729" s="116">
        <v>345804.06</v>
      </c>
      <c r="F1729" s="117">
        <v>28.3253245742651</v>
      </c>
      <c r="G1729" s="116">
        <v>94611.83</v>
      </c>
    </row>
    <row r="1730" spans="1:7">
      <c r="A1730" s="121">
        <v>2000</v>
      </c>
      <c r="B1730" s="115" t="s">
        <v>1155</v>
      </c>
      <c r="C1730" s="115">
        <v>349849</v>
      </c>
      <c r="D1730" s="115">
        <v>120000</v>
      </c>
      <c r="E1730" s="116">
        <v>99575.22</v>
      </c>
      <c r="F1730" s="117">
        <v>28.462342324831599</v>
      </c>
      <c r="G1730" s="116">
        <v>17543.13</v>
      </c>
    </row>
    <row r="1731" spans="1:7">
      <c r="A1731" s="119" t="s">
        <v>1181</v>
      </c>
      <c r="B1731" s="115" t="s">
        <v>1182</v>
      </c>
      <c r="C1731" s="115">
        <v>51500</v>
      </c>
      <c r="D1731" s="115">
        <v>13000</v>
      </c>
      <c r="E1731" s="116">
        <v>0</v>
      </c>
      <c r="F1731" s="117">
        <v>0</v>
      </c>
      <c r="G1731" s="116">
        <v>0</v>
      </c>
    </row>
    <row r="1732" spans="1:7">
      <c r="A1732" s="120" t="s">
        <v>1183</v>
      </c>
      <c r="B1732" s="115" t="s">
        <v>1184</v>
      </c>
      <c r="C1732" s="115">
        <v>51500</v>
      </c>
      <c r="D1732" s="115">
        <v>13000</v>
      </c>
      <c r="E1732" s="116">
        <v>0</v>
      </c>
      <c r="F1732" s="117">
        <v>0</v>
      </c>
      <c r="G1732" s="116">
        <v>0</v>
      </c>
    </row>
    <row r="1733" spans="1:7">
      <c r="A1733" s="114"/>
      <c r="B1733" s="115" t="s">
        <v>1192</v>
      </c>
      <c r="C1733" s="115">
        <v>0</v>
      </c>
      <c r="D1733" s="115">
        <v>0</v>
      </c>
      <c r="E1733" s="116">
        <v>98560.02</v>
      </c>
      <c r="F1733" s="117">
        <v>0</v>
      </c>
      <c r="G1733" s="116">
        <v>6977.14</v>
      </c>
    </row>
    <row r="1734" spans="1:7">
      <c r="A1734" s="114" t="s">
        <v>1193</v>
      </c>
      <c r="B1734" s="115" t="s">
        <v>1194</v>
      </c>
      <c r="C1734" s="115">
        <v>0</v>
      </c>
      <c r="D1734" s="115">
        <v>0</v>
      </c>
      <c r="E1734" s="116">
        <v>-98560.02</v>
      </c>
      <c r="F1734" s="117">
        <v>0</v>
      </c>
      <c r="G1734" s="116">
        <v>-6977.14</v>
      </c>
    </row>
    <row r="1735" spans="1:7">
      <c r="A1735" s="119" t="s">
        <v>1202</v>
      </c>
      <c r="B1735" s="115" t="s">
        <v>1203</v>
      </c>
      <c r="C1735" s="115">
        <v>0</v>
      </c>
      <c r="D1735" s="115">
        <v>0</v>
      </c>
      <c r="E1735" s="116">
        <v>-98560.02</v>
      </c>
      <c r="F1735" s="117">
        <v>0</v>
      </c>
      <c r="G1735" s="116">
        <v>-6977.14</v>
      </c>
    </row>
    <row r="1736" spans="1:7" s="113" customFormat="1" ht="38.25">
      <c r="A1736" s="125" t="s">
        <v>108</v>
      </c>
      <c r="B1736" s="110" t="s">
        <v>1218</v>
      </c>
      <c r="C1736" s="110"/>
      <c r="D1736" s="110"/>
      <c r="E1736" s="111"/>
      <c r="F1736" s="112"/>
      <c r="G1736" s="111"/>
    </row>
    <row r="1737" spans="1:7">
      <c r="A1737" s="114" t="s">
        <v>1118</v>
      </c>
      <c r="B1737" s="115" t="s">
        <v>1119</v>
      </c>
      <c r="C1737" s="115">
        <v>2265007</v>
      </c>
      <c r="D1737" s="115">
        <v>32482</v>
      </c>
      <c r="E1737" s="116">
        <v>32482</v>
      </c>
      <c r="F1737" s="117">
        <v>1.4340794531760801</v>
      </c>
      <c r="G1737" s="116">
        <v>7823</v>
      </c>
    </row>
    <row r="1738" spans="1:7">
      <c r="A1738" s="119" t="s">
        <v>1144</v>
      </c>
      <c r="B1738" s="115" t="s">
        <v>60</v>
      </c>
      <c r="C1738" s="115">
        <v>2265007</v>
      </c>
      <c r="D1738" s="115">
        <v>32482</v>
      </c>
      <c r="E1738" s="116">
        <v>32482</v>
      </c>
      <c r="F1738" s="117">
        <v>1.4340794531760801</v>
      </c>
      <c r="G1738" s="116">
        <v>7823</v>
      </c>
    </row>
    <row r="1739" spans="1:7" ht="25.5">
      <c r="A1739" s="120">
        <v>21710</v>
      </c>
      <c r="B1739" s="115" t="s">
        <v>1145</v>
      </c>
      <c r="C1739" s="115">
        <v>2265007</v>
      </c>
      <c r="D1739" s="115">
        <v>32482</v>
      </c>
      <c r="E1739" s="116">
        <v>32482</v>
      </c>
      <c r="F1739" s="117">
        <v>1.4340794531760801</v>
      </c>
      <c r="G1739" s="116">
        <v>7823</v>
      </c>
    </row>
    <row r="1740" spans="1:7">
      <c r="A1740" s="114" t="s">
        <v>1147</v>
      </c>
      <c r="B1740" s="115" t="s">
        <v>1148</v>
      </c>
      <c r="C1740" s="115">
        <v>2265007</v>
      </c>
      <c r="D1740" s="115">
        <v>32482</v>
      </c>
      <c r="E1740" s="116">
        <v>24675.9</v>
      </c>
      <c r="F1740" s="117">
        <v>1.0894403416854801</v>
      </c>
      <c r="G1740" s="116">
        <v>6249.93</v>
      </c>
    </row>
    <row r="1741" spans="1:7">
      <c r="A1741" s="119" t="s">
        <v>1149</v>
      </c>
      <c r="B1741" s="115" t="s">
        <v>1150</v>
      </c>
      <c r="C1741" s="115">
        <v>2263207</v>
      </c>
      <c r="D1741" s="115">
        <v>30682</v>
      </c>
      <c r="E1741" s="116">
        <v>23107.23</v>
      </c>
      <c r="F1741" s="117">
        <v>1.02099498631809</v>
      </c>
      <c r="G1741" s="116">
        <v>6249.93</v>
      </c>
    </row>
    <row r="1742" spans="1:7">
      <c r="A1742" s="120" t="s">
        <v>1151</v>
      </c>
      <c r="B1742" s="115" t="s">
        <v>1152</v>
      </c>
      <c r="C1742" s="115">
        <v>234318</v>
      </c>
      <c r="D1742" s="115">
        <v>30682</v>
      </c>
      <c r="E1742" s="116">
        <v>23107.23</v>
      </c>
      <c r="F1742" s="117">
        <v>9.8614831126930103</v>
      </c>
      <c r="G1742" s="116">
        <v>6249.93</v>
      </c>
    </row>
    <row r="1743" spans="1:7">
      <c r="A1743" s="121">
        <v>1000</v>
      </c>
      <c r="B1743" s="115" t="s">
        <v>1153</v>
      </c>
      <c r="C1743" s="115">
        <v>133118</v>
      </c>
      <c r="D1743" s="115">
        <v>29212</v>
      </c>
      <c r="E1743" s="116">
        <v>22481.46</v>
      </c>
      <c r="F1743" s="117">
        <v>16.888369717093099</v>
      </c>
      <c r="G1743" s="116">
        <v>5733.61</v>
      </c>
    </row>
    <row r="1744" spans="1:7">
      <c r="A1744" s="122">
        <v>1100</v>
      </c>
      <c r="B1744" s="115" t="s">
        <v>1154</v>
      </c>
      <c r="C1744" s="115">
        <v>100558</v>
      </c>
      <c r="D1744" s="115">
        <v>21168</v>
      </c>
      <c r="E1744" s="116">
        <v>17842.52</v>
      </c>
      <c r="F1744" s="117">
        <v>17.743511207462401</v>
      </c>
      <c r="G1744" s="116">
        <v>4667.38</v>
      </c>
    </row>
    <row r="1745" spans="1:7">
      <c r="A1745" s="121">
        <v>2000</v>
      </c>
      <c r="B1745" s="115" t="s">
        <v>1155</v>
      </c>
      <c r="C1745" s="115">
        <v>101200</v>
      </c>
      <c r="D1745" s="115">
        <v>1470</v>
      </c>
      <c r="E1745" s="116">
        <v>625.77</v>
      </c>
      <c r="F1745" s="117">
        <v>0.61834980237154002</v>
      </c>
      <c r="G1745" s="116">
        <v>516.32000000000005</v>
      </c>
    </row>
    <row r="1746" spans="1:7">
      <c r="A1746" s="120" t="s">
        <v>1158</v>
      </c>
      <c r="B1746" s="115" t="s">
        <v>1159</v>
      </c>
      <c r="C1746" s="115">
        <v>2028889</v>
      </c>
      <c r="D1746" s="115">
        <v>0</v>
      </c>
      <c r="E1746" s="116">
        <v>0</v>
      </c>
      <c r="F1746" s="117">
        <v>0</v>
      </c>
      <c r="G1746" s="116">
        <v>0</v>
      </c>
    </row>
    <row r="1747" spans="1:7">
      <c r="A1747" s="121">
        <v>3000</v>
      </c>
      <c r="B1747" s="115" t="s">
        <v>1160</v>
      </c>
      <c r="C1747" s="115">
        <v>2028889</v>
      </c>
      <c r="D1747" s="115">
        <v>0</v>
      </c>
      <c r="E1747" s="116">
        <v>0</v>
      </c>
      <c r="F1747" s="117">
        <v>0</v>
      </c>
      <c r="G1747" s="116">
        <v>0</v>
      </c>
    </row>
    <row r="1748" spans="1:7">
      <c r="A1748" s="119" t="s">
        <v>1181</v>
      </c>
      <c r="B1748" s="115" t="s">
        <v>1182</v>
      </c>
      <c r="C1748" s="115">
        <v>1800</v>
      </c>
      <c r="D1748" s="115">
        <v>1800</v>
      </c>
      <c r="E1748" s="116">
        <v>1568.67</v>
      </c>
      <c r="F1748" s="117">
        <v>87.148333333333298</v>
      </c>
      <c r="G1748" s="116">
        <v>0</v>
      </c>
    </row>
    <row r="1749" spans="1:7">
      <c r="A1749" s="120" t="s">
        <v>1183</v>
      </c>
      <c r="B1749" s="115" t="s">
        <v>1184</v>
      </c>
      <c r="C1749" s="115">
        <v>1800</v>
      </c>
      <c r="D1749" s="115">
        <v>1800</v>
      </c>
      <c r="E1749" s="116">
        <v>1568.67</v>
      </c>
      <c r="F1749" s="117">
        <v>87.148333333333298</v>
      </c>
      <c r="G1749" s="116">
        <v>0</v>
      </c>
    </row>
    <row r="1750" spans="1:7">
      <c r="A1750" s="114"/>
      <c r="B1750" s="115" t="s">
        <v>1192</v>
      </c>
      <c r="C1750" s="115">
        <v>0</v>
      </c>
      <c r="D1750" s="115">
        <v>0</v>
      </c>
      <c r="E1750" s="116">
        <v>7806.1</v>
      </c>
      <c r="F1750" s="117">
        <v>0</v>
      </c>
      <c r="G1750" s="116">
        <v>1573.07</v>
      </c>
    </row>
    <row r="1751" spans="1:7">
      <c r="A1751" s="114" t="s">
        <v>1193</v>
      </c>
      <c r="B1751" s="115" t="s">
        <v>1194</v>
      </c>
      <c r="C1751" s="115">
        <v>0</v>
      </c>
      <c r="D1751" s="115">
        <v>0</v>
      </c>
      <c r="E1751" s="116">
        <v>-7806.1</v>
      </c>
      <c r="F1751" s="117">
        <v>0</v>
      </c>
      <c r="G1751" s="116">
        <v>-1573.07</v>
      </c>
    </row>
    <row r="1752" spans="1:7">
      <c r="A1752" s="119" t="s">
        <v>1202</v>
      </c>
      <c r="B1752" s="115" t="s">
        <v>1203</v>
      </c>
      <c r="C1752" s="115">
        <v>0</v>
      </c>
      <c r="D1752" s="115">
        <v>0</v>
      </c>
      <c r="E1752" s="116">
        <v>-7806.1</v>
      </c>
      <c r="F1752" s="117">
        <v>0</v>
      </c>
      <c r="G1752" s="116">
        <v>-1573.07</v>
      </c>
    </row>
    <row r="1753" spans="1:7" s="113" customFormat="1" ht="25.5">
      <c r="A1753" s="126" t="s">
        <v>109</v>
      </c>
      <c r="B1753" s="110" t="s">
        <v>1240</v>
      </c>
      <c r="C1753" s="110"/>
      <c r="D1753" s="110"/>
      <c r="E1753" s="111"/>
      <c r="F1753" s="112"/>
      <c r="G1753" s="111"/>
    </row>
    <row r="1754" spans="1:7">
      <c r="A1754" s="114" t="s">
        <v>1118</v>
      </c>
      <c r="B1754" s="115" t="s">
        <v>1119</v>
      </c>
      <c r="C1754" s="115">
        <v>2265007</v>
      </c>
      <c r="D1754" s="115">
        <v>32482</v>
      </c>
      <c r="E1754" s="116">
        <v>32482</v>
      </c>
      <c r="F1754" s="117">
        <v>1.4340794531760801</v>
      </c>
      <c r="G1754" s="116">
        <v>7823</v>
      </c>
    </row>
    <row r="1755" spans="1:7">
      <c r="A1755" s="119" t="s">
        <v>1144</v>
      </c>
      <c r="B1755" s="115" t="s">
        <v>60</v>
      </c>
      <c r="C1755" s="115">
        <v>2265007</v>
      </c>
      <c r="D1755" s="115">
        <v>32482</v>
      </c>
      <c r="E1755" s="116">
        <v>32482</v>
      </c>
      <c r="F1755" s="117">
        <v>1.4340794531760801</v>
      </c>
      <c r="G1755" s="116">
        <v>7823</v>
      </c>
    </row>
    <row r="1756" spans="1:7" ht="25.5">
      <c r="A1756" s="120">
        <v>21710</v>
      </c>
      <c r="B1756" s="115" t="s">
        <v>1145</v>
      </c>
      <c r="C1756" s="115">
        <v>2265007</v>
      </c>
      <c r="D1756" s="115">
        <v>32482</v>
      </c>
      <c r="E1756" s="116">
        <v>32482</v>
      </c>
      <c r="F1756" s="117">
        <v>1.4340794531760801</v>
      </c>
      <c r="G1756" s="116">
        <v>7823</v>
      </c>
    </row>
    <row r="1757" spans="1:7">
      <c r="A1757" s="114" t="s">
        <v>1147</v>
      </c>
      <c r="B1757" s="115" t="s">
        <v>1148</v>
      </c>
      <c r="C1757" s="115">
        <v>2265007</v>
      </c>
      <c r="D1757" s="115">
        <v>32482</v>
      </c>
      <c r="E1757" s="116">
        <v>24675.9</v>
      </c>
      <c r="F1757" s="117">
        <v>1.0894403416854801</v>
      </c>
      <c r="G1757" s="116">
        <v>6249.93</v>
      </c>
    </row>
    <row r="1758" spans="1:7">
      <c r="A1758" s="119" t="s">
        <v>1149</v>
      </c>
      <c r="B1758" s="115" t="s">
        <v>1150</v>
      </c>
      <c r="C1758" s="115">
        <v>2263207</v>
      </c>
      <c r="D1758" s="115">
        <v>30682</v>
      </c>
      <c r="E1758" s="116">
        <v>23107.23</v>
      </c>
      <c r="F1758" s="117">
        <v>1.02099498631809</v>
      </c>
      <c r="G1758" s="116">
        <v>6249.93</v>
      </c>
    </row>
    <row r="1759" spans="1:7">
      <c r="A1759" s="120" t="s">
        <v>1151</v>
      </c>
      <c r="B1759" s="115" t="s">
        <v>1152</v>
      </c>
      <c r="C1759" s="115">
        <v>234318</v>
      </c>
      <c r="D1759" s="115">
        <v>30682</v>
      </c>
      <c r="E1759" s="116">
        <v>23107.23</v>
      </c>
      <c r="F1759" s="117">
        <v>9.8614831126930103</v>
      </c>
      <c r="G1759" s="116">
        <v>6249.93</v>
      </c>
    </row>
    <row r="1760" spans="1:7">
      <c r="A1760" s="121">
        <v>1000</v>
      </c>
      <c r="B1760" s="115" t="s">
        <v>1153</v>
      </c>
      <c r="C1760" s="115">
        <v>133118</v>
      </c>
      <c r="D1760" s="115">
        <v>29212</v>
      </c>
      <c r="E1760" s="116">
        <v>22481.46</v>
      </c>
      <c r="F1760" s="117">
        <v>16.888369717093099</v>
      </c>
      <c r="G1760" s="116">
        <v>5733.61</v>
      </c>
    </row>
    <row r="1761" spans="1:7">
      <c r="A1761" s="122">
        <v>1100</v>
      </c>
      <c r="B1761" s="115" t="s">
        <v>1154</v>
      </c>
      <c r="C1761" s="115">
        <v>100558</v>
      </c>
      <c r="D1761" s="115">
        <v>21168</v>
      </c>
      <c r="E1761" s="116">
        <v>17842.52</v>
      </c>
      <c r="F1761" s="117">
        <v>17.743511207462401</v>
      </c>
      <c r="G1761" s="116">
        <v>4667.38</v>
      </c>
    </row>
    <row r="1762" spans="1:7">
      <c r="A1762" s="121">
        <v>2000</v>
      </c>
      <c r="B1762" s="115" t="s">
        <v>1155</v>
      </c>
      <c r="C1762" s="115">
        <v>101200</v>
      </c>
      <c r="D1762" s="115">
        <v>1470</v>
      </c>
      <c r="E1762" s="116">
        <v>625.77</v>
      </c>
      <c r="F1762" s="117">
        <v>0.61834980237154002</v>
      </c>
      <c r="G1762" s="116">
        <v>516.32000000000005</v>
      </c>
    </row>
    <row r="1763" spans="1:7">
      <c r="A1763" s="120" t="s">
        <v>1158</v>
      </c>
      <c r="B1763" s="115" t="s">
        <v>1159</v>
      </c>
      <c r="C1763" s="115">
        <v>2028889</v>
      </c>
      <c r="D1763" s="115">
        <v>0</v>
      </c>
      <c r="E1763" s="116">
        <v>0</v>
      </c>
      <c r="F1763" s="117">
        <v>0</v>
      </c>
      <c r="G1763" s="116">
        <v>0</v>
      </c>
    </row>
    <row r="1764" spans="1:7">
      <c r="A1764" s="121">
        <v>3000</v>
      </c>
      <c r="B1764" s="115" t="s">
        <v>1160</v>
      </c>
      <c r="C1764" s="115">
        <v>2028889</v>
      </c>
      <c r="D1764" s="115">
        <v>0</v>
      </c>
      <c r="E1764" s="116">
        <v>0</v>
      </c>
      <c r="F1764" s="117">
        <v>0</v>
      </c>
      <c r="G1764" s="116">
        <v>0</v>
      </c>
    </row>
    <row r="1765" spans="1:7">
      <c r="A1765" s="119" t="s">
        <v>1181</v>
      </c>
      <c r="B1765" s="115" t="s">
        <v>1182</v>
      </c>
      <c r="C1765" s="115">
        <v>1800</v>
      </c>
      <c r="D1765" s="115">
        <v>1800</v>
      </c>
      <c r="E1765" s="116">
        <v>1568.67</v>
      </c>
      <c r="F1765" s="117">
        <v>87.148333333333298</v>
      </c>
      <c r="G1765" s="116">
        <v>0</v>
      </c>
    </row>
    <row r="1766" spans="1:7">
      <c r="A1766" s="120" t="s">
        <v>1183</v>
      </c>
      <c r="B1766" s="115" t="s">
        <v>1184</v>
      </c>
      <c r="C1766" s="115">
        <v>1800</v>
      </c>
      <c r="D1766" s="115">
        <v>1800</v>
      </c>
      <c r="E1766" s="116">
        <v>1568.67</v>
      </c>
      <c r="F1766" s="117">
        <v>87.148333333333298</v>
      </c>
      <c r="G1766" s="116">
        <v>0</v>
      </c>
    </row>
    <row r="1767" spans="1:7">
      <c r="A1767" s="114"/>
      <c r="B1767" s="115" t="s">
        <v>1192</v>
      </c>
      <c r="C1767" s="115">
        <v>0</v>
      </c>
      <c r="D1767" s="115">
        <v>0</v>
      </c>
      <c r="E1767" s="116">
        <v>7806.1</v>
      </c>
      <c r="F1767" s="117">
        <v>0</v>
      </c>
      <c r="G1767" s="116">
        <v>1573.07</v>
      </c>
    </row>
    <row r="1768" spans="1:7">
      <c r="A1768" s="114" t="s">
        <v>1193</v>
      </c>
      <c r="B1768" s="115" t="s">
        <v>1194</v>
      </c>
      <c r="C1768" s="115">
        <v>0</v>
      </c>
      <c r="D1768" s="115">
        <v>0</v>
      </c>
      <c r="E1768" s="116">
        <v>-7806.1</v>
      </c>
      <c r="F1768" s="117">
        <v>0</v>
      </c>
      <c r="G1768" s="116">
        <v>-1573.07</v>
      </c>
    </row>
    <row r="1769" spans="1:7">
      <c r="A1769" s="119" t="s">
        <v>1202</v>
      </c>
      <c r="B1769" s="115" t="s">
        <v>1203</v>
      </c>
      <c r="C1769" s="115">
        <v>0</v>
      </c>
      <c r="D1769" s="115">
        <v>0</v>
      </c>
      <c r="E1769" s="116">
        <v>-7806.1</v>
      </c>
      <c r="F1769" s="117">
        <v>0</v>
      </c>
      <c r="G1769" s="116">
        <v>-1573.07</v>
      </c>
    </row>
    <row r="1770" spans="1:7" s="113" customFormat="1" ht="25.5">
      <c r="A1770" s="125" t="s">
        <v>339</v>
      </c>
      <c r="B1770" s="110" t="s">
        <v>1212</v>
      </c>
      <c r="C1770" s="110"/>
      <c r="D1770" s="110"/>
      <c r="E1770" s="111"/>
      <c r="F1770" s="112"/>
      <c r="G1770" s="111"/>
    </row>
    <row r="1771" spans="1:7">
      <c r="A1771" s="114" t="s">
        <v>1118</v>
      </c>
      <c r="B1771" s="115" t="s">
        <v>1119</v>
      </c>
      <c r="C1771" s="115">
        <v>821998</v>
      </c>
      <c r="D1771" s="115">
        <v>33000</v>
      </c>
      <c r="E1771" s="116">
        <v>33000</v>
      </c>
      <c r="F1771" s="117">
        <v>4.0146083080494099</v>
      </c>
      <c r="G1771" s="116">
        <v>18000</v>
      </c>
    </row>
    <row r="1772" spans="1:7">
      <c r="A1772" s="119" t="s">
        <v>1144</v>
      </c>
      <c r="B1772" s="115" t="s">
        <v>60</v>
      </c>
      <c r="C1772" s="115">
        <v>821998</v>
      </c>
      <c r="D1772" s="115">
        <v>33000</v>
      </c>
      <c r="E1772" s="116">
        <v>33000</v>
      </c>
      <c r="F1772" s="117">
        <v>4.0146083080494099</v>
      </c>
      <c r="G1772" s="116">
        <v>18000</v>
      </c>
    </row>
    <row r="1773" spans="1:7" ht="25.5">
      <c r="A1773" s="120">
        <v>21710</v>
      </c>
      <c r="B1773" s="115" t="s">
        <v>1145</v>
      </c>
      <c r="C1773" s="115">
        <v>821998</v>
      </c>
      <c r="D1773" s="115">
        <v>33000</v>
      </c>
      <c r="E1773" s="116">
        <v>33000</v>
      </c>
      <c r="F1773" s="117">
        <v>4.0146083080494099</v>
      </c>
      <c r="G1773" s="116">
        <v>18000</v>
      </c>
    </row>
    <row r="1774" spans="1:7">
      <c r="A1774" s="114" t="s">
        <v>1147</v>
      </c>
      <c r="B1774" s="115" t="s">
        <v>1148</v>
      </c>
      <c r="C1774" s="115">
        <v>821998</v>
      </c>
      <c r="D1774" s="115">
        <v>33000</v>
      </c>
      <c r="E1774" s="116">
        <v>26437.05</v>
      </c>
      <c r="F1774" s="117">
        <v>3.2161939566762898</v>
      </c>
      <c r="G1774" s="116">
        <v>14288.37</v>
      </c>
    </row>
    <row r="1775" spans="1:7">
      <c r="A1775" s="119" t="s">
        <v>1149</v>
      </c>
      <c r="B1775" s="115" t="s">
        <v>1150</v>
      </c>
      <c r="C1775" s="115">
        <v>807998</v>
      </c>
      <c r="D1775" s="115">
        <v>33000</v>
      </c>
      <c r="E1775" s="116">
        <v>26437.05</v>
      </c>
      <c r="F1775" s="117">
        <v>3.2719202275253201</v>
      </c>
      <c r="G1775" s="116">
        <v>14288.37</v>
      </c>
    </row>
    <row r="1776" spans="1:7">
      <c r="A1776" s="120" t="s">
        <v>1151</v>
      </c>
      <c r="B1776" s="115" t="s">
        <v>1152</v>
      </c>
      <c r="C1776" s="115">
        <v>807998</v>
      </c>
      <c r="D1776" s="115">
        <v>33000</v>
      </c>
      <c r="E1776" s="116">
        <v>26437.05</v>
      </c>
      <c r="F1776" s="117">
        <v>3.2719202275253201</v>
      </c>
      <c r="G1776" s="116">
        <v>14288.37</v>
      </c>
    </row>
    <row r="1777" spans="1:7">
      <c r="A1777" s="121">
        <v>1000</v>
      </c>
      <c r="B1777" s="115" t="s">
        <v>1153</v>
      </c>
      <c r="C1777" s="115">
        <v>373210</v>
      </c>
      <c r="D1777" s="115">
        <v>0</v>
      </c>
      <c r="E1777" s="116">
        <v>0</v>
      </c>
      <c r="F1777" s="117">
        <v>0</v>
      </c>
      <c r="G1777" s="116">
        <v>0</v>
      </c>
    </row>
    <row r="1778" spans="1:7">
      <c r="A1778" s="122">
        <v>1100</v>
      </c>
      <c r="B1778" s="115" t="s">
        <v>1154</v>
      </c>
      <c r="C1778" s="115">
        <v>102120</v>
      </c>
      <c r="D1778" s="115">
        <v>0</v>
      </c>
      <c r="E1778" s="116">
        <v>0</v>
      </c>
      <c r="F1778" s="117">
        <v>0</v>
      </c>
      <c r="G1778" s="116">
        <v>0</v>
      </c>
    </row>
    <row r="1779" spans="1:7">
      <c r="A1779" s="121">
        <v>2000</v>
      </c>
      <c r="B1779" s="115" t="s">
        <v>1155</v>
      </c>
      <c r="C1779" s="115">
        <v>434788</v>
      </c>
      <c r="D1779" s="115">
        <v>33000</v>
      </c>
      <c r="E1779" s="116">
        <v>26437.05</v>
      </c>
      <c r="F1779" s="117">
        <v>6.0804461024683301</v>
      </c>
      <c r="G1779" s="116">
        <v>14288.37</v>
      </c>
    </row>
    <row r="1780" spans="1:7">
      <c r="A1780" s="119" t="s">
        <v>1181</v>
      </c>
      <c r="B1780" s="115" t="s">
        <v>1182</v>
      </c>
      <c r="C1780" s="115">
        <v>14000</v>
      </c>
      <c r="D1780" s="115">
        <v>0</v>
      </c>
      <c r="E1780" s="116">
        <v>0</v>
      </c>
      <c r="F1780" s="117">
        <v>0</v>
      </c>
      <c r="G1780" s="116">
        <v>0</v>
      </c>
    </row>
    <row r="1781" spans="1:7">
      <c r="A1781" s="120" t="s">
        <v>1183</v>
      </c>
      <c r="B1781" s="115" t="s">
        <v>1184</v>
      </c>
      <c r="C1781" s="115">
        <v>14000</v>
      </c>
      <c r="D1781" s="115">
        <v>0</v>
      </c>
      <c r="E1781" s="116">
        <v>0</v>
      </c>
      <c r="F1781" s="117">
        <v>0</v>
      </c>
      <c r="G1781" s="116">
        <v>0</v>
      </c>
    </row>
    <row r="1782" spans="1:7">
      <c r="A1782" s="114"/>
      <c r="B1782" s="115" t="s">
        <v>1192</v>
      </c>
      <c r="C1782" s="115">
        <v>0</v>
      </c>
      <c r="D1782" s="115">
        <v>0</v>
      </c>
      <c r="E1782" s="116">
        <v>6562.95</v>
      </c>
      <c r="F1782" s="117">
        <v>0</v>
      </c>
      <c r="G1782" s="116">
        <v>3711.63</v>
      </c>
    </row>
    <row r="1783" spans="1:7">
      <c r="A1783" s="114" t="s">
        <v>1193</v>
      </c>
      <c r="B1783" s="115" t="s">
        <v>1194</v>
      </c>
      <c r="C1783" s="115">
        <v>0</v>
      </c>
      <c r="D1783" s="115">
        <v>0</v>
      </c>
      <c r="E1783" s="116">
        <v>-6562.95</v>
      </c>
      <c r="F1783" s="117">
        <v>0</v>
      </c>
      <c r="G1783" s="116">
        <v>-3711.63</v>
      </c>
    </row>
    <row r="1784" spans="1:7">
      <c r="A1784" s="119" t="s">
        <v>1202</v>
      </c>
      <c r="B1784" s="115" t="s">
        <v>1203</v>
      </c>
      <c r="C1784" s="115">
        <v>0</v>
      </c>
      <c r="D1784" s="115">
        <v>0</v>
      </c>
      <c r="E1784" s="116">
        <v>-6562.95</v>
      </c>
      <c r="F1784" s="117">
        <v>0</v>
      </c>
      <c r="G1784" s="116">
        <v>-3711.63</v>
      </c>
    </row>
    <row r="1785" spans="1:7" s="113" customFormat="1">
      <c r="A1785" s="125" t="s">
        <v>342</v>
      </c>
      <c r="B1785" s="110" t="s">
        <v>343</v>
      </c>
      <c r="C1785" s="110"/>
      <c r="D1785" s="110"/>
      <c r="E1785" s="111"/>
      <c r="F1785" s="112"/>
      <c r="G1785" s="111"/>
    </row>
    <row r="1786" spans="1:7">
      <c r="A1786" s="114" t="s">
        <v>1118</v>
      </c>
      <c r="B1786" s="115" t="s">
        <v>1119</v>
      </c>
      <c r="C1786" s="115">
        <v>20240</v>
      </c>
      <c r="D1786" s="115">
        <v>0</v>
      </c>
      <c r="E1786" s="116">
        <v>0</v>
      </c>
      <c r="F1786" s="117">
        <v>0</v>
      </c>
      <c r="G1786" s="116">
        <v>0</v>
      </c>
    </row>
    <row r="1787" spans="1:7">
      <c r="A1787" s="119" t="s">
        <v>1144</v>
      </c>
      <c r="B1787" s="115" t="s">
        <v>60</v>
      </c>
      <c r="C1787" s="115">
        <v>20240</v>
      </c>
      <c r="D1787" s="115">
        <v>0</v>
      </c>
      <c r="E1787" s="116">
        <v>0</v>
      </c>
      <c r="F1787" s="117">
        <v>0</v>
      </c>
      <c r="G1787" s="116">
        <v>0</v>
      </c>
    </row>
    <row r="1788" spans="1:7" ht="25.5">
      <c r="A1788" s="120">
        <v>21710</v>
      </c>
      <c r="B1788" s="115" t="s">
        <v>1145</v>
      </c>
      <c r="C1788" s="115">
        <v>20240</v>
      </c>
      <c r="D1788" s="115">
        <v>0</v>
      </c>
      <c r="E1788" s="116">
        <v>0</v>
      </c>
      <c r="F1788" s="117">
        <v>0</v>
      </c>
      <c r="G1788" s="116">
        <v>0</v>
      </c>
    </row>
    <row r="1789" spans="1:7">
      <c r="A1789" s="114" t="s">
        <v>1147</v>
      </c>
      <c r="B1789" s="115" t="s">
        <v>1148</v>
      </c>
      <c r="C1789" s="115">
        <v>20240</v>
      </c>
      <c r="D1789" s="115">
        <v>0</v>
      </c>
      <c r="E1789" s="116">
        <v>0</v>
      </c>
      <c r="F1789" s="117">
        <v>0</v>
      </c>
      <c r="G1789" s="116">
        <v>0</v>
      </c>
    </row>
    <row r="1790" spans="1:7">
      <c r="A1790" s="119" t="s">
        <v>1149</v>
      </c>
      <c r="B1790" s="115" t="s">
        <v>1150</v>
      </c>
      <c r="C1790" s="115">
        <v>20240</v>
      </c>
      <c r="D1790" s="115">
        <v>0</v>
      </c>
      <c r="E1790" s="116">
        <v>0</v>
      </c>
      <c r="F1790" s="117">
        <v>0</v>
      </c>
      <c r="G1790" s="116">
        <v>0</v>
      </c>
    </row>
    <row r="1791" spans="1:7">
      <c r="A1791" s="120" t="s">
        <v>1151</v>
      </c>
      <c r="B1791" s="115" t="s">
        <v>1152</v>
      </c>
      <c r="C1791" s="115">
        <v>17860</v>
      </c>
      <c r="D1791" s="115">
        <v>0</v>
      </c>
      <c r="E1791" s="116">
        <v>0</v>
      </c>
      <c r="F1791" s="117">
        <v>0</v>
      </c>
      <c r="G1791" s="116">
        <v>0</v>
      </c>
    </row>
    <row r="1792" spans="1:7">
      <c r="A1792" s="121">
        <v>2000</v>
      </c>
      <c r="B1792" s="115" t="s">
        <v>1155</v>
      </c>
      <c r="C1792" s="115">
        <v>17860</v>
      </c>
      <c r="D1792" s="115">
        <v>0</v>
      </c>
      <c r="E1792" s="116">
        <v>0</v>
      </c>
      <c r="F1792" s="117">
        <v>0</v>
      </c>
      <c r="G1792" s="116">
        <v>0</v>
      </c>
    </row>
    <row r="1793" spans="1:7">
      <c r="A1793" s="120" t="s">
        <v>1158</v>
      </c>
      <c r="B1793" s="115" t="s">
        <v>1159</v>
      </c>
      <c r="C1793" s="115">
        <v>2380</v>
      </c>
      <c r="D1793" s="115">
        <v>0</v>
      </c>
      <c r="E1793" s="116">
        <v>0</v>
      </c>
      <c r="F1793" s="117">
        <v>0</v>
      </c>
      <c r="G1793" s="116">
        <v>0</v>
      </c>
    </row>
    <row r="1794" spans="1:7">
      <c r="A1794" s="121">
        <v>3000</v>
      </c>
      <c r="B1794" s="115" t="s">
        <v>1160</v>
      </c>
      <c r="C1794" s="115">
        <v>2380</v>
      </c>
      <c r="D1794" s="115">
        <v>0</v>
      </c>
      <c r="E1794" s="116">
        <v>0</v>
      </c>
      <c r="F1794" s="117">
        <v>0</v>
      </c>
      <c r="G1794" s="116">
        <v>0</v>
      </c>
    </row>
    <row r="1795" spans="1:7" s="113" customFormat="1">
      <c r="A1795" s="109" t="s">
        <v>136</v>
      </c>
      <c r="B1795" s="110" t="s">
        <v>137</v>
      </c>
      <c r="C1795" s="110"/>
      <c r="D1795" s="110"/>
      <c r="E1795" s="111"/>
      <c r="F1795" s="112"/>
      <c r="G1795" s="111"/>
    </row>
    <row r="1796" spans="1:7">
      <c r="A1796" s="114" t="s">
        <v>1118</v>
      </c>
      <c r="B1796" s="115" t="s">
        <v>1119</v>
      </c>
      <c r="C1796" s="115">
        <v>584361366</v>
      </c>
      <c r="D1796" s="115">
        <v>263166503</v>
      </c>
      <c r="E1796" s="116">
        <v>263706557.49000001</v>
      </c>
      <c r="F1796" s="117">
        <v>45.1273086883023</v>
      </c>
      <c r="G1796" s="116">
        <v>60107422.159999996</v>
      </c>
    </row>
    <row r="1797" spans="1:7" ht="25.5">
      <c r="A1797" s="119" t="s">
        <v>1120</v>
      </c>
      <c r="B1797" s="115" t="s">
        <v>1121</v>
      </c>
      <c r="C1797" s="115">
        <v>2049631</v>
      </c>
      <c r="D1797" s="115">
        <v>523742</v>
      </c>
      <c r="E1797" s="116">
        <v>1066689.56</v>
      </c>
      <c r="F1797" s="117">
        <v>52.043004814037303</v>
      </c>
      <c r="G1797" s="116">
        <v>404183.05</v>
      </c>
    </row>
    <row r="1798" spans="1:7">
      <c r="A1798" s="119" t="s">
        <v>1122</v>
      </c>
      <c r="B1798" s="115" t="s">
        <v>58</v>
      </c>
      <c r="C1798" s="115">
        <v>4557883</v>
      </c>
      <c r="D1798" s="115">
        <v>924494</v>
      </c>
      <c r="E1798" s="116">
        <v>921600.93</v>
      </c>
      <c r="F1798" s="117">
        <v>20.219933903525</v>
      </c>
      <c r="G1798" s="116">
        <v>532612.11</v>
      </c>
    </row>
    <row r="1799" spans="1:7" ht="25.5">
      <c r="A1799" s="120">
        <v>21210</v>
      </c>
      <c r="B1799" s="115" t="s">
        <v>1123</v>
      </c>
      <c r="C1799" s="115">
        <v>3368183</v>
      </c>
      <c r="D1799" s="115">
        <v>810350</v>
      </c>
      <c r="E1799" s="116">
        <v>711501.19</v>
      </c>
      <c r="F1799" s="117">
        <v>21.124184463848898</v>
      </c>
      <c r="G1799" s="116">
        <v>363939.14</v>
      </c>
    </row>
    <row r="1800" spans="1:7">
      <c r="A1800" s="119" t="s">
        <v>1144</v>
      </c>
      <c r="B1800" s="115" t="s">
        <v>60</v>
      </c>
      <c r="C1800" s="115">
        <v>577753852</v>
      </c>
      <c r="D1800" s="115">
        <v>261718267</v>
      </c>
      <c r="E1800" s="116">
        <v>261718267</v>
      </c>
      <c r="F1800" s="117">
        <v>45.299268208081102</v>
      </c>
      <c r="G1800" s="116">
        <v>59170627</v>
      </c>
    </row>
    <row r="1801" spans="1:7" ht="25.5">
      <c r="A1801" s="120">
        <v>21710</v>
      </c>
      <c r="B1801" s="115" t="s">
        <v>1145</v>
      </c>
      <c r="C1801" s="115">
        <v>542775618</v>
      </c>
      <c r="D1801" s="115">
        <v>254496386</v>
      </c>
      <c r="E1801" s="116">
        <v>254496386</v>
      </c>
      <c r="F1801" s="117">
        <v>46.887954720176801</v>
      </c>
      <c r="G1801" s="116">
        <v>58620356</v>
      </c>
    </row>
    <row r="1802" spans="1:7" ht="25.5">
      <c r="A1802" s="120">
        <v>21720</v>
      </c>
      <c r="B1802" s="115" t="s">
        <v>1146</v>
      </c>
      <c r="C1802" s="115">
        <v>34978234</v>
      </c>
      <c r="D1802" s="115">
        <v>7221881</v>
      </c>
      <c r="E1802" s="116">
        <v>7221881</v>
      </c>
      <c r="F1802" s="117">
        <v>20.646785655330699</v>
      </c>
      <c r="G1802" s="116">
        <v>550271</v>
      </c>
    </row>
    <row r="1803" spans="1:7">
      <c r="A1803" s="114" t="s">
        <v>1147</v>
      </c>
      <c r="B1803" s="115" t="s">
        <v>1148</v>
      </c>
      <c r="C1803" s="115">
        <v>575907296</v>
      </c>
      <c r="D1803" s="115">
        <v>256047579</v>
      </c>
      <c r="E1803" s="116">
        <v>252016892.40000001</v>
      </c>
      <c r="F1803" s="117">
        <v>43.759975633300499</v>
      </c>
      <c r="G1803" s="116">
        <v>56546840.880000003</v>
      </c>
    </row>
    <row r="1804" spans="1:7">
      <c r="A1804" s="119" t="s">
        <v>1149</v>
      </c>
      <c r="B1804" s="115" t="s">
        <v>1150</v>
      </c>
      <c r="C1804" s="115">
        <v>536195687</v>
      </c>
      <c r="D1804" s="115">
        <v>245815851</v>
      </c>
      <c r="E1804" s="116">
        <v>242171971.03999999</v>
      </c>
      <c r="F1804" s="117">
        <v>45.164848750452599</v>
      </c>
      <c r="G1804" s="116">
        <v>52596272.340000004</v>
      </c>
    </row>
    <row r="1805" spans="1:7">
      <c r="A1805" s="120" t="s">
        <v>1151</v>
      </c>
      <c r="B1805" s="115" t="s">
        <v>1152</v>
      </c>
      <c r="C1805" s="115">
        <v>79767396</v>
      </c>
      <c r="D1805" s="115">
        <v>21723012</v>
      </c>
      <c r="E1805" s="116">
        <v>20123819.199999999</v>
      </c>
      <c r="F1805" s="117">
        <v>25.228126037861401</v>
      </c>
      <c r="G1805" s="116">
        <v>6061122.3300000001</v>
      </c>
    </row>
    <row r="1806" spans="1:7">
      <c r="A1806" s="121">
        <v>1000</v>
      </c>
      <c r="B1806" s="115" t="s">
        <v>1153</v>
      </c>
      <c r="C1806" s="115">
        <v>52021888</v>
      </c>
      <c r="D1806" s="115">
        <v>13871364</v>
      </c>
      <c r="E1806" s="116">
        <v>13234370.58</v>
      </c>
      <c r="F1806" s="117">
        <v>25.4400043689303</v>
      </c>
      <c r="G1806" s="116">
        <v>4195200.8</v>
      </c>
    </row>
    <row r="1807" spans="1:7">
      <c r="A1807" s="122">
        <v>1100</v>
      </c>
      <c r="B1807" s="115" t="s">
        <v>1154</v>
      </c>
      <c r="C1807" s="115">
        <v>40928812</v>
      </c>
      <c r="D1807" s="115">
        <v>11046368</v>
      </c>
      <c r="E1807" s="116">
        <v>10540940.050000001</v>
      </c>
      <c r="F1807" s="117">
        <v>25.754326927446598</v>
      </c>
      <c r="G1807" s="116">
        <v>3332805.44</v>
      </c>
    </row>
    <row r="1808" spans="1:7">
      <c r="A1808" s="121">
        <v>2000</v>
      </c>
      <c r="B1808" s="115" t="s">
        <v>1155</v>
      </c>
      <c r="C1808" s="115">
        <v>27745508</v>
      </c>
      <c r="D1808" s="115">
        <v>7851648</v>
      </c>
      <c r="E1808" s="116">
        <v>6889448.6200000001</v>
      </c>
      <c r="F1808" s="117">
        <v>24.8308613415909</v>
      </c>
      <c r="G1808" s="116">
        <v>1865921.53</v>
      </c>
    </row>
    <row r="1809" spans="1:7">
      <c r="A1809" s="120" t="s">
        <v>1156</v>
      </c>
      <c r="B1809" s="115" t="s">
        <v>1157</v>
      </c>
      <c r="C1809" s="115">
        <v>245200000</v>
      </c>
      <c r="D1809" s="115">
        <v>131923259</v>
      </c>
      <c r="E1809" s="116">
        <v>131363413.5</v>
      </c>
      <c r="F1809" s="117">
        <v>53.573985929853201</v>
      </c>
      <c r="G1809" s="116">
        <v>33043111.5</v>
      </c>
    </row>
    <row r="1810" spans="1:7">
      <c r="A1810" s="120" t="s">
        <v>1158</v>
      </c>
      <c r="B1810" s="115" t="s">
        <v>1159</v>
      </c>
      <c r="C1810" s="115">
        <v>31072920</v>
      </c>
      <c r="D1810" s="115">
        <v>7586551</v>
      </c>
      <c r="E1810" s="116">
        <v>7557362.0700000003</v>
      </c>
      <c r="F1810" s="117">
        <v>24.321377166999401</v>
      </c>
      <c r="G1810" s="116">
        <v>930519.69</v>
      </c>
    </row>
    <row r="1811" spans="1:7">
      <c r="A1811" s="121">
        <v>3000</v>
      </c>
      <c r="B1811" s="115" t="s">
        <v>1160</v>
      </c>
      <c r="C1811" s="115">
        <v>30777920</v>
      </c>
      <c r="D1811" s="115">
        <v>7470472</v>
      </c>
      <c r="E1811" s="116">
        <v>7447716</v>
      </c>
      <c r="F1811" s="117">
        <v>24.198243416059299</v>
      </c>
      <c r="G1811" s="116">
        <v>854355.4</v>
      </c>
    </row>
    <row r="1812" spans="1:7">
      <c r="A1812" s="121">
        <v>6000</v>
      </c>
      <c r="B1812" s="115" t="s">
        <v>1161</v>
      </c>
      <c r="C1812" s="115">
        <v>295000</v>
      </c>
      <c r="D1812" s="115">
        <v>116079</v>
      </c>
      <c r="E1812" s="116">
        <v>109646.07</v>
      </c>
      <c r="F1812" s="117">
        <v>37.168159322033901</v>
      </c>
      <c r="G1812" s="116">
        <v>76164.289999999994</v>
      </c>
    </row>
    <row r="1813" spans="1:7" ht="25.5">
      <c r="A1813" s="120" t="s">
        <v>1162</v>
      </c>
      <c r="B1813" s="115" t="s">
        <v>1163</v>
      </c>
      <c r="C1813" s="115">
        <v>158800112</v>
      </c>
      <c r="D1813" s="115">
        <v>78344868</v>
      </c>
      <c r="E1813" s="116">
        <v>77219837.709999993</v>
      </c>
      <c r="F1813" s="117">
        <v>48.6270675363252</v>
      </c>
      <c r="G1813" s="116">
        <v>12104864</v>
      </c>
    </row>
    <row r="1814" spans="1:7">
      <c r="A1814" s="121">
        <v>7600</v>
      </c>
      <c r="B1814" s="115" t="s">
        <v>1164</v>
      </c>
      <c r="C1814" s="115">
        <v>158700000</v>
      </c>
      <c r="D1814" s="115">
        <v>78278787</v>
      </c>
      <c r="E1814" s="116">
        <v>77158641.469999999</v>
      </c>
      <c r="F1814" s="117">
        <v>48.619181770636402</v>
      </c>
      <c r="G1814" s="116">
        <v>12104864</v>
      </c>
    </row>
    <row r="1815" spans="1:7">
      <c r="A1815" s="121">
        <v>7700</v>
      </c>
      <c r="B1815" s="115" t="s">
        <v>1165</v>
      </c>
      <c r="C1815" s="115">
        <v>100112</v>
      </c>
      <c r="D1815" s="115">
        <v>66081</v>
      </c>
      <c r="E1815" s="116">
        <v>61196.24</v>
      </c>
      <c r="F1815" s="117">
        <v>61.1277768898833</v>
      </c>
      <c r="G1815" s="116">
        <v>0</v>
      </c>
    </row>
    <row r="1816" spans="1:7">
      <c r="A1816" s="120" t="s">
        <v>1166</v>
      </c>
      <c r="B1816" s="115" t="s">
        <v>1167</v>
      </c>
      <c r="C1816" s="115">
        <v>21355259</v>
      </c>
      <c r="D1816" s="115">
        <v>6238161</v>
      </c>
      <c r="E1816" s="116">
        <v>5907538.5599999996</v>
      </c>
      <c r="F1816" s="117">
        <v>27.663155759431401</v>
      </c>
      <c r="G1816" s="116">
        <v>456654.82</v>
      </c>
    </row>
    <row r="1817" spans="1:7">
      <c r="A1817" s="121">
        <v>7100</v>
      </c>
      <c r="B1817" s="115" t="s">
        <v>1168</v>
      </c>
      <c r="C1817" s="115">
        <v>18573</v>
      </c>
      <c r="D1817" s="115">
        <v>0</v>
      </c>
      <c r="E1817" s="116">
        <v>0</v>
      </c>
      <c r="F1817" s="117">
        <v>0</v>
      </c>
      <c r="G1817" s="116">
        <v>0</v>
      </c>
    </row>
    <row r="1818" spans="1:7" ht="25.5">
      <c r="A1818" s="122">
        <v>7130</v>
      </c>
      <c r="B1818" s="115" t="s">
        <v>1170</v>
      </c>
      <c r="C1818" s="115">
        <v>18573</v>
      </c>
      <c r="D1818" s="115">
        <v>0</v>
      </c>
      <c r="E1818" s="116">
        <v>0</v>
      </c>
      <c r="F1818" s="117">
        <v>0</v>
      </c>
      <c r="G1818" s="116">
        <v>0</v>
      </c>
    </row>
    <row r="1819" spans="1:7" ht="38.25">
      <c r="A1819" s="123">
        <v>7131</v>
      </c>
      <c r="B1819" s="115" t="s">
        <v>1171</v>
      </c>
      <c r="C1819" s="115">
        <v>18573</v>
      </c>
      <c r="D1819" s="115">
        <v>0</v>
      </c>
      <c r="E1819" s="116">
        <v>0</v>
      </c>
      <c r="F1819" s="117">
        <v>0</v>
      </c>
      <c r="G1819" s="116">
        <v>0</v>
      </c>
    </row>
    <row r="1820" spans="1:7" ht="25.5">
      <c r="A1820" s="121">
        <v>7300</v>
      </c>
      <c r="B1820" s="115" t="s">
        <v>1173</v>
      </c>
      <c r="C1820" s="115">
        <v>103256</v>
      </c>
      <c r="D1820" s="115">
        <v>7041</v>
      </c>
      <c r="E1820" s="116">
        <v>7039.34</v>
      </c>
      <c r="F1820" s="117">
        <v>6.8173665452855001</v>
      </c>
      <c r="G1820" s="116">
        <v>903.19</v>
      </c>
    </row>
    <row r="1821" spans="1:7" ht="51">
      <c r="A1821" s="122">
        <v>7320</v>
      </c>
      <c r="B1821" s="115" t="s">
        <v>1175</v>
      </c>
      <c r="C1821" s="115">
        <v>103256</v>
      </c>
      <c r="D1821" s="115">
        <v>7041</v>
      </c>
      <c r="E1821" s="116">
        <v>7039.34</v>
      </c>
      <c r="F1821" s="117">
        <v>6.8173665452855001</v>
      </c>
      <c r="G1821" s="116">
        <v>903.19</v>
      </c>
    </row>
    <row r="1822" spans="1:7" ht="25.5">
      <c r="A1822" s="121">
        <v>7500</v>
      </c>
      <c r="B1822" s="115" t="s">
        <v>1180</v>
      </c>
      <c r="C1822" s="115">
        <v>21233430</v>
      </c>
      <c r="D1822" s="115">
        <v>6231120</v>
      </c>
      <c r="E1822" s="116">
        <v>5900499.2199999997</v>
      </c>
      <c r="F1822" s="117">
        <v>27.788723818996701</v>
      </c>
      <c r="G1822" s="116">
        <v>455751.63</v>
      </c>
    </row>
    <row r="1823" spans="1:7">
      <c r="A1823" s="119" t="s">
        <v>1181</v>
      </c>
      <c r="B1823" s="115" t="s">
        <v>1182</v>
      </c>
      <c r="C1823" s="115">
        <v>39711609</v>
      </c>
      <c r="D1823" s="115">
        <v>10231728</v>
      </c>
      <c r="E1823" s="116">
        <v>9844921.3599999994</v>
      </c>
      <c r="F1823" s="117">
        <v>24.7910412292788</v>
      </c>
      <c r="G1823" s="116">
        <v>3950568.54</v>
      </c>
    </row>
    <row r="1824" spans="1:7">
      <c r="A1824" s="120" t="s">
        <v>1183</v>
      </c>
      <c r="B1824" s="115" t="s">
        <v>1184</v>
      </c>
      <c r="C1824" s="115">
        <v>9192364</v>
      </c>
      <c r="D1824" s="115">
        <v>2329704</v>
      </c>
      <c r="E1824" s="116">
        <v>2045714.82</v>
      </c>
      <c r="F1824" s="117">
        <v>22.254501888741601</v>
      </c>
      <c r="G1824" s="116">
        <v>835942.46</v>
      </c>
    </row>
    <row r="1825" spans="1:7">
      <c r="A1825" s="120" t="s">
        <v>1185</v>
      </c>
      <c r="B1825" s="115" t="s">
        <v>1186</v>
      </c>
      <c r="C1825" s="115">
        <v>30519245</v>
      </c>
      <c r="D1825" s="115">
        <v>7902024</v>
      </c>
      <c r="E1825" s="116">
        <v>7799206.54</v>
      </c>
      <c r="F1825" s="117">
        <v>25.555044169670701</v>
      </c>
      <c r="G1825" s="116">
        <v>3114626.08</v>
      </c>
    </row>
    <row r="1826" spans="1:7" ht="25.5">
      <c r="A1826" s="121">
        <v>9500</v>
      </c>
      <c r="B1826" s="115" t="s">
        <v>1187</v>
      </c>
      <c r="C1826" s="115">
        <v>13406258</v>
      </c>
      <c r="D1826" s="115">
        <v>6100913</v>
      </c>
      <c r="E1826" s="116">
        <v>6093253.1699999999</v>
      </c>
      <c r="F1826" s="117">
        <v>45.450812374340401</v>
      </c>
      <c r="G1826" s="116">
        <v>2927259.96</v>
      </c>
    </row>
    <row r="1827" spans="1:7" ht="51">
      <c r="A1827" s="122">
        <v>9580</v>
      </c>
      <c r="B1827" s="115" t="s">
        <v>1189</v>
      </c>
      <c r="C1827" s="115">
        <v>13406258</v>
      </c>
      <c r="D1827" s="115">
        <v>6100913</v>
      </c>
      <c r="E1827" s="116">
        <v>6093253.1699999999</v>
      </c>
      <c r="F1827" s="117">
        <v>45.450812374340401</v>
      </c>
      <c r="G1827" s="116">
        <v>2927259.96</v>
      </c>
    </row>
    <row r="1828" spans="1:7" ht="25.5">
      <c r="A1828" s="121">
        <v>9600</v>
      </c>
      <c r="B1828" s="115" t="s">
        <v>1191</v>
      </c>
      <c r="C1828" s="115">
        <v>17112987</v>
      </c>
      <c r="D1828" s="115">
        <v>1801111</v>
      </c>
      <c r="E1828" s="116">
        <v>1705953.37</v>
      </c>
      <c r="F1828" s="117">
        <v>9.9687644827872504</v>
      </c>
      <c r="G1828" s="116">
        <v>187366.12</v>
      </c>
    </row>
    <row r="1829" spans="1:7">
      <c r="A1829" s="114"/>
      <c r="B1829" s="115" t="s">
        <v>1192</v>
      </c>
      <c r="C1829" s="115">
        <v>8454070</v>
      </c>
      <c r="D1829" s="115">
        <v>7118924</v>
      </c>
      <c r="E1829" s="116">
        <v>11689665.09</v>
      </c>
      <c r="F1829" s="117">
        <v>138.272631880266</v>
      </c>
      <c r="G1829" s="116">
        <v>3560581.28</v>
      </c>
    </row>
    <row r="1830" spans="1:7">
      <c r="A1830" s="114" t="s">
        <v>1193</v>
      </c>
      <c r="B1830" s="115" t="s">
        <v>1194</v>
      </c>
      <c r="C1830" s="115">
        <v>-8454070</v>
      </c>
      <c r="D1830" s="115">
        <v>-7118924</v>
      </c>
      <c r="E1830" s="116">
        <v>-11689665.09</v>
      </c>
      <c r="F1830" s="117">
        <v>138.272631880266</v>
      </c>
      <c r="G1830" s="116">
        <v>-3560581.28</v>
      </c>
    </row>
    <row r="1831" spans="1:7">
      <c r="A1831" s="119" t="s">
        <v>1195</v>
      </c>
      <c r="B1831" s="115" t="s">
        <v>56</v>
      </c>
      <c r="C1831" s="115">
        <v>-208000000</v>
      </c>
      <c r="D1831" s="115">
        <v>0</v>
      </c>
      <c r="E1831" s="116">
        <v>0</v>
      </c>
      <c r="F1831" s="117">
        <v>0</v>
      </c>
      <c r="G1831" s="116">
        <v>0</v>
      </c>
    </row>
    <row r="1832" spans="1:7">
      <c r="A1832" s="120" t="s">
        <v>1196</v>
      </c>
      <c r="B1832" s="115" t="s">
        <v>1197</v>
      </c>
      <c r="C1832" s="115">
        <v>0</v>
      </c>
      <c r="D1832" s="115">
        <v>0</v>
      </c>
      <c r="E1832" s="116">
        <v>0</v>
      </c>
      <c r="F1832" s="117">
        <v>0</v>
      </c>
      <c r="G1832" s="116">
        <v>0</v>
      </c>
    </row>
    <row r="1833" spans="1:7">
      <c r="A1833" s="120" t="s">
        <v>1198</v>
      </c>
      <c r="B1833" s="115" t="s">
        <v>1199</v>
      </c>
      <c r="C1833" s="115">
        <v>0</v>
      </c>
      <c r="D1833" s="115">
        <v>0</v>
      </c>
      <c r="E1833" s="116">
        <v>0</v>
      </c>
      <c r="F1833" s="117">
        <v>0</v>
      </c>
      <c r="G1833" s="116">
        <v>0</v>
      </c>
    </row>
    <row r="1834" spans="1:7">
      <c r="A1834" s="119" t="s">
        <v>1202</v>
      </c>
      <c r="B1834" s="115" t="s">
        <v>1203</v>
      </c>
      <c r="C1834" s="115">
        <v>210140934</v>
      </c>
      <c r="D1834" s="115">
        <v>308644</v>
      </c>
      <c r="E1834" s="116">
        <v>-4262097.3</v>
      </c>
      <c r="F1834" s="117">
        <v>-2.0282089828343501</v>
      </c>
      <c r="G1834" s="116">
        <v>-3560581.28</v>
      </c>
    </row>
    <row r="1835" spans="1:7" ht="38.25">
      <c r="A1835" s="120" t="s">
        <v>1206</v>
      </c>
      <c r="B1835" s="115" t="s">
        <v>1207</v>
      </c>
      <c r="C1835" s="115">
        <v>2140934</v>
      </c>
      <c r="D1835" s="115">
        <v>308644</v>
      </c>
      <c r="E1835" s="116">
        <v>-2140932.5</v>
      </c>
      <c r="F1835" s="117">
        <v>-99.999929937120896</v>
      </c>
      <c r="G1835" s="116">
        <v>0</v>
      </c>
    </row>
    <row r="1836" spans="1:7" ht="25.5">
      <c r="A1836" s="120" t="s">
        <v>1208</v>
      </c>
      <c r="B1836" s="115" t="s">
        <v>1209</v>
      </c>
      <c r="C1836" s="115">
        <v>208000000</v>
      </c>
      <c r="D1836" s="115">
        <v>0</v>
      </c>
      <c r="E1836" s="116">
        <v>0</v>
      </c>
      <c r="F1836" s="117">
        <v>0</v>
      </c>
      <c r="G1836" s="116">
        <v>0</v>
      </c>
    </row>
    <row r="1837" spans="1:7">
      <c r="A1837" s="119" t="s">
        <v>1210</v>
      </c>
      <c r="B1837" s="115" t="s">
        <v>1211</v>
      </c>
      <c r="C1837" s="115">
        <v>-10595004</v>
      </c>
      <c r="D1837" s="115">
        <v>-7427568</v>
      </c>
      <c r="E1837" s="116">
        <v>-7427567.79</v>
      </c>
      <c r="F1837" s="117">
        <v>70.1044359209303</v>
      </c>
      <c r="G1837" s="116">
        <v>0</v>
      </c>
    </row>
    <row r="1838" spans="1:7" s="113" customFormat="1" ht="25.5">
      <c r="A1838" s="125" t="s">
        <v>365</v>
      </c>
      <c r="B1838" s="110" t="s">
        <v>1241</v>
      </c>
      <c r="C1838" s="110"/>
      <c r="D1838" s="110"/>
      <c r="E1838" s="111"/>
      <c r="F1838" s="112"/>
      <c r="G1838" s="111"/>
    </row>
    <row r="1839" spans="1:7">
      <c r="A1839" s="114" t="s">
        <v>1118</v>
      </c>
      <c r="B1839" s="115" t="s">
        <v>1119</v>
      </c>
      <c r="C1839" s="115">
        <v>5356380</v>
      </c>
      <c r="D1839" s="115">
        <v>1525678</v>
      </c>
      <c r="E1839" s="116">
        <v>1525678</v>
      </c>
      <c r="F1839" s="117">
        <v>28.483378699793501</v>
      </c>
      <c r="G1839" s="116">
        <v>458964.99</v>
      </c>
    </row>
    <row r="1840" spans="1:7" ht="25.5">
      <c r="A1840" s="119" t="s">
        <v>1120</v>
      </c>
      <c r="B1840" s="115" t="s">
        <v>1121</v>
      </c>
      <c r="C1840" s="115">
        <v>0</v>
      </c>
      <c r="D1840" s="115">
        <v>0</v>
      </c>
      <c r="E1840" s="116">
        <v>0</v>
      </c>
      <c r="F1840" s="117">
        <v>0</v>
      </c>
      <c r="G1840" s="116">
        <v>-11.01</v>
      </c>
    </row>
    <row r="1841" spans="1:7">
      <c r="A1841" s="119" t="s">
        <v>1144</v>
      </c>
      <c r="B1841" s="115" t="s">
        <v>60</v>
      </c>
      <c r="C1841" s="115">
        <v>5356380</v>
      </c>
      <c r="D1841" s="115">
        <v>1525678</v>
      </c>
      <c r="E1841" s="116">
        <v>1525678</v>
      </c>
      <c r="F1841" s="117">
        <v>28.483378699793501</v>
      </c>
      <c r="G1841" s="116">
        <v>458976</v>
      </c>
    </row>
    <row r="1842" spans="1:7" ht="25.5">
      <c r="A1842" s="120">
        <v>21710</v>
      </c>
      <c r="B1842" s="115" t="s">
        <v>1145</v>
      </c>
      <c r="C1842" s="115">
        <v>5356380</v>
      </c>
      <c r="D1842" s="115">
        <v>1525678</v>
      </c>
      <c r="E1842" s="116">
        <v>1525678</v>
      </c>
      <c r="F1842" s="117">
        <v>28.483378699793501</v>
      </c>
      <c r="G1842" s="116">
        <v>458976</v>
      </c>
    </row>
    <row r="1843" spans="1:7">
      <c r="A1843" s="114" t="s">
        <v>1147</v>
      </c>
      <c r="B1843" s="115" t="s">
        <v>1148</v>
      </c>
      <c r="C1843" s="115">
        <v>5356380</v>
      </c>
      <c r="D1843" s="115">
        <v>1525678</v>
      </c>
      <c r="E1843" s="116">
        <v>1427941.12</v>
      </c>
      <c r="F1843" s="117">
        <v>26.658697105134401</v>
      </c>
      <c r="G1843" s="116">
        <v>416715.68</v>
      </c>
    </row>
    <row r="1844" spans="1:7">
      <c r="A1844" s="119" t="s">
        <v>1149</v>
      </c>
      <c r="B1844" s="115" t="s">
        <v>1150</v>
      </c>
      <c r="C1844" s="115">
        <v>5316380</v>
      </c>
      <c r="D1844" s="115">
        <v>1505678</v>
      </c>
      <c r="E1844" s="116">
        <v>1420770.01</v>
      </c>
      <c r="F1844" s="117">
        <v>26.724387835331601</v>
      </c>
      <c r="G1844" s="116">
        <v>413920.19</v>
      </c>
    </row>
    <row r="1845" spans="1:7">
      <c r="A1845" s="120" t="s">
        <v>1151</v>
      </c>
      <c r="B1845" s="115" t="s">
        <v>1152</v>
      </c>
      <c r="C1845" s="115">
        <v>5238380</v>
      </c>
      <c r="D1845" s="115">
        <v>1443178</v>
      </c>
      <c r="E1845" s="116">
        <v>1364904.26</v>
      </c>
      <c r="F1845" s="117">
        <v>26.055846654881901</v>
      </c>
      <c r="G1845" s="116">
        <v>413920.19</v>
      </c>
    </row>
    <row r="1846" spans="1:7">
      <c r="A1846" s="121">
        <v>1000</v>
      </c>
      <c r="B1846" s="115" t="s">
        <v>1153</v>
      </c>
      <c r="C1846" s="115">
        <v>4424085</v>
      </c>
      <c r="D1846" s="115">
        <v>1203178</v>
      </c>
      <c r="E1846" s="116">
        <v>1135656.48</v>
      </c>
      <c r="F1846" s="117">
        <v>25.669861225541499</v>
      </c>
      <c r="G1846" s="116">
        <v>347841.68</v>
      </c>
    </row>
    <row r="1847" spans="1:7">
      <c r="A1847" s="122">
        <v>1100</v>
      </c>
      <c r="B1847" s="115" t="s">
        <v>1154</v>
      </c>
      <c r="C1847" s="115">
        <v>3380473</v>
      </c>
      <c r="D1847" s="115">
        <v>885000</v>
      </c>
      <c r="E1847" s="116">
        <v>854669.3</v>
      </c>
      <c r="F1847" s="117">
        <v>25.282535905478301</v>
      </c>
      <c r="G1847" s="116">
        <v>266979.99</v>
      </c>
    </row>
    <row r="1848" spans="1:7">
      <c r="A1848" s="121">
        <v>2000</v>
      </c>
      <c r="B1848" s="115" t="s">
        <v>1155</v>
      </c>
      <c r="C1848" s="115">
        <v>814295</v>
      </c>
      <c r="D1848" s="115">
        <v>240000</v>
      </c>
      <c r="E1848" s="116">
        <v>229247.78</v>
      </c>
      <c r="F1848" s="117">
        <v>28.152915098336599</v>
      </c>
      <c r="G1848" s="116">
        <v>66078.509999999995</v>
      </c>
    </row>
    <row r="1849" spans="1:7">
      <c r="A1849" s="120" t="s">
        <v>1158</v>
      </c>
      <c r="B1849" s="115" t="s">
        <v>1159</v>
      </c>
      <c r="C1849" s="115">
        <v>25000</v>
      </c>
      <c r="D1849" s="115">
        <v>12500</v>
      </c>
      <c r="E1849" s="116">
        <v>6250</v>
      </c>
      <c r="F1849" s="117">
        <v>25</v>
      </c>
      <c r="G1849" s="116">
        <v>0</v>
      </c>
    </row>
    <row r="1850" spans="1:7">
      <c r="A1850" s="121">
        <v>3000</v>
      </c>
      <c r="B1850" s="115" t="s">
        <v>1160</v>
      </c>
      <c r="C1850" s="115">
        <v>25000</v>
      </c>
      <c r="D1850" s="115">
        <v>12500</v>
      </c>
      <c r="E1850" s="116">
        <v>6250</v>
      </c>
      <c r="F1850" s="117">
        <v>25</v>
      </c>
      <c r="G1850" s="116">
        <v>0</v>
      </c>
    </row>
    <row r="1851" spans="1:7" ht="25.5">
      <c r="A1851" s="120" t="s">
        <v>1162</v>
      </c>
      <c r="B1851" s="115" t="s">
        <v>1163</v>
      </c>
      <c r="C1851" s="115">
        <v>53000</v>
      </c>
      <c r="D1851" s="115">
        <v>50000</v>
      </c>
      <c r="E1851" s="116">
        <v>49615.75</v>
      </c>
      <c r="F1851" s="117">
        <v>93.614622641509399</v>
      </c>
      <c r="G1851" s="116">
        <v>0</v>
      </c>
    </row>
    <row r="1852" spans="1:7">
      <c r="A1852" s="121">
        <v>7700</v>
      </c>
      <c r="B1852" s="115" t="s">
        <v>1165</v>
      </c>
      <c r="C1852" s="115">
        <v>53000</v>
      </c>
      <c r="D1852" s="115">
        <v>50000</v>
      </c>
      <c r="E1852" s="116">
        <v>49615.75</v>
      </c>
      <c r="F1852" s="117">
        <v>93.614622641509399</v>
      </c>
      <c r="G1852" s="116">
        <v>0</v>
      </c>
    </row>
    <row r="1853" spans="1:7">
      <c r="A1853" s="119" t="s">
        <v>1181</v>
      </c>
      <c r="B1853" s="115" t="s">
        <v>1182</v>
      </c>
      <c r="C1853" s="115">
        <v>40000</v>
      </c>
      <c r="D1853" s="115">
        <v>20000</v>
      </c>
      <c r="E1853" s="116">
        <v>7171.11</v>
      </c>
      <c r="F1853" s="117">
        <v>17.927775</v>
      </c>
      <c r="G1853" s="116">
        <v>2795.49</v>
      </c>
    </row>
    <row r="1854" spans="1:7">
      <c r="A1854" s="120" t="s">
        <v>1183</v>
      </c>
      <c r="B1854" s="115" t="s">
        <v>1184</v>
      </c>
      <c r="C1854" s="115">
        <v>40000</v>
      </c>
      <c r="D1854" s="115">
        <v>20000</v>
      </c>
      <c r="E1854" s="116">
        <v>7171.11</v>
      </c>
      <c r="F1854" s="117">
        <v>17.927775</v>
      </c>
      <c r="G1854" s="116">
        <v>2795.49</v>
      </c>
    </row>
    <row r="1855" spans="1:7">
      <c r="A1855" s="114"/>
      <c r="B1855" s="115" t="s">
        <v>1192</v>
      </c>
      <c r="C1855" s="115">
        <v>0</v>
      </c>
      <c r="D1855" s="115">
        <v>0</v>
      </c>
      <c r="E1855" s="116">
        <v>97736.88</v>
      </c>
      <c r="F1855" s="117">
        <v>0</v>
      </c>
      <c r="G1855" s="116">
        <v>42249.31</v>
      </c>
    </row>
    <row r="1856" spans="1:7">
      <c r="A1856" s="114" t="s">
        <v>1193</v>
      </c>
      <c r="B1856" s="115" t="s">
        <v>1194</v>
      </c>
      <c r="C1856" s="115">
        <v>0</v>
      </c>
      <c r="D1856" s="115">
        <v>0</v>
      </c>
      <c r="E1856" s="116">
        <v>-97736.88</v>
      </c>
      <c r="F1856" s="117">
        <v>0</v>
      </c>
      <c r="G1856" s="116">
        <v>-42249.31</v>
      </c>
    </row>
    <row r="1857" spans="1:7">
      <c r="A1857" s="119" t="s">
        <v>1202</v>
      </c>
      <c r="B1857" s="115" t="s">
        <v>1203</v>
      </c>
      <c r="C1857" s="115">
        <v>0</v>
      </c>
      <c r="D1857" s="115">
        <v>0</v>
      </c>
      <c r="E1857" s="116">
        <v>-97736.88</v>
      </c>
      <c r="F1857" s="117">
        <v>0</v>
      </c>
      <c r="G1857" s="116">
        <v>-42249.31</v>
      </c>
    </row>
    <row r="1858" spans="1:7" s="113" customFormat="1">
      <c r="A1858" s="125" t="s">
        <v>367</v>
      </c>
      <c r="B1858" s="110" t="s">
        <v>410</v>
      </c>
      <c r="C1858" s="110"/>
      <c r="D1858" s="110"/>
      <c r="E1858" s="111"/>
      <c r="F1858" s="112"/>
      <c r="G1858" s="111"/>
    </row>
    <row r="1859" spans="1:7">
      <c r="A1859" s="114" t="s">
        <v>1118</v>
      </c>
      <c r="B1859" s="115" t="s">
        <v>1119</v>
      </c>
      <c r="C1859" s="115">
        <v>253699404</v>
      </c>
      <c r="D1859" s="115">
        <v>133833810</v>
      </c>
      <c r="E1859" s="116">
        <v>134371040.59999999</v>
      </c>
      <c r="F1859" s="117">
        <v>52.964665458969698</v>
      </c>
      <c r="G1859" s="116">
        <v>34473873.450000003</v>
      </c>
    </row>
    <row r="1860" spans="1:7" ht="25.5">
      <c r="A1860" s="119" t="s">
        <v>1120</v>
      </c>
      <c r="B1860" s="115" t="s">
        <v>1121</v>
      </c>
      <c r="C1860" s="115">
        <v>1956475</v>
      </c>
      <c r="D1860" s="115">
        <v>511742</v>
      </c>
      <c r="E1860" s="116">
        <v>1048972.6000000001</v>
      </c>
      <c r="F1860" s="117">
        <v>53.615435924302602</v>
      </c>
      <c r="G1860" s="116">
        <v>401764.45</v>
      </c>
    </row>
    <row r="1861" spans="1:7">
      <c r="A1861" s="119" t="s">
        <v>1144</v>
      </c>
      <c r="B1861" s="115" t="s">
        <v>60</v>
      </c>
      <c r="C1861" s="115">
        <v>251742929</v>
      </c>
      <c r="D1861" s="115">
        <v>133322068</v>
      </c>
      <c r="E1861" s="116">
        <v>133322068</v>
      </c>
      <c r="F1861" s="117">
        <v>52.959607854566599</v>
      </c>
      <c r="G1861" s="116">
        <v>34072109</v>
      </c>
    </row>
    <row r="1862" spans="1:7" ht="25.5">
      <c r="A1862" s="120">
        <v>21710</v>
      </c>
      <c r="B1862" s="115" t="s">
        <v>1145</v>
      </c>
      <c r="C1862" s="115">
        <v>251742929</v>
      </c>
      <c r="D1862" s="115">
        <v>133322068</v>
      </c>
      <c r="E1862" s="116">
        <v>133322068</v>
      </c>
      <c r="F1862" s="117">
        <v>52.959607854566599</v>
      </c>
      <c r="G1862" s="116">
        <v>34072109</v>
      </c>
    </row>
    <row r="1863" spans="1:7">
      <c r="A1863" s="114" t="s">
        <v>1147</v>
      </c>
      <c r="B1863" s="115" t="s">
        <v>1148</v>
      </c>
      <c r="C1863" s="115">
        <v>253699404</v>
      </c>
      <c r="D1863" s="115">
        <v>133833810</v>
      </c>
      <c r="E1863" s="116">
        <v>133007567.72</v>
      </c>
      <c r="F1863" s="117">
        <v>52.4272290840699</v>
      </c>
      <c r="G1863" s="116">
        <v>33526649.48</v>
      </c>
    </row>
    <row r="1864" spans="1:7">
      <c r="A1864" s="119" t="s">
        <v>1149</v>
      </c>
      <c r="B1864" s="115" t="s">
        <v>1150</v>
      </c>
      <c r="C1864" s="115">
        <v>253406633</v>
      </c>
      <c r="D1864" s="115">
        <v>133745310</v>
      </c>
      <c r="E1864" s="116">
        <v>132925301.09</v>
      </c>
      <c r="F1864" s="117">
        <v>52.455336119792896</v>
      </c>
      <c r="G1864" s="116">
        <v>33493797.109999999</v>
      </c>
    </row>
    <row r="1865" spans="1:7">
      <c r="A1865" s="120" t="s">
        <v>1151</v>
      </c>
      <c r="B1865" s="115" t="s">
        <v>1152</v>
      </c>
      <c r="C1865" s="115">
        <v>8206633</v>
      </c>
      <c r="D1865" s="115">
        <v>1822051</v>
      </c>
      <c r="E1865" s="116">
        <v>1561887.59</v>
      </c>
      <c r="F1865" s="117">
        <v>19.032014591124</v>
      </c>
      <c r="G1865" s="116">
        <v>450685.61</v>
      </c>
    </row>
    <row r="1866" spans="1:7">
      <c r="A1866" s="121">
        <v>1000</v>
      </c>
      <c r="B1866" s="115" t="s">
        <v>1153</v>
      </c>
      <c r="C1866" s="115">
        <v>2626147</v>
      </c>
      <c r="D1866" s="115">
        <v>810253</v>
      </c>
      <c r="E1866" s="116">
        <v>746476.33</v>
      </c>
      <c r="F1866" s="117">
        <v>28.4247732514593</v>
      </c>
      <c r="G1866" s="116">
        <v>266077.84999999998</v>
      </c>
    </row>
    <row r="1867" spans="1:7">
      <c r="A1867" s="122">
        <v>1100</v>
      </c>
      <c r="B1867" s="115" t="s">
        <v>1154</v>
      </c>
      <c r="C1867" s="115">
        <v>2026890</v>
      </c>
      <c r="D1867" s="115">
        <v>624497</v>
      </c>
      <c r="E1867" s="116">
        <v>594416.17000000004</v>
      </c>
      <c r="F1867" s="117">
        <v>29.326513525647702</v>
      </c>
      <c r="G1867" s="116">
        <v>220753.07</v>
      </c>
    </row>
    <row r="1868" spans="1:7">
      <c r="A1868" s="121">
        <v>2000</v>
      </c>
      <c r="B1868" s="115" t="s">
        <v>1155</v>
      </c>
      <c r="C1868" s="115">
        <v>5580486</v>
      </c>
      <c r="D1868" s="115">
        <v>1011798</v>
      </c>
      <c r="E1868" s="116">
        <v>815411.26</v>
      </c>
      <c r="F1868" s="117">
        <v>14.6118323744563</v>
      </c>
      <c r="G1868" s="116">
        <v>184607.76</v>
      </c>
    </row>
    <row r="1869" spans="1:7">
      <c r="A1869" s="120" t="s">
        <v>1156</v>
      </c>
      <c r="B1869" s="115" t="s">
        <v>1157</v>
      </c>
      <c r="C1869" s="115">
        <v>245200000</v>
      </c>
      <c r="D1869" s="115">
        <v>131923259</v>
      </c>
      <c r="E1869" s="116">
        <v>131363413.5</v>
      </c>
      <c r="F1869" s="117">
        <v>53.573985929853201</v>
      </c>
      <c r="G1869" s="116">
        <v>33043111.5</v>
      </c>
    </row>
    <row r="1870" spans="1:7">
      <c r="A1870" s="119" t="s">
        <v>1181</v>
      </c>
      <c r="B1870" s="115" t="s">
        <v>1182</v>
      </c>
      <c r="C1870" s="115">
        <v>292771</v>
      </c>
      <c r="D1870" s="115">
        <v>88500</v>
      </c>
      <c r="E1870" s="116">
        <v>82266.63</v>
      </c>
      <c r="F1870" s="117">
        <v>28.0993096993896</v>
      </c>
      <c r="G1870" s="116">
        <v>32852.370000000003</v>
      </c>
    </row>
    <row r="1871" spans="1:7">
      <c r="A1871" s="120" t="s">
        <v>1183</v>
      </c>
      <c r="B1871" s="115" t="s">
        <v>1184</v>
      </c>
      <c r="C1871" s="115">
        <v>292771</v>
      </c>
      <c r="D1871" s="115">
        <v>88500</v>
      </c>
      <c r="E1871" s="116">
        <v>82266.63</v>
      </c>
      <c r="F1871" s="117">
        <v>28.0993096993896</v>
      </c>
      <c r="G1871" s="116">
        <v>32852.370000000003</v>
      </c>
    </row>
    <row r="1872" spans="1:7">
      <c r="A1872" s="114"/>
      <c r="B1872" s="115" t="s">
        <v>1192</v>
      </c>
      <c r="C1872" s="115">
        <v>0</v>
      </c>
      <c r="D1872" s="115">
        <v>0</v>
      </c>
      <c r="E1872" s="116">
        <v>1363472.88</v>
      </c>
      <c r="F1872" s="117">
        <v>0</v>
      </c>
      <c r="G1872" s="116">
        <v>947223.97</v>
      </c>
    </row>
    <row r="1873" spans="1:7">
      <c r="A1873" s="114" t="s">
        <v>1193</v>
      </c>
      <c r="B1873" s="115" t="s">
        <v>1194</v>
      </c>
      <c r="C1873" s="115">
        <v>0</v>
      </c>
      <c r="D1873" s="115">
        <v>0</v>
      </c>
      <c r="E1873" s="116">
        <v>-1363472.88</v>
      </c>
      <c r="F1873" s="117">
        <v>0</v>
      </c>
      <c r="G1873" s="116">
        <v>-947223.97</v>
      </c>
    </row>
    <row r="1874" spans="1:7">
      <c r="A1874" s="119" t="s">
        <v>1202</v>
      </c>
      <c r="B1874" s="115" t="s">
        <v>1203</v>
      </c>
      <c r="C1874" s="115">
        <v>0</v>
      </c>
      <c r="D1874" s="115">
        <v>0</v>
      </c>
      <c r="E1874" s="116">
        <v>-1363472.88</v>
      </c>
      <c r="F1874" s="117">
        <v>0</v>
      </c>
      <c r="G1874" s="116">
        <v>-947223.97</v>
      </c>
    </row>
    <row r="1875" spans="1:7" s="113" customFormat="1">
      <c r="A1875" s="126" t="s">
        <v>411</v>
      </c>
      <c r="B1875" s="110" t="s">
        <v>412</v>
      </c>
      <c r="C1875" s="110"/>
      <c r="D1875" s="110"/>
      <c r="E1875" s="111"/>
      <c r="F1875" s="112"/>
      <c r="G1875" s="111"/>
    </row>
    <row r="1876" spans="1:7">
      <c r="A1876" s="114" t="s">
        <v>1118</v>
      </c>
      <c r="B1876" s="115" t="s">
        <v>1119</v>
      </c>
      <c r="C1876" s="115">
        <v>3982302</v>
      </c>
      <c r="D1876" s="115">
        <v>1187063</v>
      </c>
      <c r="E1876" s="116">
        <v>1724293.6</v>
      </c>
      <c r="F1876" s="117">
        <v>43.298916054081303</v>
      </c>
      <c r="G1876" s="116">
        <v>680282.45</v>
      </c>
    </row>
    <row r="1877" spans="1:7" ht="25.5">
      <c r="A1877" s="119" t="s">
        <v>1120</v>
      </c>
      <c r="B1877" s="115" t="s">
        <v>1121</v>
      </c>
      <c r="C1877" s="115">
        <v>1956475</v>
      </c>
      <c r="D1877" s="115">
        <v>511742</v>
      </c>
      <c r="E1877" s="116">
        <v>1048972.6000000001</v>
      </c>
      <c r="F1877" s="117">
        <v>53.615435924302602</v>
      </c>
      <c r="G1877" s="116">
        <v>401764.45</v>
      </c>
    </row>
    <row r="1878" spans="1:7">
      <c r="A1878" s="119" t="s">
        <v>1144</v>
      </c>
      <c r="B1878" s="115" t="s">
        <v>60</v>
      </c>
      <c r="C1878" s="115">
        <v>2025827</v>
      </c>
      <c r="D1878" s="115">
        <v>675321</v>
      </c>
      <c r="E1878" s="116">
        <v>675321</v>
      </c>
      <c r="F1878" s="117">
        <v>33.335571102567002</v>
      </c>
      <c r="G1878" s="116">
        <v>278518</v>
      </c>
    </row>
    <row r="1879" spans="1:7" ht="25.5">
      <c r="A1879" s="120">
        <v>21710</v>
      </c>
      <c r="B1879" s="115" t="s">
        <v>1145</v>
      </c>
      <c r="C1879" s="115">
        <v>2025827</v>
      </c>
      <c r="D1879" s="115">
        <v>675321</v>
      </c>
      <c r="E1879" s="116">
        <v>675321</v>
      </c>
      <c r="F1879" s="117">
        <v>33.335571102567002</v>
      </c>
      <c r="G1879" s="116">
        <v>278518</v>
      </c>
    </row>
    <row r="1880" spans="1:7">
      <c r="A1880" s="114" t="s">
        <v>1147</v>
      </c>
      <c r="B1880" s="115" t="s">
        <v>1148</v>
      </c>
      <c r="C1880" s="115">
        <v>3982302</v>
      </c>
      <c r="D1880" s="115">
        <v>1187063</v>
      </c>
      <c r="E1880" s="116">
        <v>1036170</v>
      </c>
      <c r="F1880" s="117">
        <v>26.019372714575599</v>
      </c>
      <c r="G1880" s="116">
        <v>366193.71</v>
      </c>
    </row>
    <row r="1881" spans="1:7">
      <c r="A1881" s="119" t="s">
        <v>1149</v>
      </c>
      <c r="B1881" s="115" t="s">
        <v>1150</v>
      </c>
      <c r="C1881" s="115">
        <v>3689531</v>
      </c>
      <c r="D1881" s="115">
        <v>1098563</v>
      </c>
      <c r="E1881" s="116">
        <v>953903.37</v>
      </c>
      <c r="F1881" s="117">
        <v>25.854325929230601</v>
      </c>
      <c r="G1881" s="116">
        <v>333341.34000000003</v>
      </c>
    </row>
    <row r="1882" spans="1:7">
      <c r="A1882" s="120" t="s">
        <v>1151</v>
      </c>
      <c r="B1882" s="115" t="s">
        <v>1152</v>
      </c>
      <c r="C1882" s="115">
        <v>3689531</v>
      </c>
      <c r="D1882" s="115">
        <v>1098563</v>
      </c>
      <c r="E1882" s="116">
        <v>953903.37</v>
      </c>
      <c r="F1882" s="117">
        <v>25.854325929230601</v>
      </c>
      <c r="G1882" s="116">
        <v>333341.34000000003</v>
      </c>
    </row>
    <row r="1883" spans="1:7">
      <c r="A1883" s="121">
        <v>1000</v>
      </c>
      <c r="B1883" s="115" t="s">
        <v>1153</v>
      </c>
      <c r="C1883" s="115">
        <v>2626147</v>
      </c>
      <c r="D1883" s="115">
        <v>810253</v>
      </c>
      <c r="E1883" s="116">
        <v>746476.33</v>
      </c>
      <c r="F1883" s="117">
        <v>28.4247732514593</v>
      </c>
      <c r="G1883" s="116">
        <v>266077.84999999998</v>
      </c>
    </row>
    <row r="1884" spans="1:7">
      <c r="A1884" s="122">
        <v>1100</v>
      </c>
      <c r="B1884" s="115" t="s">
        <v>1154</v>
      </c>
      <c r="C1884" s="115">
        <v>2026890</v>
      </c>
      <c r="D1884" s="115">
        <v>624497</v>
      </c>
      <c r="E1884" s="116">
        <v>594416.17000000004</v>
      </c>
      <c r="F1884" s="117">
        <v>29.326513525647702</v>
      </c>
      <c r="G1884" s="116">
        <v>220753.07</v>
      </c>
    </row>
    <row r="1885" spans="1:7">
      <c r="A1885" s="121">
        <v>2000</v>
      </c>
      <c r="B1885" s="115" t="s">
        <v>1155</v>
      </c>
      <c r="C1885" s="115">
        <v>1063384</v>
      </c>
      <c r="D1885" s="115">
        <v>288310</v>
      </c>
      <c r="E1885" s="116">
        <v>207427.04</v>
      </c>
      <c r="F1885" s="117">
        <v>19.506315686525301</v>
      </c>
      <c r="G1885" s="116">
        <v>67263.490000000005</v>
      </c>
    </row>
    <row r="1886" spans="1:7">
      <c r="A1886" s="119" t="s">
        <v>1181</v>
      </c>
      <c r="B1886" s="115" t="s">
        <v>1182</v>
      </c>
      <c r="C1886" s="115">
        <v>292771</v>
      </c>
      <c r="D1886" s="115">
        <v>88500</v>
      </c>
      <c r="E1886" s="116">
        <v>82266.63</v>
      </c>
      <c r="F1886" s="117">
        <v>28.0993096993896</v>
      </c>
      <c r="G1886" s="116">
        <v>32852.370000000003</v>
      </c>
    </row>
    <row r="1887" spans="1:7">
      <c r="A1887" s="120" t="s">
        <v>1183</v>
      </c>
      <c r="B1887" s="115" t="s">
        <v>1184</v>
      </c>
      <c r="C1887" s="115">
        <v>292771</v>
      </c>
      <c r="D1887" s="115">
        <v>88500</v>
      </c>
      <c r="E1887" s="116">
        <v>82266.63</v>
      </c>
      <c r="F1887" s="117">
        <v>28.0993096993896</v>
      </c>
      <c r="G1887" s="116">
        <v>32852.370000000003</v>
      </c>
    </row>
    <row r="1888" spans="1:7">
      <c r="A1888" s="114"/>
      <c r="B1888" s="115" t="s">
        <v>1192</v>
      </c>
      <c r="C1888" s="115">
        <v>0</v>
      </c>
      <c r="D1888" s="115">
        <v>0</v>
      </c>
      <c r="E1888" s="116">
        <v>688123.6</v>
      </c>
      <c r="F1888" s="117">
        <v>0</v>
      </c>
      <c r="G1888" s="116">
        <v>314088.74</v>
      </c>
    </row>
    <row r="1889" spans="1:7">
      <c r="A1889" s="114" t="s">
        <v>1193</v>
      </c>
      <c r="B1889" s="115" t="s">
        <v>1194</v>
      </c>
      <c r="C1889" s="115">
        <v>0</v>
      </c>
      <c r="D1889" s="115">
        <v>0</v>
      </c>
      <c r="E1889" s="116">
        <v>-688123.6</v>
      </c>
      <c r="F1889" s="117">
        <v>0</v>
      </c>
      <c r="G1889" s="116">
        <v>-314088.74</v>
      </c>
    </row>
    <row r="1890" spans="1:7">
      <c r="A1890" s="119" t="s">
        <v>1202</v>
      </c>
      <c r="B1890" s="115" t="s">
        <v>1203</v>
      </c>
      <c r="C1890" s="115">
        <v>0</v>
      </c>
      <c r="D1890" s="115">
        <v>0</v>
      </c>
      <c r="E1890" s="116">
        <v>-688123.6</v>
      </c>
      <c r="F1890" s="117">
        <v>0</v>
      </c>
      <c r="G1890" s="116">
        <v>-314088.74</v>
      </c>
    </row>
    <row r="1891" spans="1:7" s="113" customFormat="1">
      <c r="A1891" s="126" t="s">
        <v>413</v>
      </c>
      <c r="B1891" s="110" t="s">
        <v>414</v>
      </c>
      <c r="C1891" s="110"/>
      <c r="D1891" s="110"/>
      <c r="E1891" s="111"/>
      <c r="F1891" s="112"/>
      <c r="G1891" s="111"/>
    </row>
    <row r="1892" spans="1:7">
      <c r="A1892" s="114" t="s">
        <v>1118</v>
      </c>
      <c r="B1892" s="115" t="s">
        <v>1119</v>
      </c>
      <c r="C1892" s="115">
        <v>249717102</v>
      </c>
      <c r="D1892" s="115">
        <v>132646747</v>
      </c>
      <c r="E1892" s="116">
        <v>132646747</v>
      </c>
      <c r="F1892" s="117">
        <v>53.118807617749802</v>
      </c>
      <c r="G1892" s="116">
        <v>33793591</v>
      </c>
    </row>
    <row r="1893" spans="1:7">
      <c r="A1893" s="119" t="s">
        <v>1144</v>
      </c>
      <c r="B1893" s="115" t="s">
        <v>60</v>
      </c>
      <c r="C1893" s="115">
        <v>249717102</v>
      </c>
      <c r="D1893" s="115">
        <v>132646747</v>
      </c>
      <c r="E1893" s="116">
        <v>132646747</v>
      </c>
      <c r="F1893" s="117">
        <v>53.118807617749802</v>
      </c>
      <c r="G1893" s="116">
        <v>33793591</v>
      </c>
    </row>
    <row r="1894" spans="1:7" ht="25.5">
      <c r="A1894" s="120">
        <v>21710</v>
      </c>
      <c r="B1894" s="115" t="s">
        <v>1145</v>
      </c>
      <c r="C1894" s="115">
        <v>249717102</v>
      </c>
      <c r="D1894" s="115">
        <v>132646747</v>
      </c>
      <c r="E1894" s="116">
        <v>132646747</v>
      </c>
      <c r="F1894" s="117">
        <v>53.118807617749802</v>
      </c>
      <c r="G1894" s="116">
        <v>33793591</v>
      </c>
    </row>
    <row r="1895" spans="1:7">
      <c r="A1895" s="114" t="s">
        <v>1147</v>
      </c>
      <c r="B1895" s="115" t="s">
        <v>1148</v>
      </c>
      <c r="C1895" s="115">
        <v>249717102</v>
      </c>
      <c r="D1895" s="115">
        <v>132646747</v>
      </c>
      <c r="E1895" s="116">
        <v>131971397.72</v>
      </c>
      <c r="F1895" s="117">
        <v>52.848361871506903</v>
      </c>
      <c r="G1895" s="116">
        <v>33160455.77</v>
      </c>
    </row>
    <row r="1896" spans="1:7">
      <c r="A1896" s="119" t="s">
        <v>1149</v>
      </c>
      <c r="B1896" s="115" t="s">
        <v>1150</v>
      </c>
      <c r="C1896" s="115">
        <v>249717102</v>
      </c>
      <c r="D1896" s="115">
        <v>132646747</v>
      </c>
      <c r="E1896" s="116">
        <v>131971397.72</v>
      </c>
      <c r="F1896" s="117">
        <v>52.848361871506903</v>
      </c>
      <c r="G1896" s="116">
        <v>33160455.77</v>
      </c>
    </row>
    <row r="1897" spans="1:7">
      <c r="A1897" s="120" t="s">
        <v>1151</v>
      </c>
      <c r="B1897" s="115" t="s">
        <v>1152</v>
      </c>
      <c r="C1897" s="115">
        <v>4517102</v>
      </c>
      <c r="D1897" s="115">
        <v>723488</v>
      </c>
      <c r="E1897" s="116">
        <v>607984.22</v>
      </c>
      <c r="F1897" s="117">
        <v>13.459607952178199</v>
      </c>
      <c r="G1897" s="116">
        <v>117344.27</v>
      </c>
    </row>
    <row r="1898" spans="1:7">
      <c r="A1898" s="121">
        <v>2000</v>
      </c>
      <c r="B1898" s="115" t="s">
        <v>1155</v>
      </c>
      <c r="C1898" s="115">
        <v>4517102</v>
      </c>
      <c r="D1898" s="115">
        <v>723488</v>
      </c>
      <c r="E1898" s="116">
        <v>607984.22</v>
      </c>
      <c r="F1898" s="117">
        <v>13.459607952178199</v>
      </c>
      <c r="G1898" s="116">
        <v>117344.27</v>
      </c>
    </row>
    <row r="1899" spans="1:7">
      <c r="A1899" s="120" t="s">
        <v>1156</v>
      </c>
      <c r="B1899" s="115" t="s">
        <v>1157</v>
      </c>
      <c r="C1899" s="115">
        <v>245200000</v>
      </c>
      <c r="D1899" s="115">
        <v>131923259</v>
      </c>
      <c r="E1899" s="116">
        <v>131363413.5</v>
      </c>
      <c r="F1899" s="117">
        <v>53.573985929853201</v>
      </c>
      <c r="G1899" s="116">
        <v>33043111.5</v>
      </c>
    </row>
    <row r="1900" spans="1:7">
      <c r="A1900" s="114"/>
      <c r="B1900" s="115" t="s">
        <v>1192</v>
      </c>
      <c r="C1900" s="115">
        <v>0</v>
      </c>
      <c r="D1900" s="115">
        <v>0</v>
      </c>
      <c r="E1900" s="116">
        <v>675349.28</v>
      </c>
      <c r="F1900" s="117">
        <v>0</v>
      </c>
      <c r="G1900" s="116">
        <v>633135.23</v>
      </c>
    </row>
    <row r="1901" spans="1:7">
      <c r="A1901" s="114" t="s">
        <v>1193</v>
      </c>
      <c r="B1901" s="115" t="s">
        <v>1194</v>
      </c>
      <c r="C1901" s="115">
        <v>0</v>
      </c>
      <c r="D1901" s="115">
        <v>0</v>
      </c>
      <c r="E1901" s="116">
        <v>-675349.28</v>
      </c>
      <c r="F1901" s="117">
        <v>0</v>
      </c>
      <c r="G1901" s="116">
        <v>-633135.23</v>
      </c>
    </row>
    <row r="1902" spans="1:7">
      <c r="A1902" s="119" t="s">
        <v>1202</v>
      </c>
      <c r="B1902" s="115" t="s">
        <v>1203</v>
      </c>
      <c r="C1902" s="115">
        <v>0</v>
      </c>
      <c r="D1902" s="115">
        <v>0</v>
      </c>
      <c r="E1902" s="116">
        <v>-675349.28</v>
      </c>
      <c r="F1902" s="117">
        <v>0</v>
      </c>
      <c r="G1902" s="116">
        <v>-633135.23</v>
      </c>
    </row>
    <row r="1903" spans="1:7" s="113" customFormat="1">
      <c r="A1903" s="125" t="s">
        <v>415</v>
      </c>
      <c r="B1903" s="110" t="s">
        <v>416</v>
      </c>
      <c r="C1903" s="110"/>
      <c r="D1903" s="110"/>
      <c r="E1903" s="111"/>
      <c r="F1903" s="112"/>
      <c r="G1903" s="111"/>
    </row>
    <row r="1904" spans="1:7">
      <c r="A1904" s="114" t="s">
        <v>1118</v>
      </c>
      <c r="B1904" s="115" t="s">
        <v>1119</v>
      </c>
      <c r="C1904" s="115">
        <v>683581</v>
      </c>
      <c r="D1904" s="115">
        <v>141740</v>
      </c>
      <c r="E1904" s="116">
        <v>141794</v>
      </c>
      <c r="F1904" s="117">
        <v>20.7428234547186</v>
      </c>
      <c r="G1904" s="116">
        <v>47500</v>
      </c>
    </row>
    <row r="1905" spans="1:7" ht="25.5">
      <c r="A1905" s="119" t="s">
        <v>1120</v>
      </c>
      <c r="B1905" s="115" t="s">
        <v>1121</v>
      </c>
      <c r="C1905" s="115">
        <v>0</v>
      </c>
      <c r="D1905" s="115">
        <v>0</v>
      </c>
      <c r="E1905" s="116">
        <v>54</v>
      </c>
      <c r="F1905" s="117">
        <v>0</v>
      </c>
      <c r="G1905" s="116">
        <v>0</v>
      </c>
    </row>
    <row r="1906" spans="1:7">
      <c r="A1906" s="119" t="s">
        <v>1144</v>
      </c>
      <c r="B1906" s="115" t="s">
        <v>60</v>
      </c>
      <c r="C1906" s="115">
        <v>683581</v>
      </c>
      <c r="D1906" s="115">
        <v>141740</v>
      </c>
      <c r="E1906" s="116">
        <v>141740</v>
      </c>
      <c r="F1906" s="117">
        <v>20.7349238788088</v>
      </c>
      <c r="G1906" s="116">
        <v>47500</v>
      </c>
    </row>
    <row r="1907" spans="1:7" ht="25.5">
      <c r="A1907" s="120">
        <v>21710</v>
      </c>
      <c r="B1907" s="115" t="s">
        <v>1145</v>
      </c>
      <c r="C1907" s="115">
        <v>683581</v>
      </c>
      <c r="D1907" s="115">
        <v>141740</v>
      </c>
      <c r="E1907" s="116">
        <v>141740</v>
      </c>
      <c r="F1907" s="117">
        <v>20.7349238788088</v>
      </c>
      <c r="G1907" s="116">
        <v>47500</v>
      </c>
    </row>
    <row r="1908" spans="1:7">
      <c r="A1908" s="114" t="s">
        <v>1147</v>
      </c>
      <c r="B1908" s="115" t="s">
        <v>1148</v>
      </c>
      <c r="C1908" s="115">
        <v>683581</v>
      </c>
      <c r="D1908" s="115">
        <v>141740</v>
      </c>
      <c r="E1908" s="116">
        <v>130788.13</v>
      </c>
      <c r="F1908" s="117">
        <v>19.1327918710438</v>
      </c>
      <c r="G1908" s="116">
        <v>40163.08</v>
      </c>
    </row>
    <row r="1909" spans="1:7">
      <c r="A1909" s="119" t="s">
        <v>1149</v>
      </c>
      <c r="B1909" s="115" t="s">
        <v>1150</v>
      </c>
      <c r="C1909" s="115">
        <v>636671</v>
      </c>
      <c r="D1909" s="115">
        <v>139240</v>
      </c>
      <c r="E1909" s="116">
        <v>130788.13</v>
      </c>
      <c r="F1909" s="117">
        <v>20.5424984018433</v>
      </c>
      <c r="G1909" s="116">
        <v>40163.08</v>
      </c>
    </row>
    <row r="1910" spans="1:7">
      <c r="A1910" s="120" t="s">
        <v>1151</v>
      </c>
      <c r="B1910" s="115" t="s">
        <v>1152</v>
      </c>
      <c r="C1910" s="115">
        <v>636671</v>
      </c>
      <c r="D1910" s="115">
        <v>139240</v>
      </c>
      <c r="E1910" s="116">
        <v>130788.13</v>
      </c>
      <c r="F1910" s="117">
        <v>20.5424984018433</v>
      </c>
      <c r="G1910" s="116">
        <v>40163.08</v>
      </c>
    </row>
    <row r="1911" spans="1:7">
      <c r="A1911" s="121">
        <v>1000</v>
      </c>
      <c r="B1911" s="115" t="s">
        <v>1153</v>
      </c>
      <c r="C1911" s="115">
        <v>535953</v>
      </c>
      <c r="D1911" s="115">
        <v>118500</v>
      </c>
      <c r="E1911" s="116">
        <v>111907.48</v>
      </c>
      <c r="F1911" s="117">
        <v>20.880092097628001</v>
      </c>
      <c r="G1911" s="116">
        <v>35192</v>
      </c>
    </row>
    <row r="1912" spans="1:7">
      <c r="A1912" s="122">
        <v>1100</v>
      </c>
      <c r="B1912" s="115" t="s">
        <v>1154</v>
      </c>
      <c r="C1912" s="115">
        <v>415499</v>
      </c>
      <c r="D1912" s="115">
        <v>97300</v>
      </c>
      <c r="E1912" s="116">
        <v>91034.44</v>
      </c>
      <c r="F1912" s="117">
        <v>21.909665245885101</v>
      </c>
      <c r="G1912" s="116">
        <v>27366.65</v>
      </c>
    </row>
    <row r="1913" spans="1:7">
      <c r="A1913" s="121">
        <v>2000</v>
      </c>
      <c r="B1913" s="115" t="s">
        <v>1155</v>
      </c>
      <c r="C1913" s="115">
        <v>100718</v>
      </c>
      <c r="D1913" s="115">
        <v>20740</v>
      </c>
      <c r="E1913" s="116">
        <v>18880.650000000001</v>
      </c>
      <c r="F1913" s="117">
        <v>18.746053337039999</v>
      </c>
      <c r="G1913" s="116">
        <v>4971.08</v>
      </c>
    </row>
    <row r="1914" spans="1:7">
      <c r="A1914" s="119" t="s">
        <v>1181</v>
      </c>
      <c r="B1914" s="115" t="s">
        <v>1182</v>
      </c>
      <c r="C1914" s="115">
        <v>46910</v>
      </c>
      <c r="D1914" s="115">
        <v>2500</v>
      </c>
      <c r="E1914" s="116">
        <v>0</v>
      </c>
      <c r="F1914" s="117">
        <v>0</v>
      </c>
      <c r="G1914" s="116">
        <v>0</v>
      </c>
    </row>
    <row r="1915" spans="1:7">
      <c r="A1915" s="120" t="s">
        <v>1183</v>
      </c>
      <c r="B1915" s="115" t="s">
        <v>1184</v>
      </c>
      <c r="C1915" s="115">
        <v>46910</v>
      </c>
      <c r="D1915" s="115">
        <v>2500</v>
      </c>
      <c r="E1915" s="116">
        <v>0</v>
      </c>
      <c r="F1915" s="117">
        <v>0</v>
      </c>
      <c r="G1915" s="116">
        <v>0</v>
      </c>
    </row>
    <row r="1916" spans="1:7">
      <c r="A1916" s="114"/>
      <c r="B1916" s="115" t="s">
        <v>1192</v>
      </c>
      <c r="C1916" s="115">
        <v>0</v>
      </c>
      <c r="D1916" s="115">
        <v>0</v>
      </c>
      <c r="E1916" s="116">
        <v>11005.87</v>
      </c>
      <c r="F1916" s="117">
        <v>0</v>
      </c>
      <c r="G1916" s="116">
        <v>7336.92</v>
      </c>
    </row>
    <row r="1917" spans="1:7">
      <c r="A1917" s="114" t="s">
        <v>1193</v>
      </c>
      <c r="B1917" s="115" t="s">
        <v>1194</v>
      </c>
      <c r="C1917" s="115">
        <v>0</v>
      </c>
      <c r="D1917" s="115">
        <v>0</v>
      </c>
      <c r="E1917" s="116">
        <v>-11005.87</v>
      </c>
      <c r="F1917" s="117">
        <v>0</v>
      </c>
      <c r="G1917" s="116">
        <v>-7336.92</v>
      </c>
    </row>
    <row r="1918" spans="1:7">
      <c r="A1918" s="119" t="s">
        <v>1202</v>
      </c>
      <c r="B1918" s="115" t="s">
        <v>1203</v>
      </c>
      <c r="C1918" s="115">
        <v>0</v>
      </c>
      <c r="D1918" s="115">
        <v>0</v>
      </c>
      <c r="E1918" s="116">
        <v>-11005.87</v>
      </c>
      <c r="F1918" s="117">
        <v>0</v>
      </c>
      <c r="G1918" s="116">
        <v>-7336.92</v>
      </c>
    </row>
    <row r="1919" spans="1:7" s="113" customFormat="1" ht="25.5">
      <c r="A1919" s="125" t="s">
        <v>369</v>
      </c>
      <c r="B1919" s="110" t="s">
        <v>417</v>
      </c>
      <c r="C1919" s="110"/>
      <c r="D1919" s="110"/>
      <c r="E1919" s="111"/>
      <c r="F1919" s="112"/>
      <c r="G1919" s="111"/>
    </row>
    <row r="1920" spans="1:7">
      <c r="A1920" s="114" t="s">
        <v>1118</v>
      </c>
      <c r="B1920" s="115" t="s">
        <v>1119</v>
      </c>
      <c r="C1920" s="115">
        <v>60458576</v>
      </c>
      <c r="D1920" s="115">
        <v>17531717</v>
      </c>
      <c r="E1920" s="116">
        <v>17537379.960000001</v>
      </c>
      <c r="F1920" s="117">
        <v>29.007265999781399</v>
      </c>
      <c r="G1920" s="116">
        <v>5713766.29</v>
      </c>
    </row>
    <row r="1921" spans="1:7" ht="25.5">
      <c r="A1921" s="119" t="s">
        <v>1120</v>
      </c>
      <c r="B1921" s="115" t="s">
        <v>1121</v>
      </c>
      <c r="C1921" s="115">
        <v>93156</v>
      </c>
      <c r="D1921" s="115">
        <v>12000</v>
      </c>
      <c r="E1921" s="116">
        <v>17662.96</v>
      </c>
      <c r="F1921" s="117">
        <v>18.960625187856898</v>
      </c>
      <c r="G1921" s="116">
        <v>3217.29</v>
      </c>
    </row>
    <row r="1922" spans="1:7">
      <c r="A1922" s="119" t="s">
        <v>1144</v>
      </c>
      <c r="B1922" s="115" t="s">
        <v>60</v>
      </c>
      <c r="C1922" s="115">
        <v>60365420</v>
      </c>
      <c r="D1922" s="115">
        <v>17519717</v>
      </c>
      <c r="E1922" s="116">
        <v>17519717</v>
      </c>
      <c r="F1922" s="117">
        <v>29.022769989838601</v>
      </c>
      <c r="G1922" s="116">
        <v>5710549</v>
      </c>
    </row>
    <row r="1923" spans="1:7" ht="25.5">
      <c r="A1923" s="120">
        <v>21710</v>
      </c>
      <c r="B1923" s="115" t="s">
        <v>1145</v>
      </c>
      <c r="C1923" s="115">
        <v>60365420</v>
      </c>
      <c r="D1923" s="115">
        <v>17519717</v>
      </c>
      <c r="E1923" s="116">
        <v>17519717</v>
      </c>
      <c r="F1923" s="117">
        <v>29.022769989838601</v>
      </c>
      <c r="G1923" s="116">
        <v>5710549</v>
      </c>
    </row>
    <row r="1924" spans="1:7">
      <c r="A1924" s="114" t="s">
        <v>1147</v>
      </c>
      <c r="B1924" s="115" t="s">
        <v>1148</v>
      </c>
      <c r="C1924" s="115">
        <v>60458576</v>
      </c>
      <c r="D1924" s="115">
        <v>17531717</v>
      </c>
      <c r="E1924" s="116">
        <v>16803513.859999999</v>
      </c>
      <c r="F1924" s="117">
        <v>27.793433077219699</v>
      </c>
      <c r="G1924" s="116">
        <v>4996105.95</v>
      </c>
    </row>
    <row r="1925" spans="1:7">
      <c r="A1925" s="119" t="s">
        <v>1149</v>
      </c>
      <c r="B1925" s="115" t="s">
        <v>1150</v>
      </c>
      <c r="C1925" s="115">
        <v>57730894</v>
      </c>
      <c r="D1925" s="115">
        <v>16415130</v>
      </c>
      <c r="E1925" s="116">
        <v>15701124.220000001</v>
      </c>
      <c r="F1925" s="117">
        <v>27.197091768577099</v>
      </c>
      <c r="G1925" s="116">
        <v>4723407.6500000004</v>
      </c>
    </row>
    <row r="1926" spans="1:7">
      <c r="A1926" s="120" t="s">
        <v>1151</v>
      </c>
      <c r="B1926" s="115" t="s">
        <v>1152</v>
      </c>
      <c r="C1926" s="115">
        <v>57730894</v>
      </c>
      <c r="D1926" s="115">
        <v>16415130</v>
      </c>
      <c r="E1926" s="116">
        <v>15701124.220000001</v>
      </c>
      <c r="F1926" s="117">
        <v>27.197091768577099</v>
      </c>
      <c r="G1926" s="116">
        <v>4723407.6500000004</v>
      </c>
    </row>
    <row r="1927" spans="1:7">
      <c r="A1927" s="121">
        <v>1000</v>
      </c>
      <c r="B1927" s="115" t="s">
        <v>1153</v>
      </c>
      <c r="C1927" s="115">
        <v>40298254</v>
      </c>
      <c r="D1927" s="115">
        <v>10733078</v>
      </c>
      <c r="E1927" s="116">
        <v>10338699.32</v>
      </c>
      <c r="F1927" s="117">
        <v>25.655452268477902</v>
      </c>
      <c r="G1927" s="116">
        <v>3254904.38</v>
      </c>
    </row>
    <row r="1928" spans="1:7">
      <c r="A1928" s="122">
        <v>1100</v>
      </c>
      <c r="B1928" s="115" t="s">
        <v>1154</v>
      </c>
      <c r="C1928" s="115">
        <v>32054497</v>
      </c>
      <c r="D1928" s="115">
        <v>8700255</v>
      </c>
      <c r="E1928" s="116">
        <v>8313919.6900000004</v>
      </c>
      <c r="F1928" s="117">
        <v>25.936827802975699</v>
      </c>
      <c r="G1928" s="116">
        <v>2593783.48</v>
      </c>
    </row>
    <row r="1929" spans="1:7">
      <c r="A1929" s="121">
        <v>2000</v>
      </c>
      <c r="B1929" s="115" t="s">
        <v>1155</v>
      </c>
      <c r="C1929" s="115">
        <v>17432640</v>
      </c>
      <c r="D1929" s="115">
        <v>5682052</v>
      </c>
      <c r="E1929" s="116">
        <v>5362424.9000000004</v>
      </c>
      <c r="F1929" s="117">
        <v>30.760830832277801</v>
      </c>
      <c r="G1929" s="116">
        <v>1468503.27</v>
      </c>
    </row>
    <row r="1930" spans="1:7">
      <c r="A1930" s="119" t="s">
        <v>1181</v>
      </c>
      <c r="B1930" s="115" t="s">
        <v>1182</v>
      </c>
      <c r="C1930" s="115">
        <v>2727682</v>
      </c>
      <c r="D1930" s="115">
        <v>1116587</v>
      </c>
      <c r="E1930" s="116">
        <v>1102389.6399999999</v>
      </c>
      <c r="F1930" s="117">
        <v>40.414888539059902</v>
      </c>
      <c r="G1930" s="116">
        <v>272698.3</v>
      </c>
    </row>
    <row r="1931" spans="1:7">
      <c r="A1931" s="120" t="s">
        <v>1183</v>
      </c>
      <c r="B1931" s="115" t="s">
        <v>1184</v>
      </c>
      <c r="C1931" s="115">
        <v>2727682</v>
      </c>
      <c r="D1931" s="115">
        <v>1116587</v>
      </c>
      <c r="E1931" s="116">
        <v>1102389.6399999999</v>
      </c>
      <c r="F1931" s="117">
        <v>40.414888539059902</v>
      </c>
      <c r="G1931" s="116">
        <v>272698.3</v>
      </c>
    </row>
    <row r="1932" spans="1:7">
      <c r="A1932" s="114"/>
      <c r="B1932" s="115" t="s">
        <v>1192</v>
      </c>
      <c r="C1932" s="115">
        <v>0</v>
      </c>
      <c r="D1932" s="115">
        <v>0</v>
      </c>
      <c r="E1932" s="116">
        <v>733866.1</v>
      </c>
      <c r="F1932" s="117">
        <v>0</v>
      </c>
      <c r="G1932" s="116">
        <v>717660.34</v>
      </c>
    </row>
    <row r="1933" spans="1:7">
      <c r="A1933" s="114" t="s">
        <v>1193</v>
      </c>
      <c r="B1933" s="115" t="s">
        <v>1194</v>
      </c>
      <c r="C1933" s="115">
        <v>0</v>
      </c>
      <c r="D1933" s="115">
        <v>0</v>
      </c>
      <c r="E1933" s="116">
        <v>-733866.1</v>
      </c>
      <c r="F1933" s="117">
        <v>0</v>
      </c>
      <c r="G1933" s="116">
        <v>-717660.34</v>
      </c>
    </row>
    <row r="1934" spans="1:7">
      <c r="A1934" s="119" t="s">
        <v>1202</v>
      </c>
      <c r="B1934" s="115" t="s">
        <v>1203</v>
      </c>
      <c r="C1934" s="115">
        <v>0</v>
      </c>
      <c r="D1934" s="115">
        <v>0</v>
      </c>
      <c r="E1934" s="116">
        <v>-733866.1</v>
      </c>
      <c r="F1934" s="117">
        <v>0</v>
      </c>
      <c r="G1934" s="116">
        <v>-717660.34</v>
      </c>
    </row>
    <row r="1935" spans="1:7" s="113" customFormat="1" ht="25.5">
      <c r="A1935" s="125" t="s">
        <v>418</v>
      </c>
      <c r="B1935" s="110" t="s">
        <v>419</v>
      </c>
      <c r="C1935" s="110"/>
      <c r="D1935" s="110"/>
      <c r="E1935" s="111"/>
      <c r="F1935" s="112"/>
      <c r="G1935" s="111"/>
    </row>
    <row r="1936" spans="1:7">
      <c r="A1936" s="114" t="s">
        <v>1118</v>
      </c>
      <c r="B1936" s="115" t="s">
        <v>1119</v>
      </c>
      <c r="C1936" s="115">
        <v>944240</v>
      </c>
      <c r="D1936" s="115">
        <v>208445</v>
      </c>
      <c r="E1936" s="116">
        <v>208445</v>
      </c>
      <c r="F1936" s="117">
        <v>22.075425739218801</v>
      </c>
      <c r="G1936" s="116">
        <v>72638</v>
      </c>
    </row>
    <row r="1937" spans="1:7">
      <c r="A1937" s="119" t="s">
        <v>1144</v>
      </c>
      <c r="B1937" s="115" t="s">
        <v>60</v>
      </c>
      <c r="C1937" s="115">
        <v>944240</v>
      </c>
      <c r="D1937" s="115">
        <v>208445</v>
      </c>
      <c r="E1937" s="116">
        <v>208445</v>
      </c>
      <c r="F1937" s="117">
        <v>22.075425739218801</v>
      </c>
      <c r="G1937" s="116">
        <v>72638</v>
      </c>
    </row>
    <row r="1938" spans="1:7" ht="25.5">
      <c r="A1938" s="120">
        <v>21710</v>
      </c>
      <c r="B1938" s="115" t="s">
        <v>1145</v>
      </c>
      <c r="C1938" s="115">
        <v>944240</v>
      </c>
      <c r="D1938" s="115">
        <v>208445</v>
      </c>
      <c r="E1938" s="116">
        <v>208445</v>
      </c>
      <c r="F1938" s="117">
        <v>22.075425739218801</v>
      </c>
      <c r="G1938" s="116">
        <v>72638</v>
      </c>
    </row>
    <row r="1939" spans="1:7">
      <c r="A1939" s="114" t="s">
        <v>1147</v>
      </c>
      <c r="B1939" s="115" t="s">
        <v>1148</v>
      </c>
      <c r="C1939" s="115">
        <v>944240</v>
      </c>
      <c r="D1939" s="115">
        <v>208445</v>
      </c>
      <c r="E1939" s="116">
        <v>190194.71</v>
      </c>
      <c r="F1939" s="117">
        <v>20.142623697365099</v>
      </c>
      <c r="G1939" s="116">
        <v>58233.75</v>
      </c>
    </row>
    <row r="1940" spans="1:7">
      <c r="A1940" s="119" t="s">
        <v>1149</v>
      </c>
      <c r="B1940" s="115" t="s">
        <v>1150</v>
      </c>
      <c r="C1940" s="115">
        <v>899240</v>
      </c>
      <c r="D1940" s="115">
        <v>202969</v>
      </c>
      <c r="E1940" s="116">
        <v>184901.02</v>
      </c>
      <c r="F1940" s="117">
        <v>20.561921177883601</v>
      </c>
      <c r="G1940" s="116">
        <v>55777.45</v>
      </c>
    </row>
    <row r="1941" spans="1:7">
      <c r="A1941" s="120" t="s">
        <v>1151</v>
      </c>
      <c r="B1941" s="115" t="s">
        <v>1152</v>
      </c>
      <c r="C1941" s="115">
        <v>899240</v>
      </c>
      <c r="D1941" s="115">
        <v>202969</v>
      </c>
      <c r="E1941" s="116">
        <v>184901.02</v>
      </c>
      <c r="F1941" s="117">
        <v>20.561921177883601</v>
      </c>
      <c r="G1941" s="116">
        <v>55777.45</v>
      </c>
    </row>
    <row r="1942" spans="1:7">
      <c r="A1942" s="121">
        <v>1000</v>
      </c>
      <c r="B1942" s="115" t="s">
        <v>1153</v>
      </c>
      <c r="C1942" s="115">
        <v>687062</v>
      </c>
      <c r="D1942" s="115">
        <v>150969</v>
      </c>
      <c r="E1942" s="116">
        <v>139907.71</v>
      </c>
      <c r="F1942" s="117">
        <v>20.363185564039298</v>
      </c>
      <c r="G1942" s="116">
        <v>45140.01</v>
      </c>
    </row>
    <row r="1943" spans="1:7">
      <c r="A1943" s="122">
        <v>1100</v>
      </c>
      <c r="B1943" s="115" t="s">
        <v>1154</v>
      </c>
      <c r="C1943" s="115">
        <v>527950</v>
      </c>
      <c r="D1943" s="115">
        <v>113978</v>
      </c>
      <c r="E1943" s="116">
        <v>109324.2</v>
      </c>
      <c r="F1943" s="117">
        <v>20.707301827824601</v>
      </c>
      <c r="G1943" s="116">
        <v>35937.339999999997</v>
      </c>
    </row>
    <row r="1944" spans="1:7">
      <c r="A1944" s="121">
        <v>2000</v>
      </c>
      <c r="B1944" s="115" t="s">
        <v>1155</v>
      </c>
      <c r="C1944" s="115">
        <v>212178</v>
      </c>
      <c r="D1944" s="115">
        <v>52000</v>
      </c>
      <c r="E1944" s="116">
        <v>44993.31</v>
      </c>
      <c r="F1944" s="117">
        <v>21.205454853943401</v>
      </c>
      <c r="G1944" s="116">
        <v>10637.44</v>
      </c>
    </row>
    <row r="1945" spans="1:7">
      <c r="A1945" s="119" t="s">
        <v>1181</v>
      </c>
      <c r="B1945" s="115" t="s">
        <v>1182</v>
      </c>
      <c r="C1945" s="115">
        <v>45000</v>
      </c>
      <c r="D1945" s="115">
        <v>5476</v>
      </c>
      <c r="E1945" s="116">
        <v>5293.69</v>
      </c>
      <c r="F1945" s="117">
        <v>11.763755555555599</v>
      </c>
      <c r="G1945" s="116">
        <v>2456.3000000000002</v>
      </c>
    </row>
    <row r="1946" spans="1:7">
      <c r="A1946" s="120" t="s">
        <v>1183</v>
      </c>
      <c r="B1946" s="115" t="s">
        <v>1184</v>
      </c>
      <c r="C1946" s="115">
        <v>45000</v>
      </c>
      <c r="D1946" s="115">
        <v>5476</v>
      </c>
      <c r="E1946" s="116">
        <v>5293.69</v>
      </c>
      <c r="F1946" s="117">
        <v>11.763755555555599</v>
      </c>
      <c r="G1946" s="116">
        <v>2456.3000000000002</v>
      </c>
    </row>
    <row r="1947" spans="1:7">
      <c r="A1947" s="114"/>
      <c r="B1947" s="115" t="s">
        <v>1192</v>
      </c>
      <c r="C1947" s="115">
        <v>0</v>
      </c>
      <c r="D1947" s="115">
        <v>0</v>
      </c>
      <c r="E1947" s="116">
        <v>18250.29</v>
      </c>
      <c r="F1947" s="117">
        <v>0</v>
      </c>
      <c r="G1947" s="116">
        <v>14404.25</v>
      </c>
    </row>
    <row r="1948" spans="1:7">
      <c r="A1948" s="114" t="s">
        <v>1193</v>
      </c>
      <c r="B1948" s="115" t="s">
        <v>1194</v>
      </c>
      <c r="C1948" s="115">
        <v>0</v>
      </c>
      <c r="D1948" s="115">
        <v>0</v>
      </c>
      <c r="E1948" s="116">
        <v>-18250.29</v>
      </c>
      <c r="F1948" s="117">
        <v>0</v>
      </c>
      <c r="G1948" s="116">
        <v>-14404.25</v>
      </c>
    </row>
    <row r="1949" spans="1:7">
      <c r="A1949" s="119" t="s">
        <v>1202</v>
      </c>
      <c r="B1949" s="115" t="s">
        <v>1203</v>
      </c>
      <c r="C1949" s="115">
        <v>0</v>
      </c>
      <c r="D1949" s="115">
        <v>0</v>
      </c>
      <c r="E1949" s="116">
        <v>-18250.29</v>
      </c>
      <c r="F1949" s="117">
        <v>0</v>
      </c>
      <c r="G1949" s="116">
        <v>-14404.25</v>
      </c>
    </row>
    <row r="1950" spans="1:7" s="113" customFormat="1" ht="25.5">
      <c r="A1950" s="126" t="s">
        <v>420</v>
      </c>
      <c r="B1950" s="110" t="s">
        <v>1242</v>
      </c>
      <c r="C1950" s="110"/>
      <c r="D1950" s="110"/>
      <c r="E1950" s="111"/>
      <c r="F1950" s="112"/>
      <c r="G1950" s="111"/>
    </row>
    <row r="1951" spans="1:7">
      <c r="A1951" s="114" t="s">
        <v>1118</v>
      </c>
      <c r="B1951" s="115" t="s">
        <v>1119</v>
      </c>
      <c r="C1951" s="115">
        <v>944240</v>
      </c>
      <c r="D1951" s="115">
        <v>208445</v>
      </c>
      <c r="E1951" s="116">
        <v>208445</v>
      </c>
      <c r="F1951" s="117">
        <v>22.075425739218801</v>
      </c>
      <c r="G1951" s="116">
        <v>72638</v>
      </c>
    </row>
    <row r="1952" spans="1:7">
      <c r="A1952" s="119" t="s">
        <v>1144</v>
      </c>
      <c r="B1952" s="115" t="s">
        <v>60</v>
      </c>
      <c r="C1952" s="115">
        <v>944240</v>
      </c>
      <c r="D1952" s="115">
        <v>208445</v>
      </c>
      <c r="E1952" s="116">
        <v>208445</v>
      </c>
      <c r="F1952" s="117">
        <v>22.075425739218801</v>
      </c>
      <c r="G1952" s="116">
        <v>72638</v>
      </c>
    </row>
    <row r="1953" spans="1:7" ht="25.5">
      <c r="A1953" s="120">
        <v>21710</v>
      </c>
      <c r="B1953" s="115" t="s">
        <v>1145</v>
      </c>
      <c r="C1953" s="115">
        <v>944240</v>
      </c>
      <c r="D1953" s="115">
        <v>208445</v>
      </c>
      <c r="E1953" s="116">
        <v>208445</v>
      </c>
      <c r="F1953" s="117">
        <v>22.075425739218801</v>
      </c>
      <c r="G1953" s="116">
        <v>72638</v>
      </c>
    </row>
    <row r="1954" spans="1:7">
      <c r="A1954" s="114" t="s">
        <v>1147</v>
      </c>
      <c r="B1954" s="115" t="s">
        <v>1148</v>
      </c>
      <c r="C1954" s="115">
        <v>944240</v>
      </c>
      <c r="D1954" s="115">
        <v>208445</v>
      </c>
      <c r="E1954" s="116">
        <v>190194.71</v>
      </c>
      <c r="F1954" s="117">
        <v>20.142623697365099</v>
      </c>
      <c r="G1954" s="116">
        <v>58233.75</v>
      </c>
    </row>
    <row r="1955" spans="1:7">
      <c r="A1955" s="119" t="s">
        <v>1149</v>
      </c>
      <c r="B1955" s="115" t="s">
        <v>1150</v>
      </c>
      <c r="C1955" s="115">
        <v>899240</v>
      </c>
      <c r="D1955" s="115">
        <v>202969</v>
      </c>
      <c r="E1955" s="116">
        <v>184901.02</v>
      </c>
      <c r="F1955" s="117">
        <v>20.561921177883601</v>
      </c>
      <c r="G1955" s="116">
        <v>55777.45</v>
      </c>
    </row>
    <row r="1956" spans="1:7">
      <c r="A1956" s="120" t="s">
        <v>1151</v>
      </c>
      <c r="B1956" s="115" t="s">
        <v>1152</v>
      </c>
      <c r="C1956" s="115">
        <v>899240</v>
      </c>
      <c r="D1956" s="115">
        <v>202969</v>
      </c>
      <c r="E1956" s="116">
        <v>184901.02</v>
      </c>
      <c r="F1956" s="117">
        <v>20.561921177883601</v>
      </c>
      <c r="G1956" s="116">
        <v>55777.45</v>
      </c>
    </row>
    <row r="1957" spans="1:7">
      <c r="A1957" s="121">
        <v>1000</v>
      </c>
      <c r="B1957" s="115" t="s">
        <v>1153</v>
      </c>
      <c r="C1957" s="115">
        <v>687062</v>
      </c>
      <c r="D1957" s="115">
        <v>150969</v>
      </c>
      <c r="E1957" s="116">
        <v>139907.71</v>
      </c>
      <c r="F1957" s="117">
        <v>20.363185564039298</v>
      </c>
      <c r="G1957" s="116">
        <v>45140.01</v>
      </c>
    </row>
    <row r="1958" spans="1:7">
      <c r="A1958" s="122">
        <v>1100</v>
      </c>
      <c r="B1958" s="115" t="s">
        <v>1154</v>
      </c>
      <c r="C1958" s="115">
        <v>527950</v>
      </c>
      <c r="D1958" s="115">
        <v>113978</v>
      </c>
      <c r="E1958" s="116">
        <v>109324.2</v>
      </c>
      <c r="F1958" s="117">
        <v>20.707301827824601</v>
      </c>
      <c r="G1958" s="116">
        <v>35937.339999999997</v>
      </c>
    </row>
    <row r="1959" spans="1:7">
      <c r="A1959" s="121">
        <v>2000</v>
      </c>
      <c r="B1959" s="115" t="s">
        <v>1155</v>
      </c>
      <c r="C1959" s="115">
        <v>212178</v>
      </c>
      <c r="D1959" s="115">
        <v>52000</v>
      </c>
      <c r="E1959" s="116">
        <v>44993.31</v>
      </c>
      <c r="F1959" s="117">
        <v>21.205454853943401</v>
      </c>
      <c r="G1959" s="116">
        <v>10637.44</v>
      </c>
    </row>
    <row r="1960" spans="1:7">
      <c r="A1960" s="119" t="s">
        <v>1181</v>
      </c>
      <c r="B1960" s="115" t="s">
        <v>1182</v>
      </c>
      <c r="C1960" s="115">
        <v>45000</v>
      </c>
      <c r="D1960" s="115">
        <v>5476</v>
      </c>
      <c r="E1960" s="116">
        <v>5293.69</v>
      </c>
      <c r="F1960" s="117">
        <v>11.763755555555599</v>
      </c>
      <c r="G1960" s="116">
        <v>2456.3000000000002</v>
      </c>
    </row>
    <row r="1961" spans="1:7">
      <c r="A1961" s="120" t="s">
        <v>1183</v>
      </c>
      <c r="B1961" s="115" t="s">
        <v>1184</v>
      </c>
      <c r="C1961" s="115">
        <v>45000</v>
      </c>
      <c r="D1961" s="115">
        <v>5476</v>
      </c>
      <c r="E1961" s="116">
        <v>5293.69</v>
      </c>
      <c r="F1961" s="117">
        <v>11.763755555555599</v>
      </c>
      <c r="G1961" s="116">
        <v>2456.3000000000002</v>
      </c>
    </row>
    <row r="1962" spans="1:7">
      <c r="A1962" s="114"/>
      <c r="B1962" s="115" t="s">
        <v>1192</v>
      </c>
      <c r="C1962" s="115">
        <v>0</v>
      </c>
      <c r="D1962" s="115">
        <v>0</v>
      </c>
      <c r="E1962" s="116">
        <v>18250.29</v>
      </c>
      <c r="F1962" s="117">
        <v>0</v>
      </c>
      <c r="G1962" s="116">
        <v>14404.25</v>
      </c>
    </row>
    <row r="1963" spans="1:7">
      <c r="A1963" s="114" t="s">
        <v>1193</v>
      </c>
      <c r="B1963" s="115" t="s">
        <v>1194</v>
      </c>
      <c r="C1963" s="115">
        <v>0</v>
      </c>
      <c r="D1963" s="115">
        <v>0</v>
      </c>
      <c r="E1963" s="116">
        <v>-18250.29</v>
      </c>
      <c r="F1963" s="117">
        <v>0</v>
      </c>
      <c r="G1963" s="116">
        <v>-14404.25</v>
      </c>
    </row>
    <row r="1964" spans="1:7">
      <c r="A1964" s="119" t="s">
        <v>1202</v>
      </c>
      <c r="B1964" s="115" t="s">
        <v>1203</v>
      </c>
      <c r="C1964" s="115">
        <v>0</v>
      </c>
      <c r="D1964" s="115">
        <v>0</v>
      </c>
      <c r="E1964" s="116">
        <v>-18250.29</v>
      </c>
      <c r="F1964" s="117">
        <v>0</v>
      </c>
      <c r="G1964" s="116">
        <v>-14404.25</v>
      </c>
    </row>
    <row r="1965" spans="1:7" s="113" customFormat="1">
      <c r="A1965" s="125" t="s">
        <v>421</v>
      </c>
      <c r="B1965" s="110" t="s">
        <v>422</v>
      </c>
      <c r="C1965" s="110"/>
      <c r="D1965" s="110"/>
      <c r="E1965" s="111"/>
      <c r="F1965" s="112"/>
      <c r="G1965" s="111"/>
    </row>
    <row r="1966" spans="1:7">
      <c r="A1966" s="114" t="s">
        <v>1118</v>
      </c>
      <c r="B1966" s="115" t="s">
        <v>1119</v>
      </c>
      <c r="C1966" s="115">
        <v>301496</v>
      </c>
      <c r="D1966" s="115">
        <v>85382</v>
      </c>
      <c r="E1966" s="116">
        <v>85382</v>
      </c>
      <c r="F1966" s="117">
        <v>28.319447024172799</v>
      </c>
      <c r="G1966" s="116">
        <v>26101.23</v>
      </c>
    </row>
    <row r="1967" spans="1:7" ht="25.5">
      <c r="A1967" s="119" t="s">
        <v>1120</v>
      </c>
      <c r="B1967" s="115" t="s">
        <v>1121</v>
      </c>
      <c r="C1967" s="115">
        <v>0</v>
      </c>
      <c r="D1967" s="115">
        <v>0</v>
      </c>
      <c r="E1967" s="116">
        <v>0</v>
      </c>
      <c r="F1967" s="117">
        <v>0</v>
      </c>
      <c r="G1967" s="116">
        <v>-346.77</v>
      </c>
    </row>
    <row r="1968" spans="1:7">
      <c r="A1968" s="119" t="s">
        <v>1144</v>
      </c>
      <c r="B1968" s="115" t="s">
        <v>60</v>
      </c>
      <c r="C1968" s="115">
        <v>301496</v>
      </c>
      <c r="D1968" s="115">
        <v>85382</v>
      </c>
      <c r="E1968" s="116">
        <v>85382</v>
      </c>
      <c r="F1968" s="117">
        <v>28.319447024172799</v>
      </c>
      <c r="G1968" s="116">
        <v>26448</v>
      </c>
    </row>
    <row r="1969" spans="1:7" ht="25.5">
      <c r="A1969" s="120">
        <v>21710</v>
      </c>
      <c r="B1969" s="115" t="s">
        <v>1145</v>
      </c>
      <c r="C1969" s="115">
        <v>301496</v>
      </c>
      <c r="D1969" s="115">
        <v>85382</v>
      </c>
      <c r="E1969" s="116">
        <v>85382</v>
      </c>
      <c r="F1969" s="117">
        <v>28.319447024172799</v>
      </c>
      <c r="G1969" s="116">
        <v>26448</v>
      </c>
    </row>
    <row r="1970" spans="1:7">
      <c r="A1970" s="114" t="s">
        <v>1147</v>
      </c>
      <c r="B1970" s="115" t="s">
        <v>1148</v>
      </c>
      <c r="C1970" s="115">
        <v>301496</v>
      </c>
      <c r="D1970" s="115">
        <v>85382</v>
      </c>
      <c r="E1970" s="116">
        <v>74817.210000000006</v>
      </c>
      <c r="F1970" s="117">
        <v>24.815324249741298</v>
      </c>
      <c r="G1970" s="116">
        <v>21680</v>
      </c>
    </row>
    <row r="1971" spans="1:7">
      <c r="A1971" s="119" t="s">
        <v>1149</v>
      </c>
      <c r="B1971" s="115" t="s">
        <v>1150</v>
      </c>
      <c r="C1971" s="115">
        <v>293946</v>
      </c>
      <c r="D1971" s="115">
        <v>85382</v>
      </c>
      <c r="E1971" s="116">
        <v>74817.210000000006</v>
      </c>
      <c r="F1971" s="117">
        <v>25.452705598987599</v>
      </c>
      <c r="G1971" s="116">
        <v>21680</v>
      </c>
    </row>
    <row r="1972" spans="1:7">
      <c r="A1972" s="120" t="s">
        <v>1151</v>
      </c>
      <c r="B1972" s="115" t="s">
        <v>1152</v>
      </c>
      <c r="C1972" s="115">
        <v>293946</v>
      </c>
      <c r="D1972" s="115">
        <v>85382</v>
      </c>
      <c r="E1972" s="116">
        <v>74817.210000000006</v>
      </c>
      <c r="F1972" s="117">
        <v>25.452705598987599</v>
      </c>
      <c r="G1972" s="116">
        <v>21680</v>
      </c>
    </row>
    <row r="1973" spans="1:7">
      <c r="A1973" s="121">
        <v>1000</v>
      </c>
      <c r="B1973" s="115" t="s">
        <v>1153</v>
      </c>
      <c r="C1973" s="115">
        <v>213880</v>
      </c>
      <c r="D1973" s="115">
        <v>59864</v>
      </c>
      <c r="E1973" s="116">
        <v>54415.22</v>
      </c>
      <c r="F1973" s="117">
        <v>25.441939405273999</v>
      </c>
      <c r="G1973" s="116">
        <v>17214.75</v>
      </c>
    </row>
    <row r="1974" spans="1:7">
      <c r="A1974" s="122">
        <v>1100</v>
      </c>
      <c r="B1974" s="115" t="s">
        <v>1154</v>
      </c>
      <c r="C1974" s="115">
        <v>164700</v>
      </c>
      <c r="D1974" s="115">
        <v>43600</v>
      </c>
      <c r="E1974" s="116">
        <v>40793.53</v>
      </c>
      <c r="F1974" s="117">
        <v>24.7683849423194</v>
      </c>
      <c r="G1974" s="116">
        <v>13554.62</v>
      </c>
    </row>
    <row r="1975" spans="1:7">
      <c r="A1975" s="121">
        <v>2000</v>
      </c>
      <c r="B1975" s="115" t="s">
        <v>1155</v>
      </c>
      <c r="C1975" s="115">
        <v>80066</v>
      </c>
      <c r="D1975" s="115">
        <v>25518</v>
      </c>
      <c r="E1975" s="116">
        <v>20401.990000000002</v>
      </c>
      <c r="F1975" s="117">
        <v>25.4814652911348</v>
      </c>
      <c r="G1975" s="116">
        <v>4465.25</v>
      </c>
    </row>
    <row r="1976" spans="1:7">
      <c r="A1976" s="119" t="s">
        <v>1181</v>
      </c>
      <c r="B1976" s="115" t="s">
        <v>1182</v>
      </c>
      <c r="C1976" s="115">
        <v>7550</v>
      </c>
      <c r="D1976" s="115">
        <v>0</v>
      </c>
      <c r="E1976" s="116">
        <v>0</v>
      </c>
      <c r="F1976" s="117">
        <v>0</v>
      </c>
      <c r="G1976" s="116">
        <v>0</v>
      </c>
    </row>
    <row r="1977" spans="1:7">
      <c r="A1977" s="120" t="s">
        <v>1183</v>
      </c>
      <c r="B1977" s="115" t="s">
        <v>1184</v>
      </c>
      <c r="C1977" s="115">
        <v>7550</v>
      </c>
      <c r="D1977" s="115">
        <v>0</v>
      </c>
      <c r="E1977" s="116">
        <v>0</v>
      </c>
      <c r="F1977" s="117">
        <v>0</v>
      </c>
      <c r="G1977" s="116">
        <v>0</v>
      </c>
    </row>
    <row r="1978" spans="1:7">
      <c r="A1978" s="114"/>
      <c r="B1978" s="115" t="s">
        <v>1192</v>
      </c>
      <c r="C1978" s="115">
        <v>0</v>
      </c>
      <c r="D1978" s="115">
        <v>0</v>
      </c>
      <c r="E1978" s="116">
        <v>10564.79</v>
      </c>
      <c r="F1978" s="117">
        <v>0</v>
      </c>
      <c r="G1978" s="116">
        <v>4421.2299999999996</v>
      </c>
    </row>
    <row r="1979" spans="1:7">
      <c r="A1979" s="114" t="s">
        <v>1193</v>
      </c>
      <c r="B1979" s="115" t="s">
        <v>1194</v>
      </c>
      <c r="C1979" s="115">
        <v>0</v>
      </c>
      <c r="D1979" s="115">
        <v>0</v>
      </c>
      <c r="E1979" s="116">
        <v>-10564.79</v>
      </c>
      <c r="F1979" s="117">
        <v>0</v>
      </c>
      <c r="G1979" s="116">
        <v>-4421.2299999999996</v>
      </c>
    </row>
    <row r="1980" spans="1:7">
      <c r="A1980" s="119" t="s">
        <v>1202</v>
      </c>
      <c r="B1980" s="115" t="s">
        <v>1203</v>
      </c>
      <c r="C1980" s="115">
        <v>0</v>
      </c>
      <c r="D1980" s="115">
        <v>0</v>
      </c>
      <c r="E1980" s="116">
        <v>-10564.79</v>
      </c>
      <c r="F1980" s="117">
        <v>0</v>
      </c>
      <c r="G1980" s="116">
        <v>-4421.2299999999996</v>
      </c>
    </row>
    <row r="1981" spans="1:7" s="113" customFormat="1" ht="25.5">
      <c r="A1981" s="126" t="s">
        <v>423</v>
      </c>
      <c r="B1981" s="110" t="s">
        <v>424</v>
      </c>
      <c r="C1981" s="110"/>
      <c r="D1981" s="110"/>
      <c r="E1981" s="111"/>
      <c r="F1981" s="112"/>
      <c r="G1981" s="111"/>
    </row>
    <row r="1982" spans="1:7">
      <c r="A1982" s="114" t="s">
        <v>1118</v>
      </c>
      <c r="B1982" s="115" t="s">
        <v>1119</v>
      </c>
      <c r="C1982" s="115">
        <v>301496</v>
      </c>
      <c r="D1982" s="115">
        <v>85382</v>
      </c>
      <c r="E1982" s="116">
        <v>85382</v>
      </c>
      <c r="F1982" s="117">
        <v>28.319447024172799</v>
      </c>
      <c r="G1982" s="116">
        <v>26101.23</v>
      </c>
    </row>
    <row r="1983" spans="1:7" ht="25.5">
      <c r="A1983" s="119" t="s">
        <v>1120</v>
      </c>
      <c r="B1983" s="115" t="s">
        <v>1121</v>
      </c>
      <c r="C1983" s="115">
        <v>0</v>
      </c>
      <c r="D1983" s="115">
        <v>0</v>
      </c>
      <c r="E1983" s="116">
        <v>0</v>
      </c>
      <c r="F1983" s="117">
        <v>0</v>
      </c>
      <c r="G1983" s="116">
        <v>-346.77</v>
      </c>
    </row>
    <row r="1984" spans="1:7">
      <c r="A1984" s="119" t="s">
        <v>1144</v>
      </c>
      <c r="B1984" s="115" t="s">
        <v>60</v>
      </c>
      <c r="C1984" s="115">
        <v>301496</v>
      </c>
      <c r="D1984" s="115">
        <v>85382</v>
      </c>
      <c r="E1984" s="116">
        <v>85382</v>
      </c>
      <c r="F1984" s="117">
        <v>28.319447024172799</v>
      </c>
      <c r="G1984" s="116">
        <v>26448</v>
      </c>
    </row>
    <row r="1985" spans="1:7" ht="25.5">
      <c r="A1985" s="120">
        <v>21710</v>
      </c>
      <c r="B1985" s="115" t="s">
        <v>1145</v>
      </c>
      <c r="C1985" s="115">
        <v>301496</v>
      </c>
      <c r="D1985" s="115">
        <v>85382</v>
      </c>
      <c r="E1985" s="116">
        <v>85382</v>
      </c>
      <c r="F1985" s="117">
        <v>28.319447024172799</v>
      </c>
      <c r="G1985" s="116">
        <v>26448</v>
      </c>
    </row>
    <row r="1986" spans="1:7">
      <c r="A1986" s="114" t="s">
        <v>1147</v>
      </c>
      <c r="B1986" s="115" t="s">
        <v>1148</v>
      </c>
      <c r="C1986" s="115">
        <v>301496</v>
      </c>
      <c r="D1986" s="115">
        <v>85382</v>
      </c>
      <c r="E1986" s="116">
        <v>74817.210000000006</v>
      </c>
      <c r="F1986" s="117">
        <v>24.815324249741298</v>
      </c>
      <c r="G1986" s="116">
        <v>21680</v>
      </c>
    </row>
    <row r="1987" spans="1:7">
      <c r="A1987" s="119" t="s">
        <v>1149</v>
      </c>
      <c r="B1987" s="115" t="s">
        <v>1150</v>
      </c>
      <c r="C1987" s="115">
        <v>293946</v>
      </c>
      <c r="D1987" s="115">
        <v>85382</v>
      </c>
      <c r="E1987" s="116">
        <v>74817.210000000006</v>
      </c>
      <c r="F1987" s="117">
        <v>25.452705598987599</v>
      </c>
      <c r="G1987" s="116">
        <v>21680</v>
      </c>
    </row>
    <row r="1988" spans="1:7">
      <c r="A1988" s="120" t="s">
        <v>1151</v>
      </c>
      <c r="B1988" s="115" t="s">
        <v>1152</v>
      </c>
      <c r="C1988" s="115">
        <v>293946</v>
      </c>
      <c r="D1988" s="115">
        <v>85382</v>
      </c>
      <c r="E1988" s="116">
        <v>74817.210000000006</v>
      </c>
      <c r="F1988" s="117">
        <v>25.452705598987599</v>
      </c>
      <c r="G1988" s="116">
        <v>21680</v>
      </c>
    </row>
    <row r="1989" spans="1:7">
      <c r="A1989" s="121">
        <v>1000</v>
      </c>
      <c r="B1989" s="115" t="s">
        <v>1153</v>
      </c>
      <c r="C1989" s="115">
        <v>213880</v>
      </c>
      <c r="D1989" s="115">
        <v>59864</v>
      </c>
      <c r="E1989" s="116">
        <v>54415.22</v>
      </c>
      <c r="F1989" s="117">
        <v>25.441939405273999</v>
      </c>
      <c r="G1989" s="116">
        <v>17214.75</v>
      </c>
    </row>
    <row r="1990" spans="1:7">
      <c r="A1990" s="122">
        <v>1100</v>
      </c>
      <c r="B1990" s="115" t="s">
        <v>1154</v>
      </c>
      <c r="C1990" s="115">
        <v>164700</v>
      </c>
      <c r="D1990" s="115">
        <v>43600</v>
      </c>
      <c r="E1990" s="116">
        <v>40793.53</v>
      </c>
      <c r="F1990" s="117">
        <v>24.7683849423194</v>
      </c>
      <c r="G1990" s="116">
        <v>13554.62</v>
      </c>
    </row>
    <row r="1991" spans="1:7">
      <c r="A1991" s="121">
        <v>2000</v>
      </c>
      <c r="B1991" s="115" t="s">
        <v>1155</v>
      </c>
      <c r="C1991" s="115">
        <v>80066</v>
      </c>
      <c r="D1991" s="115">
        <v>25518</v>
      </c>
      <c r="E1991" s="116">
        <v>20401.990000000002</v>
      </c>
      <c r="F1991" s="117">
        <v>25.4814652911348</v>
      </c>
      <c r="G1991" s="116">
        <v>4465.25</v>
      </c>
    </row>
    <row r="1992" spans="1:7">
      <c r="A1992" s="119" t="s">
        <v>1181</v>
      </c>
      <c r="B1992" s="115" t="s">
        <v>1182</v>
      </c>
      <c r="C1992" s="115">
        <v>7550</v>
      </c>
      <c r="D1992" s="115">
        <v>0</v>
      </c>
      <c r="E1992" s="116">
        <v>0</v>
      </c>
      <c r="F1992" s="117">
        <v>0</v>
      </c>
      <c r="G1992" s="116">
        <v>0</v>
      </c>
    </row>
    <row r="1993" spans="1:7">
      <c r="A1993" s="120" t="s">
        <v>1183</v>
      </c>
      <c r="B1993" s="115" t="s">
        <v>1184</v>
      </c>
      <c r="C1993" s="115">
        <v>7550</v>
      </c>
      <c r="D1993" s="115">
        <v>0</v>
      </c>
      <c r="E1993" s="116">
        <v>0</v>
      </c>
      <c r="F1993" s="117">
        <v>0</v>
      </c>
      <c r="G1993" s="116">
        <v>0</v>
      </c>
    </row>
    <row r="1994" spans="1:7">
      <c r="A1994" s="114"/>
      <c r="B1994" s="115" t="s">
        <v>1192</v>
      </c>
      <c r="C1994" s="115">
        <v>0</v>
      </c>
      <c r="D1994" s="115">
        <v>0</v>
      </c>
      <c r="E1994" s="116">
        <v>10564.79</v>
      </c>
      <c r="F1994" s="117">
        <v>0</v>
      </c>
      <c r="G1994" s="116">
        <v>4421.2299999999996</v>
      </c>
    </row>
    <row r="1995" spans="1:7">
      <c r="A1995" s="114" t="s">
        <v>1193</v>
      </c>
      <c r="B1995" s="115" t="s">
        <v>1194</v>
      </c>
      <c r="C1995" s="115">
        <v>0</v>
      </c>
      <c r="D1995" s="115">
        <v>0</v>
      </c>
      <c r="E1995" s="116">
        <v>-10564.79</v>
      </c>
      <c r="F1995" s="117">
        <v>0</v>
      </c>
      <c r="G1995" s="116">
        <v>-4421.2299999999996</v>
      </c>
    </row>
    <row r="1996" spans="1:7">
      <c r="A1996" s="119" t="s">
        <v>1202</v>
      </c>
      <c r="B1996" s="115" t="s">
        <v>1203</v>
      </c>
      <c r="C1996" s="115">
        <v>0</v>
      </c>
      <c r="D1996" s="115">
        <v>0</v>
      </c>
      <c r="E1996" s="116">
        <v>-10564.79</v>
      </c>
      <c r="F1996" s="117">
        <v>0</v>
      </c>
      <c r="G1996" s="116">
        <v>-4421.2299999999996</v>
      </c>
    </row>
    <row r="1997" spans="1:7" s="113" customFormat="1" ht="25.5">
      <c r="A1997" s="125" t="s">
        <v>425</v>
      </c>
      <c r="B1997" s="110" t="s">
        <v>426</v>
      </c>
      <c r="C1997" s="110"/>
      <c r="D1997" s="110"/>
      <c r="E1997" s="111"/>
      <c r="F1997" s="112"/>
      <c r="G1997" s="111"/>
    </row>
    <row r="1998" spans="1:7">
      <c r="A1998" s="114" t="s">
        <v>1118</v>
      </c>
      <c r="B1998" s="115" t="s">
        <v>1119</v>
      </c>
      <c r="C1998" s="115">
        <v>170811807</v>
      </c>
      <c r="D1998" s="115">
        <v>85853515</v>
      </c>
      <c r="E1998" s="116">
        <v>85853515</v>
      </c>
      <c r="F1998" s="117">
        <v>50.262049508088197</v>
      </c>
      <c r="G1998" s="116">
        <v>13322079</v>
      </c>
    </row>
    <row r="1999" spans="1:7">
      <c r="A1999" s="119" t="s">
        <v>1144</v>
      </c>
      <c r="B1999" s="115" t="s">
        <v>60</v>
      </c>
      <c r="C1999" s="115">
        <v>170811807</v>
      </c>
      <c r="D1999" s="115">
        <v>85853515</v>
      </c>
      <c r="E1999" s="116">
        <v>85853515</v>
      </c>
      <c r="F1999" s="117">
        <v>50.262049508088197</v>
      </c>
      <c r="G1999" s="116">
        <v>13322079</v>
      </c>
    </row>
    <row r="2000" spans="1:7" ht="25.5">
      <c r="A2000" s="120">
        <v>21710</v>
      </c>
      <c r="B2000" s="115" t="s">
        <v>1145</v>
      </c>
      <c r="C2000" s="115">
        <v>170811807</v>
      </c>
      <c r="D2000" s="115">
        <v>85853515</v>
      </c>
      <c r="E2000" s="116">
        <v>85853515</v>
      </c>
      <c r="F2000" s="117">
        <v>50.262049508088197</v>
      </c>
      <c r="G2000" s="116">
        <v>13322079</v>
      </c>
    </row>
    <row r="2001" spans="1:7">
      <c r="A2001" s="114" t="s">
        <v>1147</v>
      </c>
      <c r="B2001" s="115" t="s">
        <v>1148</v>
      </c>
      <c r="C2001" s="115">
        <v>160216803</v>
      </c>
      <c r="D2001" s="115">
        <v>78425947</v>
      </c>
      <c r="E2001" s="116">
        <v>77279868.030000001</v>
      </c>
      <c r="F2001" s="117">
        <v>48.234558787195397</v>
      </c>
      <c r="G2001" s="116">
        <v>12181028.289999999</v>
      </c>
    </row>
    <row r="2002" spans="1:7">
      <c r="A2002" s="119" t="s">
        <v>1149</v>
      </c>
      <c r="B2002" s="115" t="s">
        <v>1150</v>
      </c>
      <c r="C2002" s="115">
        <v>159042112</v>
      </c>
      <c r="D2002" s="115">
        <v>78410947</v>
      </c>
      <c r="E2002" s="116">
        <v>77279868.030000001</v>
      </c>
      <c r="F2002" s="117">
        <v>48.590821046189298</v>
      </c>
      <c r="G2002" s="116">
        <v>12181028.289999999</v>
      </c>
    </row>
    <row r="2003" spans="1:7">
      <c r="A2003" s="120" t="s">
        <v>1158</v>
      </c>
      <c r="B2003" s="115" t="s">
        <v>1159</v>
      </c>
      <c r="C2003" s="115">
        <v>295000</v>
      </c>
      <c r="D2003" s="115">
        <v>116079</v>
      </c>
      <c r="E2003" s="116">
        <v>109646.07</v>
      </c>
      <c r="F2003" s="117">
        <v>37.168159322033901</v>
      </c>
      <c r="G2003" s="116">
        <v>76164.289999999994</v>
      </c>
    </row>
    <row r="2004" spans="1:7">
      <c r="A2004" s="121">
        <v>6000</v>
      </c>
      <c r="B2004" s="115" t="s">
        <v>1161</v>
      </c>
      <c r="C2004" s="115">
        <v>295000</v>
      </c>
      <c r="D2004" s="115">
        <v>116079</v>
      </c>
      <c r="E2004" s="116">
        <v>109646.07</v>
      </c>
      <c r="F2004" s="117">
        <v>37.168159322033901</v>
      </c>
      <c r="G2004" s="116">
        <v>76164.289999999994</v>
      </c>
    </row>
    <row r="2005" spans="1:7" ht="25.5">
      <c r="A2005" s="120" t="s">
        <v>1162</v>
      </c>
      <c r="B2005" s="115" t="s">
        <v>1163</v>
      </c>
      <c r="C2005" s="115">
        <v>158747112</v>
      </c>
      <c r="D2005" s="115">
        <v>78294868</v>
      </c>
      <c r="E2005" s="116">
        <v>77170221.959999993</v>
      </c>
      <c r="F2005" s="117">
        <v>48.612047795867902</v>
      </c>
      <c r="G2005" s="116">
        <v>12104864</v>
      </c>
    </row>
    <row r="2006" spans="1:7">
      <c r="A2006" s="121">
        <v>7600</v>
      </c>
      <c r="B2006" s="115" t="s">
        <v>1164</v>
      </c>
      <c r="C2006" s="115">
        <v>158700000</v>
      </c>
      <c r="D2006" s="115">
        <v>78278787</v>
      </c>
      <c r="E2006" s="116">
        <v>77158641.469999999</v>
      </c>
      <c r="F2006" s="117">
        <v>48.619181770636402</v>
      </c>
      <c r="G2006" s="116">
        <v>12104864</v>
      </c>
    </row>
    <row r="2007" spans="1:7">
      <c r="A2007" s="121">
        <v>7700</v>
      </c>
      <c r="B2007" s="115" t="s">
        <v>1165</v>
      </c>
      <c r="C2007" s="115">
        <v>47112</v>
      </c>
      <c r="D2007" s="115">
        <v>16081</v>
      </c>
      <c r="E2007" s="116">
        <v>11580.49</v>
      </c>
      <c r="F2007" s="117">
        <v>24.580764985566301</v>
      </c>
      <c r="G2007" s="116">
        <v>0</v>
      </c>
    </row>
    <row r="2008" spans="1:7">
      <c r="A2008" s="119" t="s">
        <v>1181</v>
      </c>
      <c r="B2008" s="115" t="s">
        <v>1182</v>
      </c>
      <c r="C2008" s="115">
        <v>1174691</v>
      </c>
      <c r="D2008" s="115">
        <v>15000</v>
      </c>
      <c r="E2008" s="116">
        <v>0</v>
      </c>
      <c r="F2008" s="117">
        <v>0</v>
      </c>
      <c r="G2008" s="116">
        <v>0</v>
      </c>
    </row>
    <row r="2009" spans="1:7">
      <c r="A2009" s="120" t="s">
        <v>1183</v>
      </c>
      <c r="B2009" s="115" t="s">
        <v>1184</v>
      </c>
      <c r="C2009" s="115">
        <v>1174691</v>
      </c>
      <c r="D2009" s="115">
        <v>15000</v>
      </c>
      <c r="E2009" s="116">
        <v>0</v>
      </c>
      <c r="F2009" s="117">
        <v>0</v>
      </c>
      <c r="G2009" s="116">
        <v>0</v>
      </c>
    </row>
    <row r="2010" spans="1:7">
      <c r="A2010" s="114"/>
      <c r="B2010" s="115" t="s">
        <v>1192</v>
      </c>
      <c r="C2010" s="115">
        <v>10595004</v>
      </c>
      <c r="D2010" s="115">
        <v>7427568</v>
      </c>
      <c r="E2010" s="116">
        <v>8573646.9700000007</v>
      </c>
      <c r="F2010" s="117">
        <v>80.921602011665101</v>
      </c>
      <c r="G2010" s="116">
        <v>1141050.71</v>
      </c>
    </row>
    <row r="2011" spans="1:7">
      <c r="A2011" s="114" t="s">
        <v>1193</v>
      </c>
      <c r="B2011" s="115" t="s">
        <v>1194</v>
      </c>
      <c r="C2011" s="115">
        <v>-10595004</v>
      </c>
      <c r="D2011" s="115">
        <v>-7427568</v>
      </c>
      <c r="E2011" s="116">
        <v>-8573646.9700000007</v>
      </c>
      <c r="F2011" s="117">
        <v>80.921602011665101</v>
      </c>
      <c r="G2011" s="116">
        <v>-1141050.71</v>
      </c>
    </row>
    <row r="2012" spans="1:7">
      <c r="A2012" s="119" t="s">
        <v>1202</v>
      </c>
      <c r="B2012" s="115" t="s">
        <v>1203</v>
      </c>
      <c r="C2012" s="115">
        <v>0</v>
      </c>
      <c r="D2012" s="115">
        <v>0</v>
      </c>
      <c r="E2012" s="116">
        <v>-1146079.18</v>
      </c>
      <c r="F2012" s="117">
        <v>0</v>
      </c>
      <c r="G2012" s="116">
        <v>-1141050.71</v>
      </c>
    </row>
    <row r="2013" spans="1:7">
      <c r="A2013" s="119" t="s">
        <v>1210</v>
      </c>
      <c r="B2013" s="115" t="s">
        <v>1211</v>
      </c>
      <c r="C2013" s="115">
        <v>-10595004</v>
      </c>
      <c r="D2013" s="115">
        <v>-7427568</v>
      </c>
      <c r="E2013" s="116">
        <v>-7427567.79</v>
      </c>
      <c r="F2013" s="117">
        <v>70.1044359209303</v>
      </c>
      <c r="G2013" s="116">
        <v>0</v>
      </c>
    </row>
    <row r="2014" spans="1:7" s="113" customFormat="1">
      <c r="A2014" s="126" t="s">
        <v>427</v>
      </c>
      <c r="B2014" s="110" t="s">
        <v>428</v>
      </c>
      <c r="C2014" s="110"/>
      <c r="D2014" s="110"/>
      <c r="E2014" s="111"/>
      <c r="F2014" s="112"/>
      <c r="G2014" s="111"/>
    </row>
    <row r="2015" spans="1:7">
      <c r="A2015" s="114" t="s">
        <v>1118</v>
      </c>
      <c r="B2015" s="115" t="s">
        <v>1119</v>
      </c>
      <c r="C2015" s="115">
        <v>158700000</v>
      </c>
      <c r="D2015" s="115">
        <v>78278787</v>
      </c>
      <c r="E2015" s="116">
        <v>78278787</v>
      </c>
      <c r="F2015" s="117">
        <v>49.325007561436699</v>
      </c>
      <c r="G2015" s="116">
        <v>13225000</v>
      </c>
    </row>
    <row r="2016" spans="1:7">
      <c r="A2016" s="119" t="s">
        <v>1144</v>
      </c>
      <c r="B2016" s="115" t="s">
        <v>60</v>
      </c>
      <c r="C2016" s="115">
        <v>158700000</v>
      </c>
      <c r="D2016" s="115">
        <v>78278787</v>
      </c>
      <c r="E2016" s="116">
        <v>78278787</v>
      </c>
      <c r="F2016" s="117">
        <v>49.325007561436699</v>
      </c>
      <c r="G2016" s="116">
        <v>13225000</v>
      </c>
    </row>
    <row r="2017" spans="1:7" ht="25.5">
      <c r="A2017" s="120">
        <v>21710</v>
      </c>
      <c r="B2017" s="115" t="s">
        <v>1145</v>
      </c>
      <c r="C2017" s="115">
        <v>158700000</v>
      </c>
      <c r="D2017" s="115">
        <v>78278787</v>
      </c>
      <c r="E2017" s="116">
        <v>78278787</v>
      </c>
      <c r="F2017" s="117">
        <v>49.325007561436699</v>
      </c>
      <c r="G2017" s="116">
        <v>13225000</v>
      </c>
    </row>
    <row r="2018" spans="1:7">
      <c r="A2018" s="114" t="s">
        <v>1147</v>
      </c>
      <c r="B2018" s="115" t="s">
        <v>1148</v>
      </c>
      <c r="C2018" s="115">
        <v>158700000</v>
      </c>
      <c r="D2018" s="115">
        <v>78278787</v>
      </c>
      <c r="E2018" s="116">
        <v>77158641.469999999</v>
      </c>
      <c r="F2018" s="117">
        <v>48.619181770636402</v>
      </c>
      <c r="G2018" s="116">
        <v>12104864</v>
      </c>
    </row>
    <row r="2019" spans="1:7">
      <c r="A2019" s="119" t="s">
        <v>1149</v>
      </c>
      <c r="B2019" s="115" t="s">
        <v>1150</v>
      </c>
      <c r="C2019" s="115">
        <v>158700000</v>
      </c>
      <c r="D2019" s="115">
        <v>78278787</v>
      </c>
      <c r="E2019" s="116">
        <v>77158641.469999999</v>
      </c>
      <c r="F2019" s="117">
        <v>48.619181770636402</v>
      </c>
      <c r="G2019" s="116">
        <v>12104864</v>
      </c>
    </row>
    <row r="2020" spans="1:7" ht="25.5">
      <c r="A2020" s="120" t="s">
        <v>1162</v>
      </c>
      <c r="B2020" s="115" t="s">
        <v>1163</v>
      </c>
      <c r="C2020" s="115">
        <v>158700000</v>
      </c>
      <c r="D2020" s="115">
        <v>78278787</v>
      </c>
      <c r="E2020" s="116">
        <v>77158641.469999999</v>
      </c>
      <c r="F2020" s="117">
        <v>48.619181770636402</v>
      </c>
      <c r="G2020" s="116">
        <v>12104864</v>
      </c>
    </row>
    <row r="2021" spans="1:7">
      <c r="A2021" s="121">
        <v>7600</v>
      </c>
      <c r="B2021" s="115" t="s">
        <v>1164</v>
      </c>
      <c r="C2021" s="115">
        <v>158700000</v>
      </c>
      <c r="D2021" s="115">
        <v>78278787</v>
      </c>
      <c r="E2021" s="116">
        <v>77158641.469999999</v>
      </c>
      <c r="F2021" s="117">
        <v>48.619181770636402</v>
      </c>
      <c r="G2021" s="116">
        <v>12104864</v>
      </c>
    </row>
    <row r="2022" spans="1:7">
      <c r="A2022" s="114"/>
      <c r="B2022" s="115" t="s">
        <v>1192</v>
      </c>
      <c r="C2022" s="115">
        <v>0</v>
      </c>
      <c r="D2022" s="115">
        <v>0</v>
      </c>
      <c r="E2022" s="116">
        <v>1120145.53</v>
      </c>
      <c r="F2022" s="117">
        <v>0</v>
      </c>
      <c r="G2022" s="116">
        <v>1120136</v>
      </c>
    </row>
    <row r="2023" spans="1:7">
      <c r="A2023" s="114" t="s">
        <v>1193</v>
      </c>
      <c r="B2023" s="115" t="s">
        <v>1194</v>
      </c>
      <c r="C2023" s="115">
        <v>0</v>
      </c>
      <c r="D2023" s="115">
        <v>0</v>
      </c>
      <c r="E2023" s="116">
        <v>-1120145.53</v>
      </c>
      <c r="F2023" s="117">
        <v>0</v>
      </c>
      <c r="G2023" s="116">
        <v>-1120136</v>
      </c>
    </row>
    <row r="2024" spans="1:7">
      <c r="A2024" s="119" t="s">
        <v>1202</v>
      </c>
      <c r="B2024" s="115" t="s">
        <v>1203</v>
      </c>
      <c r="C2024" s="115">
        <v>0</v>
      </c>
      <c r="D2024" s="115">
        <v>0</v>
      </c>
      <c r="E2024" s="116">
        <v>-1120145.53</v>
      </c>
      <c r="F2024" s="117">
        <v>0</v>
      </c>
      <c r="G2024" s="116">
        <v>-1120136</v>
      </c>
    </row>
    <row r="2025" spans="1:7" s="113" customFormat="1">
      <c r="A2025" s="126" t="s">
        <v>429</v>
      </c>
      <c r="B2025" s="110" t="s">
        <v>338</v>
      </c>
      <c r="C2025" s="110"/>
      <c r="D2025" s="110"/>
      <c r="E2025" s="111"/>
      <c r="F2025" s="112"/>
      <c r="G2025" s="111"/>
    </row>
    <row r="2026" spans="1:7">
      <c r="A2026" s="114" t="s">
        <v>1118</v>
      </c>
      <c r="B2026" s="115" t="s">
        <v>1119</v>
      </c>
      <c r="C2026" s="115">
        <v>7909327</v>
      </c>
      <c r="D2026" s="115">
        <v>7443649</v>
      </c>
      <c r="E2026" s="116">
        <v>7443649</v>
      </c>
      <c r="F2026" s="117">
        <v>94.112292992817203</v>
      </c>
      <c r="G2026" s="116">
        <v>4500</v>
      </c>
    </row>
    <row r="2027" spans="1:7">
      <c r="A2027" s="119" t="s">
        <v>1144</v>
      </c>
      <c r="B2027" s="115" t="s">
        <v>60</v>
      </c>
      <c r="C2027" s="115">
        <v>7909327</v>
      </c>
      <c r="D2027" s="115">
        <v>7443649</v>
      </c>
      <c r="E2027" s="116">
        <v>7443649</v>
      </c>
      <c r="F2027" s="117">
        <v>94.112292992817203</v>
      </c>
      <c r="G2027" s="116">
        <v>4500</v>
      </c>
    </row>
    <row r="2028" spans="1:7" ht="25.5">
      <c r="A2028" s="120">
        <v>21710</v>
      </c>
      <c r="B2028" s="115" t="s">
        <v>1145</v>
      </c>
      <c r="C2028" s="115">
        <v>7909327</v>
      </c>
      <c r="D2028" s="115">
        <v>7443649</v>
      </c>
      <c r="E2028" s="116">
        <v>7443649</v>
      </c>
      <c r="F2028" s="117">
        <v>94.112292992817203</v>
      </c>
      <c r="G2028" s="116">
        <v>4500</v>
      </c>
    </row>
    <row r="2029" spans="1:7">
      <c r="A2029" s="114" t="s">
        <v>1147</v>
      </c>
      <c r="B2029" s="115" t="s">
        <v>1148</v>
      </c>
      <c r="C2029" s="115">
        <v>47112</v>
      </c>
      <c r="D2029" s="115">
        <v>16081</v>
      </c>
      <c r="E2029" s="116">
        <v>11580.49</v>
      </c>
      <c r="F2029" s="117">
        <v>24.580764985566301</v>
      </c>
      <c r="G2029" s="116">
        <v>0</v>
      </c>
    </row>
    <row r="2030" spans="1:7">
      <c r="A2030" s="119" t="s">
        <v>1149</v>
      </c>
      <c r="B2030" s="115" t="s">
        <v>1150</v>
      </c>
      <c r="C2030" s="115">
        <v>47112</v>
      </c>
      <c r="D2030" s="115">
        <v>16081</v>
      </c>
      <c r="E2030" s="116">
        <v>11580.49</v>
      </c>
      <c r="F2030" s="117">
        <v>24.580764985566301</v>
      </c>
      <c r="G2030" s="116">
        <v>0</v>
      </c>
    </row>
    <row r="2031" spans="1:7" ht="25.5">
      <c r="A2031" s="120" t="s">
        <v>1162</v>
      </c>
      <c r="B2031" s="115" t="s">
        <v>1163</v>
      </c>
      <c r="C2031" s="115">
        <v>47112</v>
      </c>
      <c r="D2031" s="115">
        <v>16081</v>
      </c>
      <c r="E2031" s="116">
        <v>11580.49</v>
      </c>
      <c r="F2031" s="117">
        <v>24.580764985566301</v>
      </c>
      <c r="G2031" s="116">
        <v>0</v>
      </c>
    </row>
    <row r="2032" spans="1:7">
      <c r="A2032" s="121">
        <v>7700</v>
      </c>
      <c r="B2032" s="115" t="s">
        <v>1165</v>
      </c>
      <c r="C2032" s="115">
        <v>47112</v>
      </c>
      <c r="D2032" s="115">
        <v>16081</v>
      </c>
      <c r="E2032" s="116">
        <v>11580.49</v>
      </c>
      <c r="F2032" s="117">
        <v>24.580764985566301</v>
      </c>
      <c r="G2032" s="116">
        <v>0</v>
      </c>
    </row>
    <row r="2033" spans="1:7">
      <c r="A2033" s="114"/>
      <c r="B2033" s="115" t="s">
        <v>1192</v>
      </c>
      <c r="C2033" s="115">
        <v>7862215</v>
      </c>
      <c r="D2033" s="115">
        <v>7427568</v>
      </c>
      <c r="E2033" s="116">
        <v>7432068.5099999998</v>
      </c>
      <c r="F2033" s="117">
        <v>94.528940126923501</v>
      </c>
      <c r="G2033" s="116">
        <v>4500</v>
      </c>
    </row>
    <row r="2034" spans="1:7">
      <c r="A2034" s="114" t="s">
        <v>1193</v>
      </c>
      <c r="B2034" s="115" t="s">
        <v>1194</v>
      </c>
      <c r="C2034" s="115">
        <v>-7862215</v>
      </c>
      <c r="D2034" s="115">
        <v>-7427568</v>
      </c>
      <c r="E2034" s="116">
        <v>-7432068.5099999998</v>
      </c>
      <c r="F2034" s="117">
        <v>94.528940126923501</v>
      </c>
      <c r="G2034" s="116">
        <v>-4500</v>
      </c>
    </row>
    <row r="2035" spans="1:7">
      <c r="A2035" s="119" t="s">
        <v>1202</v>
      </c>
      <c r="B2035" s="115" t="s">
        <v>1203</v>
      </c>
      <c r="C2035" s="115">
        <v>0</v>
      </c>
      <c r="D2035" s="115">
        <v>0</v>
      </c>
      <c r="E2035" s="116">
        <v>-4500.72</v>
      </c>
      <c r="F2035" s="117">
        <v>0</v>
      </c>
      <c r="G2035" s="116">
        <v>-4500</v>
      </c>
    </row>
    <row r="2036" spans="1:7">
      <c r="A2036" s="119" t="s">
        <v>1210</v>
      </c>
      <c r="B2036" s="115" t="s">
        <v>1211</v>
      </c>
      <c r="C2036" s="115">
        <v>-7862215</v>
      </c>
      <c r="D2036" s="115">
        <v>-7427568</v>
      </c>
      <c r="E2036" s="116">
        <v>-7427567.79</v>
      </c>
      <c r="F2036" s="117">
        <v>94.471695190223102</v>
      </c>
      <c r="G2036" s="116">
        <v>0</v>
      </c>
    </row>
    <row r="2037" spans="1:7" s="113" customFormat="1">
      <c r="A2037" s="126" t="s">
        <v>430</v>
      </c>
      <c r="B2037" s="110" t="s">
        <v>431</v>
      </c>
      <c r="C2037" s="110"/>
      <c r="D2037" s="110"/>
      <c r="E2037" s="111"/>
      <c r="F2037" s="112"/>
      <c r="G2037" s="111"/>
    </row>
    <row r="2038" spans="1:7">
      <c r="A2038" s="114" t="s">
        <v>1118</v>
      </c>
      <c r="B2038" s="115" t="s">
        <v>1119</v>
      </c>
      <c r="C2038" s="115">
        <v>95000</v>
      </c>
      <c r="D2038" s="115">
        <v>44079</v>
      </c>
      <c r="E2038" s="116">
        <v>44079</v>
      </c>
      <c r="F2038" s="117">
        <v>46.398947368420998</v>
      </c>
      <c r="G2038" s="116">
        <v>41579</v>
      </c>
    </row>
    <row r="2039" spans="1:7">
      <c r="A2039" s="119" t="s">
        <v>1144</v>
      </c>
      <c r="B2039" s="115" t="s">
        <v>60</v>
      </c>
      <c r="C2039" s="115">
        <v>95000</v>
      </c>
      <c r="D2039" s="115">
        <v>44079</v>
      </c>
      <c r="E2039" s="116">
        <v>44079</v>
      </c>
      <c r="F2039" s="117">
        <v>46.398947368420998</v>
      </c>
      <c r="G2039" s="116">
        <v>41579</v>
      </c>
    </row>
    <row r="2040" spans="1:7" ht="25.5">
      <c r="A2040" s="120">
        <v>21710</v>
      </c>
      <c r="B2040" s="115" t="s">
        <v>1145</v>
      </c>
      <c r="C2040" s="115">
        <v>95000</v>
      </c>
      <c r="D2040" s="115">
        <v>44079</v>
      </c>
      <c r="E2040" s="116">
        <v>44079</v>
      </c>
      <c r="F2040" s="117">
        <v>46.398947368420998</v>
      </c>
      <c r="G2040" s="116">
        <v>41579</v>
      </c>
    </row>
    <row r="2041" spans="1:7">
      <c r="A2041" s="114" t="s">
        <v>1147</v>
      </c>
      <c r="B2041" s="115" t="s">
        <v>1148</v>
      </c>
      <c r="C2041" s="115">
        <v>95000</v>
      </c>
      <c r="D2041" s="115">
        <v>44079</v>
      </c>
      <c r="E2041" s="116">
        <v>44078.5</v>
      </c>
      <c r="F2041" s="117">
        <v>46.398421052631598</v>
      </c>
      <c r="G2041" s="116">
        <v>41578.5</v>
      </c>
    </row>
    <row r="2042" spans="1:7">
      <c r="A2042" s="119" t="s">
        <v>1149</v>
      </c>
      <c r="B2042" s="115" t="s">
        <v>1150</v>
      </c>
      <c r="C2042" s="115">
        <v>95000</v>
      </c>
      <c r="D2042" s="115">
        <v>44079</v>
      </c>
      <c r="E2042" s="116">
        <v>44078.5</v>
      </c>
      <c r="F2042" s="117">
        <v>46.398421052631598</v>
      </c>
      <c r="G2042" s="116">
        <v>41578.5</v>
      </c>
    </row>
    <row r="2043" spans="1:7">
      <c r="A2043" s="120" t="s">
        <v>1158</v>
      </c>
      <c r="B2043" s="115" t="s">
        <v>1159</v>
      </c>
      <c r="C2043" s="115">
        <v>95000</v>
      </c>
      <c r="D2043" s="115">
        <v>44079</v>
      </c>
      <c r="E2043" s="116">
        <v>44078.5</v>
      </c>
      <c r="F2043" s="117">
        <v>46.398421052631598</v>
      </c>
      <c r="G2043" s="116">
        <v>41578.5</v>
      </c>
    </row>
    <row r="2044" spans="1:7">
      <c r="A2044" s="121">
        <v>6000</v>
      </c>
      <c r="B2044" s="115" t="s">
        <v>1161</v>
      </c>
      <c r="C2044" s="115">
        <v>95000</v>
      </c>
      <c r="D2044" s="115">
        <v>44079</v>
      </c>
      <c r="E2044" s="116">
        <v>44078.5</v>
      </c>
      <c r="F2044" s="117">
        <v>46.398421052631598</v>
      </c>
      <c r="G2044" s="116">
        <v>41578.5</v>
      </c>
    </row>
    <row r="2045" spans="1:7">
      <c r="A2045" s="114"/>
      <c r="B2045" s="115" t="s">
        <v>1192</v>
      </c>
      <c r="C2045" s="115">
        <v>0</v>
      </c>
      <c r="D2045" s="115">
        <v>0</v>
      </c>
      <c r="E2045" s="116">
        <v>0.5</v>
      </c>
      <c r="F2045" s="117">
        <v>0</v>
      </c>
      <c r="G2045" s="116">
        <v>0.5</v>
      </c>
    </row>
    <row r="2046" spans="1:7">
      <c r="A2046" s="114" t="s">
        <v>1193</v>
      </c>
      <c r="B2046" s="115" t="s">
        <v>1194</v>
      </c>
      <c r="C2046" s="115">
        <v>0</v>
      </c>
      <c r="D2046" s="115">
        <v>0</v>
      </c>
      <c r="E2046" s="116">
        <v>-0.5</v>
      </c>
      <c r="F2046" s="117">
        <v>0</v>
      </c>
      <c r="G2046" s="116">
        <v>-0.5</v>
      </c>
    </row>
    <row r="2047" spans="1:7">
      <c r="A2047" s="119" t="s">
        <v>1202</v>
      </c>
      <c r="B2047" s="115" t="s">
        <v>1203</v>
      </c>
      <c r="C2047" s="115">
        <v>0</v>
      </c>
      <c r="D2047" s="115">
        <v>0</v>
      </c>
      <c r="E2047" s="116">
        <v>-0.5</v>
      </c>
      <c r="F2047" s="117">
        <v>0</v>
      </c>
      <c r="G2047" s="116">
        <v>-0.5</v>
      </c>
    </row>
    <row r="2048" spans="1:7" s="113" customFormat="1" ht="25.5">
      <c r="A2048" s="126" t="s">
        <v>432</v>
      </c>
      <c r="B2048" s="110" t="s">
        <v>1243</v>
      </c>
      <c r="C2048" s="110"/>
      <c r="D2048" s="110"/>
      <c r="E2048" s="111"/>
      <c r="F2048" s="112"/>
      <c r="G2048" s="111"/>
    </row>
    <row r="2049" spans="1:7">
      <c r="A2049" s="114" t="s">
        <v>1118</v>
      </c>
      <c r="B2049" s="115" t="s">
        <v>1119</v>
      </c>
      <c r="C2049" s="115">
        <v>200000</v>
      </c>
      <c r="D2049" s="115">
        <v>72000</v>
      </c>
      <c r="E2049" s="116">
        <v>72000</v>
      </c>
      <c r="F2049" s="117">
        <v>36</v>
      </c>
      <c r="G2049" s="116">
        <v>36000</v>
      </c>
    </row>
    <row r="2050" spans="1:7">
      <c r="A2050" s="119" t="s">
        <v>1144</v>
      </c>
      <c r="B2050" s="115" t="s">
        <v>60</v>
      </c>
      <c r="C2050" s="115">
        <v>200000</v>
      </c>
      <c r="D2050" s="115">
        <v>72000</v>
      </c>
      <c r="E2050" s="116">
        <v>72000</v>
      </c>
      <c r="F2050" s="117">
        <v>36</v>
      </c>
      <c r="G2050" s="116">
        <v>36000</v>
      </c>
    </row>
    <row r="2051" spans="1:7" ht="25.5">
      <c r="A2051" s="120">
        <v>21710</v>
      </c>
      <c r="B2051" s="115" t="s">
        <v>1145</v>
      </c>
      <c r="C2051" s="115">
        <v>200000</v>
      </c>
      <c r="D2051" s="115">
        <v>72000</v>
      </c>
      <c r="E2051" s="116">
        <v>72000</v>
      </c>
      <c r="F2051" s="117">
        <v>36</v>
      </c>
      <c r="G2051" s="116">
        <v>36000</v>
      </c>
    </row>
    <row r="2052" spans="1:7">
      <c r="A2052" s="114" t="s">
        <v>1147</v>
      </c>
      <c r="B2052" s="115" t="s">
        <v>1148</v>
      </c>
      <c r="C2052" s="115">
        <v>200000</v>
      </c>
      <c r="D2052" s="115">
        <v>72000</v>
      </c>
      <c r="E2052" s="116">
        <v>65567.570000000007</v>
      </c>
      <c r="F2052" s="117">
        <v>32.783785000000002</v>
      </c>
      <c r="G2052" s="116">
        <v>34585.79</v>
      </c>
    </row>
    <row r="2053" spans="1:7">
      <c r="A2053" s="119" t="s">
        <v>1149</v>
      </c>
      <c r="B2053" s="115" t="s">
        <v>1150</v>
      </c>
      <c r="C2053" s="115">
        <v>200000</v>
      </c>
      <c r="D2053" s="115">
        <v>72000</v>
      </c>
      <c r="E2053" s="116">
        <v>65567.570000000007</v>
      </c>
      <c r="F2053" s="117">
        <v>32.783785000000002</v>
      </c>
      <c r="G2053" s="116">
        <v>34585.79</v>
      </c>
    </row>
    <row r="2054" spans="1:7">
      <c r="A2054" s="120" t="s">
        <v>1158</v>
      </c>
      <c r="B2054" s="115" t="s">
        <v>1159</v>
      </c>
      <c r="C2054" s="115">
        <v>200000</v>
      </c>
      <c r="D2054" s="115">
        <v>72000</v>
      </c>
      <c r="E2054" s="116">
        <v>65567.570000000007</v>
      </c>
      <c r="F2054" s="117">
        <v>32.783785000000002</v>
      </c>
      <c r="G2054" s="116">
        <v>34585.79</v>
      </c>
    </row>
    <row r="2055" spans="1:7">
      <c r="A2055" s="121">
        <v>6000</v>
      </c>
      <c r="B2055" s="115" t="s">
        <v>1161</v>
      </c>
      <c r="C2055" s="115">
        <v>200000</v>
      </c>
      <c r="D2055" s="115">
        <v>72000</v>
      </c>
      <c r="E2055" s="116">
        <v>65567.570000000007</v>
      </c>
      <c r="F2055" s="117">
        <v>32.783785000000002</v>
      </c>
      <c r="G2055" s="116">
        <v>34585.79</v>
      </c>
    </row>
    <row r="2056" spans="1:7">
      <c r="A2056" s="114"/>
      <c r="B2056" s="115" t="s">
        <v>1192</v>
      </c>
      <c r="C2056" s="115">
        <v>0</v>
      </c>
      <c r="D2056" s="115">
        <v>0</v>
      </c>
      <c r="E2056" s="116">
        <v>6432.43</v>
      </c>
      <c r="F2056" s="117">
        <v>0</v>
      </c>
      <c r="G2056" s="116">
        <v>1414.21</v>
      </c>
    </row>
    <row r="2057" spans="1:7">
      <c r="A2057" s="114" t="s">
        <v>1193</v>
      </c>
      <c r="B2057" s="115" t="s">
        <v>1194</v>
      </c>
      <c r="C2057" s="115">
        <v>0</v>
      </c>
      <c r="D2057" s="115">
        <v>0</v>
      </c>
      <c r="E2057" s="116">
        <v>-6432.43</v>
      </c>
      <c r="F2057" s="117">
        <v>0</v>
      </c>
      <c r="G2057" s="116">
        <v>-1414.21</v>
      </c>
    </row>
    <row r="2058" spans="1:7">
      <c r="A2058" s="119" t="s">
        <v>1202</v>
      </c>
      <c r="B2058" s="115" t="s">
        <v>1203</v>
      </c>
      <c r="C2058" s="115">
        <v>0</v>
      </c>
      <c r="D2058" s="115">
        <v>0</v>
      </c>
      <c r="E2058" s="116">
        <v>-6432.43</v>
      </c>
      <c r="F2058" s="117">
        <v>0</v>
      </c>
      <c r="G2058" s="116">
        <v>-1414.21</v>
      </c>
    </row>
    <row r="2059" spans="1:7" s="113" customFormat="1" ht="25.5">
      <c r="A2059" s="126" t="s">
        <v>433</v>
      </c>
      <c r="B2059" s="110" t="s">
        <v>1244</v>
      </c>
      <c r="C2059" s="110"/>
      <c r="D2059" s="110"/>
      <c r="E2059" s="111"/>
      <c r="F2059" s="112"/>
      <c r="G2059" s="111"/>
    </row>
    <row r="2060" spans="1:7">
      <c r="A2060" s="114" t="s">
        <v>1118</v>
      </c>
      <c r="B2060" s="115" t="s">
        <v>1119</v>
      </c>
      <c r="C2060" s="115">
        <v>3907480</v>
      </c>
      <c r="D2060" s="115">
        <v>15000</v>
      </c>
      <c r="E2060" s="116">
        <v>15000</v>
      </c>
      <c r="F2060" s="117">
        <v>0.38387912414139003</v>
      </c>
      <c r="G2060" s="116">
        <v>15000</v>
      </c>
    </row>
    <row r="2061" spans="1:7">
      <c r="A2061" s="119" t="s">
        <v>1144</v>
      </c>
      <c r="B2061" s="115" t="s">
        <v>60</v>
      </c>
      <c r="C2061" s="115">
        <v>3907480</v>
      </c>
      <c r="D2061" s="115">
        <v>15000</v>
      </c>
      <c r="E2061" s="116">
        <v>15000</v>
      </c>
      <c r="F2061" s="117">
        <v>0.38387912414139003</v>
      </c>
      <c r="G2061" s="116">
        <v>15000</v>
      </c>
    </row>
    <row r="2062" spans="1:7" ht="25.5">
      <c r="A2062" s="120">
        <v>21710</v>
      </c>
      <c r="B2062" s="115" t="s">
        <v>1145</v>
      </c>
      <c r="C2062" s="115">
        <v>3907480</v>
      </c>
      <c r="D2062" s="115">
        <v>15000</v>
      </c>
      <c r="E2062" s="116">
        <v>15000</v>
      </c>
      <c r="F2062" s="117">
        <v>0.38387912414139003</v>
      </c>
      <c r="G2062" s="116">
        <v>15000</v>
      </c>
    </row>
    <row r="2063" spans="1:7">
      <c r="A2063" s="114" t="s">
        <v>1147</v>
      </c>
      <c r="B2063" s="115" t="s">
        <v>1148</v>
      </c>
      <c r="C2063" s="115">
        <v>1174691</v>
      </c>
      <c r="D2063" s="115">
        <v>15000</v>
      </c>
      <c r="E2063" s="116">
        <v>0</v>
      </c>
      <c r="F2063" s="117">
        <v>0</v>
      </c>
      <c r="G2063" s="116">
        <v>0</v>
      </c>
    </row>
    <row r="2064" spans="1:7">
      <c r="A2064" s="119" t="s">
        <v>1181</v>
      </c>
      <c r="B2064" s="115" t="s">
        <v>1182</v>
      </c>
      <c r="C2064" s="115">
        <v>1174691</v>
      </c>
      <c r="D2064" s="115">
        <v>15000</v>
      </c>
      <c r="E2064" s="116">
        <v>0</v>
      </c>
      <c r="F2064" s="117">
        <v>0</v>
      </c>
      <c r="G2064" s="116">
        <v>0</v>
      </c>
    </row>
    <row r="2065" spans="1:7">
      <c r="A2065" s="120" t="s">
        <v>1183</v>
      </c>
      <c r="B2065" s="115" t="s">
        <v>1184</v>
      </c>
      <c r="C2065" s="115">
        <v>1174691</v>
      </c>
      <c r="D2065" s="115">
        <v>15000</v>
      </c>
      <c r="E2065" s="116">
        <v>0</v>
      </c>
      <c r="F2065" s="117">
        <v>0</v>
      </c>
      <c r="G2065" s="116">
        <v>0</v>
      </c>
    </row>
    <row r="2066" spans="1:7">
      <c r="A2066" s="114"/>
      <c r="B2066" s="115" t="s">
        <v>1192</v>
      </c>
      <c r="C2066" s="115">
        <v>2732789</v>
      </c>
      <c r="D2066" s="115">
        <v>0</v>
      </c>
      <c r="E2066" s="116">
        <v>15000</v>
      </c>
      <c r="F2066" s="117">
        <v>0.54888979719985997</v>
      </c>
      <c r="G2066" s="116">
        <v>15000</v>
      </c>
    </row>
    <row r="2067" spans="1:7">
      <c r="A2067" s="114" t="s">
        <v>1193</v>
      </c>
      <c r="B2067" s="115" t="s">
        <v>1194</v>
      </c>
      <c r="C2067" s="115">
        <v>-2732789</v>
      </c>
      <c r="D2067" s="115">
        <v>0</v>
      </c>
      <c r="E2067" s="116">
        <v>-15000</v>
      </c>
      <c r="F2067" s="117">
        <v>0.54888979719985997</v>
      </c>
      <c r="G2067" s="116">
        <v>-15000</v>
      </c>
    </row>
    <row r="2068" spans="1:7">
      <c r="A2068" s="119" t="s">
        <v>1202</v>
      </c>
      <c r="B2068" s="115" t="s">
        <v>1203</v>
      </c>
      <c r="C2068" s="115">
        <v>0</v>
      </c>
      <c r="D2068" s="115">
        <v>0</v>
      </c>
      <c r="E2068" s="116">
        <v>-15000</v>
      </c>
      <c r="F2068" s="117">
        <v>0</v>
      </c>
      <c r="G2068" s="116">
        <v>-15000</v>
      </c>
    </row>
    <row r="2069" spans="1:7">
      <c r="A2069" s="119" t="s">
        <v>1210</v>
      </c>
      <c r="B2069" s="115" t="s">
        <v>1211</v>
      </c>
      <c r="C2069" s="115">
        <v>-2732789</v>
      </c>
      <c r="D2069" s="115">
        <v>0</v>
      </c>
      <c r="E2069" s="116">
        <v>0</v>
      </c>
      <c r="F2069" s="117">
        <v>0</v>
      </c>
      <c r="G2069" s="116">
        <v>0</v>
      </c>
    </row>
    <row r="2070" spans="1:7" s="113" customFormat="1">
      <c r="A2070" s="125" t="s">
        <v>526</v>
      </c>
      <c r="B2070" s="110" t="s">
        <v>1245</v>
      </c>
      <c r="C2070" s="110"/>
      <c r="D2070" s="110"/>
      <c r="E2070" s="111"/>
      <c r="F2070" s="112"/>
      <c r="G2070" s="111"/>
    </row>
    <row r="2071" spans="1:7">
      <c r="A2071" s="119" t="s">
        <v>1195</v>
      </c>
      <c r="B2071" s="115" t="s">
        <v>56</v>
      </c>
      <c r="C2071" s="115">
        <v>-208000000</v>
      </c>
      <c r="D2071" s="115">
        <v>0</v>
      </c>
      <c r="E2071" s="116">
        <v>0</v>
      </c>
      <c r="F2071" s="117">
        <v>0</v>
      </c>
      <c r="G2071" s="116">
        <v>0</v>
      </c>
    </row>
    <row r="2072" spans="1:7">
      <c r="A2072" s="120" t="s">
        <v>1196</v>
      </c>
      <c r="B2072" s="115" t="s">
        <v>1197</v>
      </c>
      <c r="C2072" s="115">
        <v>0</v>
      </c>
      <c r="D2072" s="115">
        <v>0</v>
      </c>
      <c r="E2072" s="116">
        <v>0</v>
      </c>
      <c r="F2072" s="117">
        <v>0</v>
      </c>
      <c r="G2072" s="116">
        <v>0</v>
      </c>
    </row>
    <row r="2073" spans="1:7">
      <c r="A2073" s="120" t="s">
        <v>1198</v>
      </c>
      <c r="B2073" s="115" t="s">
        <v>1199</v>
      </c>
      <c r="C2073" s="115">
        <v>0</v>
      </c>
      <c r="D2073" s="115">
        <v>0</v>
      </c>
      <c r="E2073" s="116">
        <v>0</v>
      </c>
      <c r="F2073" s="117">
        <v>0</v>
      </c>
      <c r="G2073" s="116">
        <v>0</v>
      </c>
    </row>
    <row r="2074" spans="1:7">
      <c r="A2074" s="119" t="s">
        <v>1202</v>
      </c>
      <c r="B2074" s="115" t="s">
        <v>1203</v>
      </c>
      <c r="C2074" s="115">
        <v>208000000</v>
      </c>
      <c r="D2074" s="115">
        <v>0</v>
      </c>
      <c r="E2074" s="116">
        <v>0</v>
      </c>
      <c r="F2074" s="117">
        <v>0</v>
      </c>
      <c r="G2074" s="116">
        <v>0</v>
      </c>
    </row>
    <row r="2075" spans="1:7" ht="25.5">
      <c r="A2075" s="120" t="s">
        <v>1208</v>
      </c>
      <c r="B2075" s="115" t="s">
        <v>1209</v>
      </c>
      <c r="C2075" s="115">
        <v>208000000</v>
      </c>
      <c r="D2075" s="115">
        <v>0</v>
      </c>
      <c r="E2075" s="116">
        <v>0</v>
      </c>
      <c r="F2075" s="117">
        <v>0</v>
      </c>
      <c r="G2075" s="116">
        <v>0</v>
      </c>
    </row>
    <row r="2076" spans="1:7" s="113" customFormat="1" ht="25.5">
      <c r="A2076" s="125" t="s">
        <v>122</v>
      </c>
      <c r="B2076" s="110" t="s">
        <v>123</v>
      </c>
      <c r="C2076" s="110"/>
      <c r="D2076" s="110"/>
      <c r="E2076" s="111"/>
      <c r="F2076" s="112"/>
      <c r="G2076" s="111"/>
    </row>
    <row r="2077" spans="1:7">
      <c r="A2077" s="114" t="s">
        <v>1118</v>
      </c>
      <c r="B2077" s="115" t="s">
        <v>1119</v>
      </c>
      <c r="C2077" s="115">
        <v>1470079</v>
      </c>
      <c r="D2077" s="115">
        <v>820959</v>
      </c>
      <c r="E2077" s="116">
        <v>820959</v>
      </c>
      <c r="F2077" s="117">
        <v>55.844549850722302</v>
      </c>
      <c r="G2077" s="116">
        <v>141190</v>
      </c>
    </row>
    <row r="2078" spans="1:7">
      <c r="A2078" s="119" t="s">
        <v>1144</v>
      </c>
      <c r="B2078" s="115" t="s">
        <v>60</v>
      </c>
      <c r="C2078" s="115">
        <v>1470079</v>
      </c>
      <c r="D2078" s="115">
        <v>820959</v>
      </c>
      <c r="E2078" s="116">
        <v>820959</v>
      </c>
      <c r="F2078" s="117">
        <v>55.844549850722302</v>
      </c>
      <c r="G2078" s="116">
        <v>141190</v>
      </c>
    </row>
    <row r="2079" spans="1:7" ht="25.5">
      <c r="A2079" s="120">
        <v>21710</v>
      </c>
      <c r="B2079" s="115" t="s">
        <v>1145</v>
      </c>
      <c r="C2079" s="115">
        <v>1470079</v>
      </c>
      <c r="D2079" s="115">
        <v>820959</v>
      </c>
      <c r="E2079" s="116">
        <v>820959</v>
      </c>
      <c r="F2079" s="117">
        <v>55.844549850722302</v>
      </c>
      <c r="G2079" s="116">
        <v>141190</v>
      </c>
    </row>
    <row r="2080" spans="1:7">
      <c r="A2080" s="114" t="s">
        <v>1147</v>
      </c>
      <c r="B2080" s="115" t="s">
        <v>1148</v>
      </c>
      <c r="C2080" s="115">
        <v>1470079</v>
      </c>
      <c r="D2080" s="115">
        <v>820959</v>
      </c>
      <c r="E2080" s="116">
        <v>820958.71</v>
      </c>
      <c r="F2080" s="117">
        <v>55.844530123891303</v>
      </c>
      <c r="G2080" s="116">
        <v>141190.66</v>
      </c>
    </row>
    <row r="2081" spans="1:7">
      <c r="A2081" s="119" t="s">
        <v>1149</v>
      </c>
      <c r="B2081" s="115" t="s">
        <v>1150</v>
      </c>
      <c r="C2081" s="115">
        <v>1470079</v>
      </c>
      <c r="D2081" s="115">
        <v>820959</v>
      </c>
      <c r="E2081" s="116">
        <v>820958.71</v>
      </c>
      <c r="F2081" s="117">
        <v>55.844530123891303</v>
      </c>
      <c r="G2081" s="116">
        <v>141190.66</v>
      </c>
    </row>
    <row r="2082" spans="1:7">
      <c r="A2082" s="120" t="s">
        <v>1158</v>
      </c>
      <c r="B2082" s="115" t="s">
        <v>1159</v>
      </c>
      <c r="C2082" s="115">
        <v>1470079</v>
      </c>
      <c r="D2082" s="115">
        <v>820959</v>
      </c>
      <c r="E2082" s="116">
        <v>820958.71</v>
      </c>
      <c r="F2082" s="117">
        <v>55.844530123891303</v>
      </c>
      <c r="G2082" s="116">
        <v>141190.66</v>
      </c>
    </row>
    <row r="2083" spans="1:7">
      <c r="A2083" s="121">
        <v>3000</v>
      </c>
      <c r="B2083" s="115" t="s">
        <v>1160</v>
      </c>
      <c r="C2083" s="115">
        <v>1470079</v>
      </c>
      <c r="D2083" s="115">
        <v>820959</v>
      </c>
      <c r="E2083" s="116">
        <v>820958.71</v>
      </c>
      <c r="F2083" s="117">
        <v>55.844530123891303</v>
      </c>
      <c r="G2083" s="116">
        <v>141190.66</v>
      </c>
    </row>
    <row r="2084" spans="1:7">
      <c r="A2084" s="114"/>
      <c r="B2084" s="115" t="s">
        <v>1192</v>
      </c>
      <c r="C2084" s="115">
        <v>0</v>
      </c>
      <c r="D2084" s="115">
        <v>0</v>
      </c>
      <c r="E2084" s="116">
        <v>0.28999999999999998</v>
      </c>
      <c r="F2084" s="117">
        <v>0</v>
      </c>
      <c r="G2084" s="116">
        <v>-0.66</v>
      </c>
    </row>
    <row r="2085" spans="1:7">
      <c r="A2085" s="114" t="s">
        <v>1193</v>
      </c>
      <c r="B2085" s="115" t="s">
        <v>1194</v>
      </c>
      <c r="C2085" s="115">
        <v>0</v>
      </c>
      <c r="D2085" s="115">
        <v>0</v>
      </c>
      <c r="E2085" s="116">
        <v>-0.28999999999999998</v>
      </c>
      <c r="F2085" s="117">
        <v>0</v>
      </c>
      <c r="G2085" s="116">
        <v>0.66</v>
      </c>
    </row>
    <row r="2086" spans="1:7">
      <c r="A2086" s="119" t="s">
        <v>1202</v>
      </c>
      <c r="B2086" s="115" t="s">
        <v>1203</v>
      </c>
      <c r="C2086" s="115">
        <v>0</v>
      </c>
      <c r="D2086" s="115">
        <v>0</v>
      </c>
      <c r="E2086" s="116">
        <v>-0.28999999999999998</v>
      </c>
      <c r="F2086" s="117">
        <v>0</v>
      </c>
      <c r="G2086" s="116">
        <v>0.66</v>
      </c>
    </row>
    <row r="2087" spans="1:7" s="113" customFormat="1" ht="25.5">
      <c r="A2087" s="126" t="s">
        <v>124</v>
      </c>
      <c r="B2087" s="110" t="s">
        <v>1246</v>
      </c>
      <c r="C2087" s="110"/>
      <c r="D2087" s="110"/>
      <c r="E2087" s="111"/>
      <c r="F2087" s="112"/>
      <c r="G2087" s="111"/>
    </row>
    <row r="2088" spans="1:7">
      <c r="A2088" s="114" t="s">
        <v>1118</v>
      </c>
      <c r="B2088" s="115" t="s">
        <v>1119</v>
      </c>
      <c r="C2088" s="115">
        <v>1470079</v>
      </c>
      <c r="D2088" s="115">
        <v>820959</v>
      </c>
      <c r="E2088" s="116">
        <v>820959</v>
      </c>
      <c r="F2088" s="117">
        <v>55.844549850722302</v>
      </c>
      <c r="G2088" s="116">
        <v>141190</v>
      </c>
    </row>
    <row r="2089" spans="1:7">
      <c r="A2089" s="119" t="s">
        <v>1144</v>
      </c>
      <c r="B2089" s="115" t="s">
        <v>60</v>
      </c>
      <c r="C2089" s="115">
        <v>1470079</v>
      </c>
      <c r="D2089" s="115">
        <v>820959</v>
      </c>
      <c r="E2089" s="116">
        <v>820959</v>
      </c>
      <c r="F2089" s="117">
        <v>55.844549850722302</v>
      </c>
      <c r="G2089" s="116">
        <v>141190</v>
      </c>
    </row>
    <row r="2090" spans="1:7" ht="25.5">
      <c r="A2090" s="120">
        <v>21710</v>
      </c>
      <c r="B2090" s="115" t="s">
        <v>1145</v>
      </c>
      <c r="C2090" s="115">
        <v>1470079</v>
      </c>
      <c r="D2090" s="115">
        <v>820959</v>
      </c>
      <c r="E2090" s="116">
        <v>820959</v>
      </c>
      <c r="F2090" s="117">
        <v>55.844549850722302</v>
      </c>
      <c r="G2090" s="116">
        <v>141190</v>
      </c>
    </row>
    <row r="2091" spans="1:7">
      <c r="A2091" s="114" t="s">
        <v>1147</v>
      </c>
      <c r="B2091" s="115" t="s">
        <v>1148</v>
      </c>
      <c r="C2091" s="115">
        <v>1470079</v>
      </c>
      <c r="D2091" s="115">
        <v>820959</v>
      </c>
      <c r="E2091" s="116">
        <v>820958.71</v>
      </c>
      <c r="F2091" s="117">
        <v>55.844530123891303</v>
      </c>
      <c r="G2091" s="116">
        <v>141190.66</v>
      </c>
    </row>
    <row r="2092" spans="1:7">
      <c r="A2092" s="119" t="s">
        <v>1149</v>
      </c>
      <c r="B2092" s="115" t="s">
        <v>1150</v>
      </c>
      <c r="C2092" s="115">
        <v>1470079</v>
      </c>
      <c r="D2092" s="115">
        <v>820959</v>
      </c>
      <c r="E2092" s="116">
        <v>820958.71</v>
      </c>
      <c r="F2092" s="117">
        <v>55.844530123891303</v>
      </c>
      <c r="G2092" s="116">
        <v>141190.66</v>
      </c>
    </row>
    <row r="2093" spans="1:7">
      <c r="A2093" s="120" t="s">
        <v>1158</v>
      </c>
      <c r="B2093" s="115" t="s">
        <v>1159</v>
      </c>
      <c r="C2093" s="115">
        <v>1470079</v>
      </c>
      <c r="D2093" s="115">
        <v>820959</v>
      </c>
      <c r="E2093" s="116">
        <v>820958.71</v>
      </c>
      <c r="F2093" s="117">
        <v>55.844530123891303</v>
      </c>
      <c r="G2093" s="116">
        <v>141190.66</v>
      </c>
    </row>
    <row r="2094" spans="1:7">
      <c r="A2094" s="121">
        <v>3000</v>
      </c>
      <c r="B2094" s="115" t="s">
        <v>1160</v>
      </c>
      <c r="C2094" s="115">
        <v>1470079</v>
      </c>
      <c r="D2094" s="115">
        <v>820959</v>
      </c>
      <c r="E2094" s="116">
        <v>820958.71</v>
      </c>
      <c r="F2094" s="117">
        <v>55.844530123891303</v>
      </c>
      <c r="G2094" s="116">
        <v>141190.66</v>
      </c>
    </row>
    <row r="2095" spans="1:7">
      <c r="A2095" s="114"/>
      <c r="B2095" s="115" t="s">
        <v>1192</v>
      </c>
      <c r="C2095" s="115">
        <v>0</v>
      </c>
      <c r="D2095" s="115">
        <v>0</v>
      </c>
      <c r="E2095" s="116">
        <v>0.28999999999999998</v>
      </c>
      <c r="F2095" s="117">
        <v>0</v>
      </c>
      <c r="G2095" s="116">
        <v>-0.66</v>
      </c>
    </row>
    <row r="2096" spans="1:7">
      <c r="A2096" s="114" t="s">
        <v>1193</v>
      </c>
      <c r="B2096" s="115" t="s">
        <v>1194</v>
      </c>
      <c r="C2096" s="115">
        <v>0</v>
      </c>
      <c r="D2096" s="115">
        <v>0</v>
      </c>
      <c r="E2096" s="116">
        <v>-0.28999999999999998</v>
      </c>
      <c r="F2096" s="117">
        <v>0</v>
      </c>
      <c r="G2096" s="116">
        <v>0.66</v>
      </c>
    </row>
    <row r="2097" spans="1:7">
      <c r="A2097" s="119" t="s">
        <v>1202</v>
      </c>
      <c r="B2097" s="115" t="s">
        <v>1203</v>
      </c>
      <c r="C2097" s="115">
        <v>0</v>
      </c>
      <c r="D2097" s="115">
        <v>0</v>
      </c>
      <c r="E2097" s="116">
        <v>-0.28999999999999998</v>
      </c>
      <c r="F2097" s="117">
        <v>0</v>
      </c>
      <c r="G2097" s="116">
        <v>0.66</v>
      </c>
    </row>
    <row r="2098" spans="1:7" s="113" customFormat="1" ht="25.5">
      <c r="A2098" s="125" t="s">
        <v>32</v>
      </c>
      <c r="B2098" s="110" t="s">
        <v>1224</v>
      </c>
      <c r="C2098" s="110"/>
      <c r="D2098" s="110"/>
      <c r="E2098" s="111"/>
      <c r="F2098" s="112"/>
      <c r="G2098" s="111"/>
    </row>
    <row r="2099" spans="1:7">
      <c r="A2099" s="114" t="s">
        <v>1118</v>
      </c>
      <c r="B2099" s="115" t="s">
        <v>1119</v>
      </c>
      <c r="C2099" s="115">
        <v>65778966</v>
      </c>
      <c r="D2099" s="115">
        <v>16740250</v>
      </c>
      <c r="E2099" s="116">
        <v>16740250</v>
      </c>
      <c r="F2099" s="117">
        <v>25.449244671921399</v>
      </c>
      <c r="G2099" s="116">
        <v>4524737</v>
      </c>
    </row>
    <row r="2100" spans="1:7">
      <c r="A2100" s="119" t="s">
        <v>1144</v>
      </c>
      <c r="B2100" s="115" t="s">
        <v>60</v>
      </c>
      <c r="C2100" s="115">
        <v>65778966</v>
      </c>
      <c r="D2100" s="115">
        <v>16740250</v>
      </c>
      <c r="E2100" s="116">
        <v>16740250</v>
      </c>
      <c r="F2100" s="117">
        <v>25.449244671921399</v>
      </c>
      <c r="G2100" s="116">
        <v>4524737</v>
      </c>
    </row>
    <row r="2101" spans="1:7" ht="25.5">
      <c r="A2101" s="120">
        <v>21710</v>
      </c>
      <c r="B2101" s="115" t="s">
        <v>1145</v>
      </c>
      <c r="C2101" s="115">
        <v>44526101</v>
      </c>
      <c r="D2101" s="115">
        <v>13568971</v>
      </c>
      <c r="E2101" s="116">
        <v>13568971</v>
      </c>
      <c r="F2101" s="117">
        <v>30.4741953489258</v>
      </c>
      <c r="G2101" s="116">
        <v>4149921</v>
      </c>
    </row>
    <row r="2102" spans="1:7" ht="25.5">
      <c r="A2102" s="120">
        <v>21720</v>
      </c>
      <c r="B2102" s="115" t="s">
        <v>1146</v>
      </c>
      <c r="C2102" s="115">
        <v>21252865</v>
      </c>
      <c r="D2102" s="115">
        <v>3171279</v>
      </c>
      <c r="E2102" s="116">
        <v>3171279</v>
      </c>
      <c r="F2102" s="117">
        <v>14.9216540922836</v>
      </c>
      <c r="G2102" s="116">
        <v>374816</v>
      </c>
    </row>
    <row r="2103" spans="1:7">
      <c r="A2103" s="114" t="s">
        <v>1147</v>
      </c>
      <c r="B2103" s="115" t="s">
        <v>1148</v>
      </c>
      <c r="C2103" s="115">
        <v>65778966</v>
      </c>
      <c r="D2103" s="115">
        <v>16740250</v>
      </c>
      <c r="E2103" s="116">
        <v>16608546.52</v>
      </c>
      <c r="F2103" s="117">
        <v>25.249023403621099</v>
      </c>
      <c r="G2103" s="116">
        <v>4444418.3499999996</v>
      </c>
    </row>
    <row r="2104" spans="1:7">
      <c r="A2104" s="119" t="s">
        <v>1149</v>
      </c>
      <c r="B2104" s="115" t="s">
        <v>1150</v>
      </c>
      <c r="C2104" s="115">
        <v>32957877</v>
      </c>
      <c r="D2104" s="115">
        <v>8044802</v>
      </c>
      <c r="E2104" s="116">
        <v>8041387.3700000001</v>
      </c>
      <c r="F2104" s="117">
        <v>24.398984710089199</v>
      </c>
      <c r="G2104" s="116">
        <v>805880.42</v>
      </c>
    </row>
    <row r="2105" spans="1:7">
      <c r="A2105" s="120" t="s">
        <v>1158</v>
      </c>
      <c r="B2105" s="115" t="s">
        <v>1159</v>
      </c>
      <c r="C2105" s="115">
        <v>28490000</v>
      </c>
      <c r="D2105" s="115">
        <v>6590195</v>
      </c>
      <c r="E2105" s="116">
        <v>6587647.8799999999</v>
      </c>
      <c r="F2105" s="117">
        <v>23.1226671814672</v>
      </c>
      <c r="G2105" s="116">
        <v>713164.74</v>
      </c>
    </row>
    <row r="2106" spans="1:7">
      <c r="A2106" s="121">
        <v>3000</v>
      </c>
      <c r="B2106" s="115" t="s">
        <v>1160</v>
      </c>
      <c r="C2106" s="115">
        <v>28490000</v>
      </c>
      <c r="D2106" s="115">
        <v>6590195</v>
      </c>
      <c r="E2106" s="116">
        <v>6587647.8799999999</v>
      </c>
      <c r="F2106" s="117">
        <v>23.1226671814672</v>
      </c>
      <c r="G2106" s="116">
        <v>713164.74</v>
      </c>
    </row>
    <row r="2107" spans="1:7">
      <c r="A2107" s="120" t="s">
        <v>1166</v>
      </c>
      <c r="B2107" s="115" t="s">
        <v>1167</v>
      </c>
      <c r="C2107" s="115">
        <v>4467877</v>
      </c>
      <c r="D2107" s="115">
        <v>1454607</v>
      </c>
      <c r="E2107" s="116">
        <v>1453739.49</v>
      </c>
      <c r="F2107" s="117">
        <v>32.537589776979097</v>
      </c>
      <c r="G2107" s="116">
        <v>92715.68</v>
      </c>
    </row>
    <row r="2108" spans="1:7" ht="25.5">
      <c r="A2108" s="121">
        <v>7300</v>
      </c>
      <c r="B2108" s="115" t="s">
        <v>1173</v>
      </c>
      <c r="C2108" s="115">
        <v>103256</v>
      </c>
      <c r="D2108" s="115">
        <v>7041</v>
      </c>
      <c r="E2108" s="116">
        <v>7039.34</v>
      </c>
      <c r="F2108" s="117">
        <v>6.8173665452855001</v>
      </c>
      <c r="G2108" s="116">
        <v>903.19</v>
      </c>
    </row>
    <row r="2109" spans="1:7" ht="51">
      <c r="A2109" s="122">
        <v>7320</v>
      </c>
      <c r="B2109" s="115" t="s">
        <v>1175</v>
      </c>
      <c r="C2109" s="115">
        <v>103256</v>
      </c>
      <c r="D2109" s="115">
        <v>7041</v>
      </c>
      <c r="E2109" s="116">
        <v>7039.34</v>
      </c>
      <c r="F2109" s="117">
        <v>6.8173665452855001</v>
      </c>
      <c r="G2109" s="116">
        <v>903.19</v>
      </c>
    </row>
    <row r="2110" spans="1:7" ht="25.5">
      <c r="A2110" s="121">
        <v>7500</v>
      </c>
      <c r="B2110" s="115" t="s">
        <v>1180</v>
      </c>
      <c r="C2110" s="115">
        <v>4364621</v>
      </c>
      <c r="D2110" s="115">
        <v>1447566</v>
      </c>
      <c r="E2110" s="116">
        <v>1446700.15</v>
      </c>
      <c r="F2110" s="117">
        <v>33.1460658325202</v>
      </c>
      <c r="G2110" s="116">
        <v>91812.49</v>
      </c>
    </row>
    <row r="2111" spans="1:7">
      <c r="A2111" s="119" t="s">
        <v>1181</v>
      </c>
      <c r="B2111" s="115" t="s">
        <v>1182</v>
      </c>
      <c r="C2111" s="115">
        <v>32821089</v>
      </c>
      <c r="D2111" s="115">
        <v>8695448</v>
      </c>
      <c r="E2111" s="116">
        <v>8567159.1500000004</v>
      </c>
      <c r="F2111" s="117">
        <v>26.102604791693501</v>
      </c>
      <c r="G2111" s="116">
        <v>3638537.93</v>
      </c>
    </row>
    <row r="2112" spans="1:7">
      <c r="A2112" s="120" t="s">
        <v>1183</v>
      </c>
      <c r="B2112" s="115" t="s">
        <v>1184</v>
      </c>
      <c r="C2112" s="115">
        <v>2526587</v>
      </c>
      <c r="D2112" s="115">
        <v>870822</v>
      </c>
      <c r="E2112" s="116">
        <v>845348.35</v>
      </c>
      <c r="F2112" s="117">
        <v>33.458113652923899</v>
      </c>
      <c r="G2112" s="116">
        <v>523911.85</v>
      </c>
    </row>
    <row r="2113" spans="1:7">
      <c r="A2113" s="120" t="s">
        <v>1185</v>
      </c>
      <c r="B2113" s="115" t="s">
        <v>1186</v>
      </c>
      <c r="C2113" s="115">
        <v>30294502</v>
      </c>
      <c r="D2113" s="115">
        <v>7824626</v>
      </c>
      <c r="E2113" s="116">
        <v>7721810.7999999998</v>
      </c>
      <c r="F2113" s="117">
        <v>25.489149153202799</v>
      </c>
      <c r="G2113" s="116">
        <v>3114626.08</v>
      </c>
    </row>
    <row r="2114" spans="1:7" ht="25.5">
      <c r="A2114" s="121">
        <v>9500</v>
      </c>
      <c r="B2114" s="115" t="s">
        <v>1187</v>
      </c>
      <c r="C2114" s="115">
        <v>13406258</v>
      </c>
      <c r="D2114" s="115">
        <v>6100913</v>
      </c>
      <c r="E2114" s="116">
        <v>6093253.1699999999</v>
      </c>
      <c r="F2114" s="117">
        <v>45.450812374340401</v>
      </c>
      <c r="G2114" s="116">
        <v>2927259.96</v>
      </c>
    </row>
    <row r="2115" spans="1:7" ht="51">
      <c r="A2115" s="122">
        <v>9580</v>
      </c>
      <c r="B2115" s="115" t="s">
        <v>1189</v>
      </c>
      <c r="C2115" s="115">
        <v>13406258</v>
      </c>
      <c r="D2115" s="115">
        <v>6100913</v>
      </c>
      <c r="E2115" s="116">
        <v>6093253.1699999999</v>
      </c>
      <c r="F2115" s="117">
        <v>45.450812374340401</v>
      </c>
      <c r="G2115" s="116">
        <v>2927259.96</v>
      </c>
    </row>
    <row r="2116" spans="1:7" ht="25.5">
      <c r="A2116" s="121">
        <v>9600</v>
      </c>
      <c r="B2116" s="115" t="s">
        <v>1191</v>
      </c>
      <c r="C2116" s="115">
        <v>16888244</v>
      </c>
      <c r="D2116" s="115">
        <v>1723713</v>
      </c>
      <c r="E2116" s="116">
        <v>1628557.63</v>
      </c>
      <c r="F2116" s="117">
        <v>9.6431436566169904</v>
      </c>
      <c r="G2116" s="116">
        <v>187366.12</v>
      </c>
    </row>
    <row r="2117" spans="1:7">
      <c r="A2117" s="114"/>
      <c r="B2117" s="115" t="s">
        <v>1192</v>
      </c>
      <c r="C2117" s="115">
        <v>0</v>
      </c>
      <c r="D2117" s="115">
        <v>0</v>
      </c>
      <c r="E2117" s="116">
        <v>131703.48000000001</v>
      </c>
      <c r="F2117" s="117">
        <v>0</v>
      </c>
      <c r="G2117" s="116">
        <v>80318.649999999994</v>
      </c>
    </row>
    <row r="2118" spans="1:7">
      <c r="A2118" s="114" t="s">
        <v>1193</v>
      </c>
      <c r="B2118" s="115" t="s">
        <v>1194</v>
      </c>
      <c r="C2118" s="115">
        <v>0</v>
      </c>
      <c r="D2118" s="115">
        <v>0</v>
      </c>
      <c r="E2118" s="116">
        <v>-131703.48000000001</v>
      </c>
      <c r="F2118" s="117">
        <v>0</v>
      </c>
      <c r="G2118" s="116">
        <v>-80318.649999999994</v>
      </c>
    </row>
    <row r="2119" spans="1:7">
      <c r="A2119" s="119" t="s">
        <v>1202</v>
      </c>
      <c r="B2119" s="115" t="s">
        <v>1203</v>
      </c>
      <c r="C2119" s="115">
        <v>0</v>
      </c>
      <c r="D2119" s="115">
        <v>0</v>
      </c>
      <c r="E2119" s="116">
        <v>-131703.48000000001</v>
      </c>
      <c r="F2119" s="117">
        <v>0</v>
      </c>
      <c r="G2119" s="116">
        <v>-80318.649999999994</v>
      </c>
    </row>
    <row r="2120" spans="1:7" s="113" customFormat="1" ht="38.25">
      <c r="A2120" s="126" t="s">
        <v>126</v>
      </c>
      <c r="B2120" s="110" t="s">
        <v>1247</v>
      </c>
      <c r="C2120" s="110"/>
      <c r="D2120" s="110"/>
      <c r="E2120" s="111"/>
      <c r="F2120" s="112"/>
      <c r="G2120" s="111"/>
    </row>
    <row r="2121" spans="1:7">
      <c r="A2121" s="114" t="s">
        <v>1118</v>
      </c>
      <c r="B2121" s="115" t="s">
        <v>1119</v>
      </c>
      <c r="C2121" s="115">
        <v>21252865</v>
      </c>
      <c r="D2121" s="115">
        <v>3171279</v>
      </c>
      <c r="E2121" s="116">
        <v>3171279</v>
      </c>
      <c r="F2121" s="117">
        <v>14.9216540922836</v>
      </c>
      <c r="G2121" s="116">
        <v>374816</v>
      </c>
    </row>
    <row r="2122" spans="1:7">
      <c r="A2122" s="119" t="s">
        <v>1144</v>
      </c>
      <c r="B2122" s="115" t="s">
        <v>60</v>
      </c>
      <c r="C2122" s="115">
        <v>21252865</v>
      </c>
      <c r="D2122" s="115">
        <v>3171279</v>
      </c>
      <c r="E2122" s="116">
        <v>3171279</v>
      </c>
      <c r="F2122" s="117">
        <v>14.9216540922836</v>
      </c>
      <c r="G2122" s="116">
        <v>374816</v>
      </c>
    </row>
    <row r="2123" spans="1:7" ht="25.5">
      <c r="A2123" s="120">
        <v>21720</v>
      </c>
      <c r="B2123" s="115" t="s">
        <v>1146</v>
      </c>
      <c r="C2123" s="115">
        <v>21252865</v>
      </c>
      <c r="D2123" s="115">
        <v>3171279</v>
      </c>
      <c r="E2123" s="116">
        <v>3171279</v>
      </c>
      <c r="F2123" s="117">
        <v>14.9216540922836</v>
      </c>
      <c r="G2123" s="116">
        <v>374816</v>
      </c>
    </row>
    <row r="2124" spans="1:7">
      <c r="A2124" s="114" t="s">
        <v>1147</v>
      </c>
      <c r="B2124" s="115" t="s">
        <v>1148</v>
      </c>
      <c r="C2124" s="115">
        <v>21252865</v>
      </c>
      <c r="D2124" s="115">
        <v>3171279</v>
      </c>
      <c r="E2124" s="116">
        <v>3075257.78</v>
      </c>
      <c r="F2124" s="117">
        <v>14.469850441340499</v>
      </c>
      <c r="G2124" s="116">
        <v>279178.61</v>
      </c>
    </row>
    <row r="2125" spans="1:7">
      <c r="A2125" s="119" t="s">
        <v>1149</v>
      </c>
      <c r="B2125" s="115" t="s">
        <v>1150</v>
      </c>
      <c r="C2125" s="115">
        <v>4364621</v>
      </c>
      <c r="D2125" s="115">
        <v>1447566</v>
      </c>
      <c r="E2125" s="116">
        <v>1446700.15</v>
      </c>
      <c r="F2125" s="117">
        <v>33.1460658325202</v>
      </c>
      <c r="G2125" s="116">
        <v>91812.49</v>
      </c>
    </row>
    <row r="2126" spans="1:7">
      <c r="A2126" s="120" t="s">
        <v>1166</v>
      </c>
      <c r="B2126" s="115" t="s">
        <v>1167</v>
      </c>
      <c r="C2126" s="115">
        <v>4364621</v>
      </c>
      <c r="D2126" s="115">
        <v>1447566</v>
      </c>
      <c r="E2126" s="116">
        <v>1446700.15</v>
      </c>
      <c r="F2126" s="117">
        <v>33.1460658325202</v>
      </c>
      <c r="G2126" s="116">
        <v>91812.49</v>
      </c>
    </row>
    <row r="2127" spans="1:7" ht="25.5">
      <c r="A2127" s="121">
        <v>7500</v>
      </c>
      <c r="B2127" s="115" t="s">
        <v>1180</v>
      </c>
      <c r="C2127" s="115">
        <v>4364621</v>
      </c>
      <c r="D2127" s="115">
        <v>1447566</v>
      </c>
      <c r="E2127" s="116">
        <v>1446700.15</v>
      </c>
      <c r="F2127" s="117">
        <v>33.1460658325202</v>
      </c>
      <c r="G2127" s="116">
        <v>91812.49</v>
      </c>
    </row>
    <row r="2128" spans="1:7">
      <c r="A2128" s="119" t="s">
        <v>1181</v>
      </c>
      <c r="B2128" s="115" t="s">
        <v>1182</v>
      </c>
      <c r="C2128" s="115">
        <v>16888244</v>
      </c>
      <c r="D2128" s="115">
        <v>1723713</v>
      </c>
      <c r="E2128" s="116">
        <v>1628557.63</v>
      </c>
      <c r="F2128" s="117">
        <v>9.6431436566169904</v>
      </c>
      <c r="G2128" s="116">
        <v>187366.12</v>
      </c>
    </row>
    <row r="2129" spans="1:7">
      <c r="A2129" s="120" t="s">
        <v>1185</v>
      </c>
      <c r="B2129" s="115" t="s">
        <v>1186</v>
      </c>
      <c r="C2129" s="115">
        <v>16888244</v>
      </c>
      <c r="D2129" s="115">
        <v>1723713</v>
      </c>
      <c r="E2129" s="116">
        <v>1628557.63</v>
      </c>
      <c r="F2129" s="117">
        <v>9.6431436566169904</v>
      </c>
      <c r="G2129" s="116">
        <v>187366.12</v>
      </c>
    </row>
    <row r="2130" spans="1:7" ht="25.5">
      <c r="A2130" s="121">
        <v>9600</v>
      </c>
      <c r="B2130" s="115" t="s">
        <v>1191</v>
      </c>
      <c r="C2130" s="115">
        <v>16888244</v>
      </c>
      <c r="D2130" s="115">
        <v>1723713</v>
      </c>
      <c r="E2130" s="116">
        <v>1628557.63</v>
      </c>
      <c r="F2130" s="117">
        <v>9.6431436566169904</v>
      </c>
      <c r="G2130" s="116">
        <v>187366.12</v>
      </c>
    </row>
    <row r="2131" spans="1:7">
      <c r="A2131" s="114"/>
      <c r="B2131" s="115" t="s">
        <v>1192</v>
      </c>
      <c r="C2131" s="115">
        <v>0</v>
      </c>
      <c r="D2131" s="115">
        <v>0</v>
      </c>
      <c r="E2131" s="116">
        <v>96021.22</v>
      </c>
      <c r="F2131" s="117">
        <v>0</v>
      </c>
      <c r="G2131" s="116">
        <v>95637.39</v>
      </c>
    </row>
    <row r="2132" spans="1:7">
      <c r="A2132" s="114" t="s">
        <v>1193</v>
      </c>
      <c r="B2132" s="115" t="s">
        <v>1194</v>
      </c>
      <c r="C2132" s="115">
        <v>0</v>
      </c>
      <c r="D2132" s="115">
        <v>0</v>
      </c>
      <c r="E2132" s="116">
        <v>-96021.22</v>
      </c>
      <c r="F2132" s="117">
        <v>0</v>
      </c>
      <c r="G2132" s="116">
        <v>-95637.39</v>
      </c>
    </row>
    <row r="2133" spans="1:7">
      <c r="A2133" s="119" t="s">
        <v>1202</v>
      </c>
      <c r="B2133" s="115" t="s">
        <v>1203</v>
      </c>
      <c r="C2133" s="115">
        <v>0</v>
      </c>
      <c r="D2133" s="115">
        <v>0</v>
      </c>
      <c r="E2133" s="116">
        <v>-96021.22</v>
      </c>
      <c r="F2133" s="117">
        <v>0</v>
      </c>
      <c r="G2133" s="116">
        <v>-95637.39</v>
      </c>
    </row>
    <row r="2134" spans="1:7" s="113" customFormat="1" ht="38.25">
      <c r="A2134" s="126" t="s">
        <v>33</v>
      </c>
      <c r="B2134" s="110" t="s">
        <v>1248</v>
      </c>
      <c r="C2134" s="110"/>
      <c r="D2134" s="110"/>
      <c r="E2134" s="111"/>
      <c r="F2134" s="112"/>
      <c r="G2134" s="111"/>
    </row>
    <row r="2135" spans="1:7">
      <c r="A2135" s="114" t="s">
        <v>1118</v>
      </c>
      <c r="B2135" s="115" t="s">
        <v>1119</v>
      </c>
      <c r="C2135" s="115">
        <v>41999514</v>
      </c>
      <c r="D2135" s="115">
        <v>12698149</v>
      </c>
      <c r="E2135" s="116">
        <v>12698149</v>
      </c>
      <c r="F2135" s="117">
        <v>30.234037946248598</v>
      </c>
      <c r="G2135" s="116">
        <v>3600537</v>
      </c>
    </row>
    <row r="2136" spans="1:7">
      <c r="A2136" s="119" t="s">
        <v>1144</v>
      </c>
      <c r="B2136" s="115" t="s">
        <v>60</v>
      </c>
      <c r="C2136" s="115">
        <v>41999514</v>
      </c>
      <c r="D2136" s="115">
        <v>12698149</v>
      </c>
      <c r="E2136" s="116">
        <v>12698149</v>
      </c>
      <c r="F2136" s="117">
        <v>30.234037946248598</v>
      </c>
      <c r="G2136" s="116">
        <v>3600537</v>
      </c>
    </row>
    <row r="2137" spans="1:7" ht="25.5">
      <c r="A2137" s="120">
        <v>21710</v>
      </c>
      <c r="B2137" s="115" t="s">
        <v>1145</v>
      </c>
      <c r="C2137" s="115">
        <v>41999514</v>
      </c>
      <c r="D2137" s="115">
        <v>12698149</v>
      </c>
      <c r="E2137" s="116">
        <v>12698149</v>
      </c>
      <c r="F2137" s="117">
        <v>30.234037946248598</v>
      </c>
      <c r="G2137" s="116">
        <v>3600537</v>
      </c>
    </row>
    <row r="2138" spans="1:7">
      <c r="A2138" s="114" t="s">
        <v>1147</v>
      </c>
      <c r="B2138" s="115" t="s">
        <v>1148</v>
      </c>
      <c r="C2138" s="115">
        <v>41999514</v>
      </c>
      <c r="D2138" s="115">
        <v>12698149</v>
      </c>
      <c r="E2138" s="116">
        <v>12687940.390000001</v>
      </c>
      <c r="F2138" s="117">
        <v>30.209731450702002</v>
      </c>
      <c r="G2138" s="116">
        <v>3641327.89</v>
      </c>
    </row>
    <row r="2139" spans="1:7">
      <c r="A2139" s="119" t="s">
        <v>1149</v>
      </c>
      <c r="B2139" s="115" t="s">
        <v>1150</v>
      </c>
      <c r="C2139" s="115">
        <v>28593256</v>
      </c>
      <c r="D2139" s="115">
        <v>6597236</v>
      </c>
      <c r="E2139" s="116">
        <v>6594687.2199999997</v>
      </c>
      <c r="F2139" s="117">
        <v>23.063785460459599</v>
      </c>
      <c r="G2139" s="116">
        <v>714067.93</v>
      </c>
    </row>
    <row r="2140" spans="1:7">
      <c r="A2140" s="120" t="s">
        <v>1158</v>
      </c>
      <c r="B2140" s="115" t="s">
        <v>1159</v>
      </c>
      <c r="C2140" s="115">
        <v>28490000</v>
      </c>
      <c r="D2140" s="115">
        <v>6590195</v>
      </c>
      <c r="E2140" s="116">
        <v>6587647.8799999999</v>
      </c>
      <c r="F2140" s="117">
        <v>23.1226671814672</v>
      </c>
      <c r="G2140" s="116">
        <v>713164.74</v>
      </c>
    </row>
    <row r="2141" spans="1:7">
      <c r="A2141" s="121">
        <v>3000</v>
      </c>
      <c r="B2141" s="115" t="s">
        <v>1160</v>
      </c>
      <c r="C2141" s="115">
        <v>28490000</v>
      </c>
      <c r="D2141" s="115">
        <v>6590195</v>
      </c>
      <c r="E2141" s="116">
        <v>6587647.8799999999</v>
      </c>
      <c r="F2141" s="117">
        <v>23.1226671814672</v>
      </c>
      <c r="G2141" s="116">
        <v>713164.74</v>
      </c>
    </row>
    <row r="2142" spans="1:7">
      <c r="A2142" s="120" t="s">
        <v>1166</v>
      </c>
      <c r="B2142" s="115" t="s">
        <v>1167</v>
      </c>
      <c r="C2142" s="115">
        <v>103256</v>
      </c>
      <c r="D2142" s="115">
        <v>7041</v>
      </c>
      <c r="E2142" s="116">
        <v>7039.34</v>
      </c>
      <c r="F2142" s="117">
        <v>6.8173665452855001</v>
      </c>
      <c r="G2142" s="116">
        <v>903.19</v>
      </c>
    </row>
    <row r="2143" spans="1:7" ht="25.5">
      <c r="A2143" s="121">
        <v>7300</v>
      </c>
      <c r="B2143" s="115" t="s">
        <v>1173</v>
      </c>
      <c r="C2143" s="115">
        <v>103256</v>
      </c>
      <c r="D2143" s="115">
        <v>7041</v>
      </c>
      <c r="E2143" s="116">
        <v>7039.34</v>
      </c>
      <c r="F2143" s="117">
        <v>6.8173665452855001</v>
      </c>
      <c r="G2143" s="116">
        <v>903.19</v>
      </c>
    </row>
    <row r="2144" spans="1:7" ht="51">
      <c r="A2144" s="122">
        <v>7320</v>
      </c>
      <c r="B2144" s="115" t="s">
        <v>1175</v>
      </c>
      <c r="C2144" s="115">
        <v>103256</v>
      </c>
      <c r="D2144" s="115">
        <v>7041</v>
      </c>
      <c r="E2144" s="116">
        <v>7039.34</v>
      </c>
      <c r="F2144" s="117">
        <v>6.8173665452855001</v>
      </c>
      <c r="G2144" s="116">
        <v>903.19</v>
      </c>
    </row>
    <row r="2145" spans="1:7">
      <c r="A2145" s="119" t="s">
        <v>1181</v>
      </c>
      <c r="B2145" s="115" t="s">
        <v>1182</v>
      </c>
      <c r="C2145" s="115">
        <v>13406258</v>
      </c>
      <c r="D2145" s="115">
        <v>6100913</v>
      </c>
      <c r="E2145" s="116">
        <v>6093253.1699999999</v>
      </c>
      <c r="F2145" s="117">
        <v>45.450812374340401</v>
      </c>
      <c r="G2145" s="116">
        <v>2927259.96</v>
      </c>
    </row>
    <row r="2146" spans="1:7">
      <c r="A2146" s="120" t="s">
        <v>1185</v>
      </c>
      <c r="B2146" s="115" t="s">
        <v>1186</v>
      </c>
      <c r="C2146" s="115">
        <v>13406258</v>
      </c>
      <c r="D2146" s="115">
        <v>6100913</v>
      </c>
      <c r="E2146" s="116">
        <v>6093253.1699999999</v>
      </c>
      <c r="F2146" s="117">
        <v>45.450812374340401</v>
      </c>
      <c r="G2146" s="116">
        <v>2927259.96</v>
      </c>
    </row>
    <row r="2147" spans="1:7" ht="25.5">
      <c r="A2147" s="121">
        <v>9500</v>
      </c>
      <c r="B2147" s="115" t="s">
        <v>1187</v>
      </c>
      <c r="C2147" s="115">
        <v>13406258</v>
      </c>
      <c r="D2147" s="115">
        <v>6100913</v>
      </c>
      <c r="E2147" s="116">
        <v>6093253.1699999999</v>
      </c>
      <c r="F2147" s="117">
        <v>45.450812374340401</v>
      </c>
      <c r="G2147" s="116">
        <v>2927259.96</v>
      </c>
    </row>
    <row r="2148" spans="1:7" ht="51">
      <c r="A2148" s="122">
        <v>9580</v>
      </c>
      <c r="B2148" s="115" t="s">
        <v>1189</v>
      </c>
      <c r="C2148" s="115">
        <v>13406258</v>
      </c>
      <c r="D2148" s="115">
        <v>6100913</v>
      </c>
      <c r="E2148" s="116">
        <v>6093253.1699999999</v>
      </c>
      <c r="F2148" s="117">
        <v>45.450812374340401</v>
      </c>
      <c r="G2148" s="116">
        <v>2927259.96</v>
      </c>
    </row>
    <row r="2149" spans="1:7">
      <c r="A2149" s="114"/>
      <c r="B2149" s="115" t="s">
        <v>1192</v>
      </c>
      <c r="C2149" s="115">
        <v>0</v>
      </c>
      <c r="D2149" s="115">
        <v>0</v>
      </c>
      <c r="E2149" s="116">
        <v>10208.61</v>
      </c>
      <c r="F2149" s="117">
        <v>0</v>
      </c>
      <c r="G2149" s="116">
        <v>-40790.89</v>
      </c>
    </row>
    <row r="2150" spans="1:7">
      <c r="A2150" s="114" t="s">
        <v>1193</v>
      </c>
      <c r="B2150" s="115" t="s">
        <v>1194</v>
      </c>
      <c r="C2150" s="115">
        <v>0</v>
      </c>
      <c r="D2150" s="115">
        <v>0</v>
      </c>
      <c r="E2150" s="116">
        <v>-10208.61</v>
      </c>
      <c r="F2150" s="117">
        <v>0</v>
      </c>
      <c r="G2150" s="116">
        <v>40790.89</v>
      </c>
    </row>
    <row r="2151" spans="1:7">
      <c r="A2151" s="119" t="s">
        <v>1202</v>
      </c>
      <c r="B2151" s="115" t="s">
        <v>1203</v>
      </c>
      <c r="C2151" s="115">
        <v>0</v>
      </c>
      <c r="D2151" s="115">
        <v>0</v>
      </c>
      <c r="E2151" s="116">
        <v>-10208.61</v>
      </c>
      <c r="F2151" s="117">
        <v>0</v>
      </c>
      <c r="G2151" s="116">
        <v>40790.89</v>
      </c>
    </row>
    <row r="2152" spans="1:7" s="113" customFormat="1" ht="38.25">
      <c r="A2152" s="126" t="s">
        <v>138</v>
      </c>
      <c r="B2152" s="110" t="s">
        <v>1249</v>
      </c>
      <c r="C2152" s="110"/>
      <c r="D2152" s="110"/>
      <c r="E2152" s="111"/>
      <c r="F2152" s="112"/>
      <c r="G2152" s="111"/>
    </row>
    <row r="2153" spans="1:7">
      <c r="A2153" s="114" t="s">
        <v>1118</v>
      </c>
      <c r="B2153" s="115" t="s">
        <v>1119</v>
      </c>
      <c r="C2153" s="115">
        <v>2526587</v>
      </c>
      <c r="D2153" s="115">
        <v>870822</v>
      </c>
      <c r="E2153" s="116">
        <v>870822</v>
      </c>
      <c r="F2153" s="117">
        <v>34.466337395070902</v>
      </c>
      <c r="G2153" s="116">
        <v>549384</v>
      </c>
    </row>
    <row r="2154" spans="1:7">
      <c r="A2154" s="119" t="s">
        <v>1144</v>
      </c>
      <c r="B2154" s="115" t="s">
        <v>60</v>
      </c>
      <c r="C2154" s="115">
        <v>2526587</v>
      </c>
      <c r="D2154" s="115">
        <v>870822</v>
      </c>
      <c r="E2154" s="116">
        <v>870822</v>
      </c>
      <c r="F2154" s="117">
        <v>34.466337395070902</v>
      </c>
      <c r="G2154" s="116">
        <v>549384</v>
      </c>
    </row>
    <row r="2155" spans="1:7" ht="25.5">
      <c r="A2155" s="120">
        <v>21710</v>
      </c>
      <c r="B2155" s="115" t="s">
        <v>1145</v>
      </c>
      <c r="C2155" s="115">
        <v>2526587</v>
      </c>
      <c r="D2155" s="115">
        <v>870822</v>
      </c>
      <c r="E2155" s="116">
        <v>870822</v>
      </c>
      <c r="F2155" s="117">
        <v>34.466337395070902</v>
      </c>
      <c r="G2155" s="116">
        <v>549384</v>
      </c>
    </row>
    <row r="2156" spans="1:7">
      <c r="A2156" s="114" t="s">
        <v>1147</v>
      </c>
      <c r="B2156" s="115" t="s">
        <v>1148</v>
      </c>
      <c r="C2156" s="115">
        <v>2526587</v>
      </c>
      <c r="D2156" s="115">
        <v>870822</v>
      </c>
      <c r="E2156" s="116">
        <v>845348.35</v>
      </c>
      <c r="F2156" s="117">
        <v>33.458113652923899</v>
      </c>
      <c r="G2156" s="116">
        <v>523911.85</v>
      </c>
    </row>
    <row r="2157" spans="1:7">
      <c r="A2157" s="119" t="s">
        <v>1181</v>
      </c>
      <c r="B2157" s="115" t="s">
        <v>1182</v>
      </c>
      <c r="C2157" s="115">
        <v>2526587</v>
      </c>
      <c r="D2157" s="115">
        <v>870822</v>
      </c>
      <c r="E2157" s="116">
        <v>845348.35</v>
      </c>
      <c r="F2157" s="117">
        <v>33.458113652923899</v>
      </c>
      <c r="G2157" s="116">
        <v>523911.85</v>
      </c>
    </row>
    <row r="2158" spans="1:7">
      <c r="A2158" s="120" t="s">
        <v>1183</v>
      </c>
      <c r="B2158" s="115" t="s">
        <v>1184</v>
      </c>
      <c r="C2158" s="115">
        <v>2526587</v>
      </c>
      <c r="D2158" s="115">
        <v>870822</v>
      </c>
      <c r="E2158" s="116">
        <v>845348.35</v>
      </c>
      <c r="F2158" s="117">
        <v>33.458113652923899</v>
      </c>
      <c r="G2158" s="116">
        <v>523911.85</v>
      </c>
    </row>
    <row r="2159" spans="1:7">
      <c r="A2159" s="114"/>
      <c r="B2159" s="115" t="s">
        <v>1192</v>
      </c>
      <c r="C2159" s="115">
        <v>0</v>
      </c>
      <c r="D2159" s="115">
        <v>0</v>
      </c>
      <c r="E2159" s="116">
        <v>25473.65</v>
      </c>
      <c r="F2159" s="117">
        <v>0</v>
      </c>
      <c r="G2159" s="116">
        <v>25472.15</v>
      </c>
    </row>
    <row r="2160" spans="1:7">
      <c r="A2160" s="114" t="s">
        <v>1193</v>
      </c>
      <c r="B2160" s="115" t="s">
        <v>1194</v>
      </c>
      <c r="C2160" s="115">
        <v>0</v>
      </c>
      <c r="D2160" s="115">
        <v>0</v>
      </c>
      <c r="E2160" s="116">
        <v>-25473.65</v>
      </c>
      <c r="F2160" s="117">
        <v>0</v>
      </c>
      <c r="G2160" s="116">
        <v>-25472.15</v>
      </c>
    </row>
    <row r="2161" spans="1:7">
      <c r="A2161" s="119" t="s">
        <v>1202</v>
      </c>
      <c r="B2161" s="115" t="s">
        <v>1203</v>
      </c>
      <c r="C2161" s="115">
        <v>0</v>
      </c>
      <c r="D2161" s="115">
        <v>0</v>
      </c>
      <c r="E2161" s="116">
        <v>-25473.65</v>
      </c>
      <c r="F2161" s="117">
        <v>0</v>
      </c>
      <c r="G2161" s="116">
        <v>-25472.15</v>
      </c>
    </row>
    <row r="2162" spans="1:7" s="113" customFormat="1" ht="25.5">
      <c r="A2162" s="125" t="s">
        <v>36</v>
      </c>
      <c r="B2162" s="110" t="s">
        <v>37</v>
      </c>
      <c r="C2162" s="110"/>
      <c r="D2162" s="110"/>
      <c r="E2162" s="111"/>
      <c r="F2162" s="112"/>
      <c r="G2162" s="111"/>
    </row>
    <row r="2163" spans="1:7">
      <c r="A2163" s="114" t="s">
        <v>1118</v>
      </c>
      <c r="B2163" s="115" t="s">
        <v>1119</v>
      </c>
      <c r="C2163" s="115">
        <v>2990317</v>
      </c>
      <c r="D2163" s="115">
        <v>1130255</v>
      </c>
      <c r="E2163" s="116">
        <v>1130255</v>
      </c>
      <c r="F2163" s="117">
        <v>37.797163310779403</v>
      </c>
      <c r="G2163" s="116">
        <v>34971</v>
      </c>
    </row>
    <row r="2164" spans="1:7">
      <c r="A2164" s="119" t="s">
        <v>1144</v>
      </c>
      <c r="B2164" s="115" t="s">
        <v>60</v>
      </c>
      <c r="C2164" s="115">
        <v>2990317</v>
      </c>
      <c r="D2164" s="115">
        <v>1130255</v>
      </c>
      <c r="E2164" s="116">
        <v>1130255</v>
      </c>
      <c r="F2164" s="117">
        <v>37.797163310779403</v>
      </c>
      <c r="G2164" s="116">
        <v>34971</v>
      </c>
    </row>
    <row r="2165" spans="1:7" ht="25.5">
      <c r="A2165" s="120">
        <v>21710</v>
      </c>
      <c r="B2165" s="115" t="s">
        <v>1145</v>
      </c>
      <c r="C2165" s="115">
        <v>480446</v>
      </c>
      <c r="D2165" s="115">
        <v>81571</v>
      </c>
      <c r="E2165" s="116">
        <v>81571</v>
      </c>
      <c r="F2165" s="117">
        <v>16.978182771841201</v>
      </c>
      <c r="G2165" s="116">
        <v>34971</v>
      </c>
    </row>
    <row r="2166" spans="1:7" ht="25.5">
      <c r="A2166" s="120">
        <v>21720</v>
      </c>
      <c r="B2166" s="115" t="s">
        <v>1146</v>
      </c>
      <c r="C2166" s="115">
        <v>2509871</v>
      </c>
      <c r="D2166" s="115">
        <v>1048684</v>
      </c>
      <c r="E2166" s="116">
        <v>1048684</v>
      </c>
      <c r="F2166" s="117">
        <v>41.782386425437799</v>
      </c>
      <c r="G2166" s="116">
        <v>0</v>
      </c>
    </row>
    <row r="2167" spans="1:7">
      <c r="A2167" s="114" t="s">
        <v>1147</v>
      </c>
      <c r="B2167" s="115" t="s">
        <v>1148</v>
      </c>
      <c r="C2167" s="115">
        <v>2990317</v>
      </c>
      <c r="D2167" s="115">
        <v>1130255</v>
      </c>
      <c r="E2167" s="116">
        <v>1121848.1100000001</v>
      </c>
      <c r="F2167" s="117">
        <v>37.516026227319699</v>
      </c>
      <c r="G2167" s="116">
        <v>37808.79</v>
      </c>
    </row>
    <row r="2168" spans="1:7">
      <c r="A2168" s="119" t="s">
        <v>1149</v>
      </c>
      <c r="B2168" s="115" t="s">
        <v>1150</v>
      </c>
      <c r="C2168" s="115">
        <v>2870034</v>
      </c>
      <c r="D2168" s="115">
        <v>1124984</v>
      </c>
      <c r="E2168" s="116">
        <v>1116577.3500000001</v>
      </c>
      <c r="F2168" s="117">
        <v>38.904673254741901</v>
      </c>
      <c r="G2168" s="116">
        <v>37808.79</v>
      </c>
    </row>
    <row r="2169" spans="1:7">
      <c r="A2169" s="120" t="s">
        <v>1151</v>
      </c>
      <c r="B2169" s="115" t="s">
        <v>1152</v>
      </c>
      <c r="C2169" s="115">
        <v>365434</v>
      </c>
      <c r="D2169" s="115">
        <v>81571</v>
      </c>
      <c r="E2169" s="116">
        <v>74422.92</v>
      </c>
      <c r="F2169" s="117">
        <v>20.365625530191501</v>
      </c>
      <c r="G2169" s="116">
        <v>37808.79</v>
      </c>
    </row>
    <row r="2170" spans="1:7">
      <c r="A2170" s="121">
        <v>1000</v>
      </c>
      <c r="B2170" s="115" t="s">
        <v>1153</v>
      </c>
      <c r="C2170" s="115">
        <v>2500</v>
      </c>
      <c r="D2170" s="115">
        <v>208</v>
      </c>
      <c r="E2170" s="116">
        <v>0</v>
      </c>
      <c r="F2170" s="117">
        <v>0</v>
      </c>
      <c r="G2170" s="116">
        <v>0</v>
      </c>
    </row>
    <row r="2171" spans="1:7">
      <c r="A2171" s="122">
        <v>1100</v>
      </c>
      <c r="B2171" s="115" t="s">
        <v>1154</v>
      </c>
      <c r="C2171" s="115">
        <v>2000</v>
      </c>
      <c r="D2171" s="115">
        <v>166</v>
      </c>
      <c r="E2171" s="116">
        <v>0</v>
      </c>
      <c r="F2171" s="117">
        <v>0</v>
      </c>
      <c r="G2171" s="116">
        <v>0</v>
      </c>
    </row>
    <row r="2172" spans="1:7">
      <c r="A2172" s="121">
        <v>2000</v>
      </c>
      <c r="B2172" s="115" t="s">
        <v>1155</v>
      </c>
      <c r="C2172" s="115">
        <v>362934</v>
      </c>
      <c r="D2172" s="115">
        <v>81363</v>
      </c>
      <c r="E2172" s="116">
        <v>74422.92</v>
      </c>
      <c r="F2172" s="117">
        <v>20.5059101654846</v>
      </c>
      <c r="G2172" s="116">
        <v>37808.79</v>
      </c>
    </row>
    <row r="2173" spans="1:7">
      <c r="A2173" s="120" t="s">
        <v>1166</v>
      </c>
      <c r="B2173" s="115" t="s">
        <v>1167</v>
      </c>
      <c r="C2173" s="115">
        <v>2504600</v>
      </c>
      <c r="D2173" s="115">
        <v>1043413</v>
      </c>
      <c r="E2173" s="116">
        <v>1042154.43</v>
      </c>
      <c r="F2173" s="117">
        <v>41.609615507466302</v>
      </c>
      <c r="G2173" s="116">
        <v>0</v>
      </c>
    </row>
    <row r="2174" spans="1:7" ht="25.5">
      <c r="A2174" s="121">
        <v>7500</v>
      </c>
      <c r="B2174" s="115" t="s">
        <v>1180</v>
      </c>
      <c r="C2174" s="115">
        <v>2504600</v>
      </c>
      <c r="D2174" s="115">
        <v>1043413</v>
      </c>
      <c r="E2174" s="116">
        <v>1042154.43</v>
      </c>
      <c r="F2174" s="117">
        <v>41.609615507466302</v>
      </c>
      <c r="G2174" s="116">
        <v>0</v>
      </c>
    </row>
    <row r="2175" spans="1:7">
      <c r="A2175" s="119" t="s">
        <v>1181</v>
      </c>
      <c r="B2175" s="115" t="s">
        <v>1182</v>
      </c>
      <c r="C2175" s="115">
        <v>120283</v>
      </c>
      <c r="D2175" s="115">
        <v>5271</v>
      </c>
      <c r="E2175" s="116">
        <v>5270.76</v>
      </c>
      <c r="F2175" s="117">
        <v>4.3819658638377801</v>
      </c>
      <c r="G2175" s="116">
        <v>0</v>
      </c>
    </row>
    <row r="2176" spans="1:7">
      <c r="A2176" s="120" t="s">
        <v>1183</v>
      </c>
      <c r="B2176" s="115" t="s">
        <v>1184</v>
      </c>
      <c r="C2176" s="115">
        <v>115012</v>
      </c>
      <c r="D2176" s="115">
        <v>0</v>
      </c>
      <c r="E2176" s="116">
        <v>0</v>
      </c>
      <c r="F2176" s="117">
        <v>0</v>
      </c>
      <c r="G2176" s="116">
        <v>0</v>
      </c>
    </row>
    <row r="2177" spans="1:7">
      <c r="A2177" s="120" t="s">
        <v>1185</v>
      </c>
      <c r="B2177" s="115" t="s">
        <v>1186</v>
      </c>
      <c r="C2177" s="115">
        <v>5271</v>
      </c>
      <c r="D2177" s="115">
        <v>5271</v>
      </c>
      <c r="E2177" s="116">
        <v>5270.76</v>
      </c>
      <c r="F2177" s="117">
        <v>99.995446784291403</v>
      </c>
      <c r="G2177" s="116">
        <v>0</v>
      </c>
    </row>
    <row r="2178" spans="1:7" ht="25.5">
      <c r="A2178" s="121">
        <v>9600</v>
      </c>
      <c r="B2178" s="115" t="s">
        <v>1191</v>
      </c>
      <c r="C2178" s="115">
        <v>5271</v>
      </c>
      <c r="D2178" s="115">
        <v>5271</v>
      </c>
      <c r="E2178" s="116">
        <v>5270.76</v>
      </c>
      <c r="F2178" s="117">
        <v>99.995446784291403</v>
      </c>
      <c r="G2178" s="116">
        <v>0</v>
      </c>
    </row>
    <row r="2179" spans="1:7">
      <c r="A2179" s="114"/>
      <c r="B2179" s="115" t="s">
        <v>1192</v>
      </c>
      <c r="C2179" s="115">
        <v>0</v>
      </c>
      <c r="D2179" s="115">
        <v>0</v>
      </c>
      <c r="E2179" s="116">
        <v>8406.89</v>
      </c>
      <c r="F2179" s="117">
        <v>0</v>
      </c>
      <c r="G2179" s="116">
        <v>-2837.79</v>
      </c>
    </row>
    <row r="2180" spans="1:7">
      <c r="A2180" s="114" t="s">
        <v>1193</v>
      </c>
      <c r="B2180" s="115" t="s">
        <v>1194</v>
      </c>
      <c r="C2180" s="115">
        <v>0</v>
      </c>
      <c r="D2180" s="115">
        <v>0</v>
      </c>
      <c r="E2180" s="116">
        <v>-8406.89</v>
      </c>
      <c r="F2180" s="117">
        <v>0</v>
      </c>
      <c r="G2180" s="116">
        <v>2837.79</v>
      </c>
    </row>
    <row r="2181" spans="1:7">
      <c r="A2181" s="119" t="s">
        <v>1202</v>
      </c>
      <c r="B2181" s="115" t="s">
        <v>1203</v>
      </c>
      <c r="C2181" s="115">
        <v>0</v>
      </c>
      <c r="D2181" s="115">
        <v>0</v>
      </c>
      <c r="E2181" s="116">
        <v>-8406.89</v>
      </c>
      <c r="F2181" s="117">
        <v>0</v>
      </c>
      <c r="G2181" s="116">
        <v>2837.79</v>
      </c>
    </row>
    <row r="2182" spans="1:7" s="113" customFormat="1" ht="25.5">
      <c r="A2182" s="126" t="s">
        <v>42</v>
      </c>
      <c r="B2182" s="110" t="s">
        <v>1215</v>
      </c>
      <c r="C2182" s="110"/>
      <c r="D2182" s="110"/>
      <c r="E2182" s="111"/>
      <c r="F2182" s="112"/>
      <c r="G2182" s="111"/>
    </row>
    <row r="2183" spans="1:7">
      <c r="A2183" s="114" t="s">
        <v>1118</v>
      </c>
      <c r="B2183" s="115" t="s">
        <v>1119</v>
      </c>
      <c r="C2183" s="115">
        <v>2509871</v>
      </c>
      <c r="D2183" s="115">
        <v>1048684</v>
      </c>
      <c r="E2183" s="116">
        <v>1048684</v>
      </c>
      <c r="F2183" s="117">
        <v>41.782386425437799</v>
      </c>
      <c r="G2183" s="116">
        <v>0</v>
      </c>
    </row>
    <row r="2184" spans="1:7">
      <c r="A2184" s="119" t="s">
        <v>1144</v>
      </c>
      <c r="B2184" s="115" t="s">
        <v>60</v>
      </c>
      <c r="C2184" s="115">
        <v>2509871</v>
      </c>
      <c r="D2184" s="115">
        <v>1048684</v>
      </c>
      <c r="E2184" s="116">
        <v>1048684</v>
      </c>
      <c r="F2184" s="117">
        <v>41.782386425437799</v>
      </c>
      <c r="G2184" s="116">
        <v>0</v>
      </c>
    </row>
    <row r="2185" spans="1:7" ht="25.5">
      <c r="A2185" s="120">
        <v>21720</v>
      </c>
      <c r="B2185" s="115" t="s">
        <v>1146</v>
      </c>
      <c r="C2185" s="115">
        <v>2509871</v>
      </c>
      <c r="D2185" s="115">
        <v>1048684</v>
      </c>
      <c r="E2185" s="116">
        <v>1048684</v>
      </c>
      <c r="F2185" s="117">
        <v>41.782386425437799</v>
      </c>
      <c r="G2185" s="116">
        <v>0</v>
      </c>
    </row>
    <row r="2186" spans="1:7">
      <c r="A2186" s="114" t="s">
        <v>1147</v>
      </c>
      <c r="B2186" s="115" t="s">
        <v>1148</v>
      </c>
      <c r="C2186" s="115">
        <v>2509871</v>
      </c>
      <c r="D2186" s="115">
        <v>1048684</v>
      </c>
      <c r="E2186" s="116">
        <v>1047425.19</v>
      </c>
      <c r="F2186" s="117">
        <v>41.732232054954203</v>
      </c>
      <c r="G2186" s="116">
        <v>0</v>
      </c>
    </row>
    <row r="2187" spans="1:7">
      <c r="A2187" s="119" t="s">
        <v>1149</v>
      </c>
      <c r="B2187" s="115" t="s">
        <v>1150</v>
      </c>
      <c r="C2187" s="115">
        <v>2504600</v>
      </c>
      <c r="D2187" s="115">
        <v>1043413</v>
      </c>
      <c r="E2187" s="116">
        <v>1042154.43</v>
      </c>
      <c r="F2187" s="117">
        <v>41.609615507466302</v>
      </c>
      <c r="G2187" s="116">
        <v>0</v>
      </c>
    </row>
    <row r="2188" spans="1:7">
      <c r="A2188" s="120" t="s">
        <v>1166</v>
      </c>
      <c r="B2188" s="115" t="s">
        <v>1167</v>
      </c>
      <c r="C2188" s="115">
        <v>2504600</v>
      </c>
      <c r="D2188" s="115">
        <v>1043413</v>
      </c>
      <c r="E2188" s="116">
        <v>1042154.43</v>
      </c>
      <c r="F2188" s="117">
        <v>41.609615507466302</v>
      </c>
      <c r="G2188" s="116">
        <v>0</v>
      </c>
    </row>
    <row r="2189" spans="1:7" ht="25.5">
      <c r="A2189" s="121">
        <v>7500</v>
      </c>
      <c r="B2189" s="115" t="s">
        <v>1180</v>
      </c>
      <c r="C2189" s="115">
        <v>2504600</v>
      </c>
      <c r="D2189" s="115">
        <v>1043413</v>
      </c>
      <c r="E2189" s="116">
        <v>1042154.43</v>
      </c>
      <c r="F2189" s="117">
        <v>41.609615507466302</v>
      </c>
      <c r="G2189" s="116">
        <v>0</v>
      </c>
    </row>
    <row r="2190" spans="1:7">
      <c r="A2190" s="119" t="s">
        <v>1181</v>
      </c>
      <c r="B2190" s="115" t="s">
        <v>1182</v>
      </c>
      <c r="C2190" s="115">
        <v>5271</v>
      </c>
      <c r="D2190" s="115">
        <v>5271</v>
      </c>
      <c r="E2190" s="116">
        <v>5270.76</v>
      </c>
      <c r="F2190" s="117">
        <v>99.995446784291403</v>
      </c>
      <c r="G2190" s="116">
        <v>0</v>
      </c>
    </row>
    <row r="2191" spans="1:7">
      <c r="A2191" s="120" t="s">
        <v>1185</v>
      </c>
      <c r="B2191" s="115" t="s">
        <v>1186</v>
      </c>
      <c r="C2191" s="115">
        <v>5271</v>
      </c>
      <c r="D2191" s="115">
        <v>5271</v>
      </c>
      <c r="E2191" s="116">
        <v>5270.76</v>
      </c>
      <c r="F2191" s="117">
        <v>99.995446784291403</v>
      </c>
      <c r="G2191" s="116">
        <v>0</v>
      </c>
    </row>
    <row r="2192" spans="1:7" ht="25.5">
      <c r="A2192" s="121">
        <v>9600</v>
      </c>
      <c r="B2192" s="115" t="s">
        <v>1191</v>
      </c>
      <c r="C2192" s="115">
        <v>5271</v>
      </c>
      <c r="D2192" s="115">
        <v>5271</v>
      </c>
      <c r="E2192" s="116">
        <v>5270.76</v>
      </c>
      <c r="F2192" s="117">
        <v>99.995446784291403</v>
      </c>
      <c r="G2192" s="116">
        <v>0</v>
      </c>
    </row>
    <row r="2193" spans="1:7">
      <c r="A2193" s="114"/>
      <c r="B2193" s="115" t="s">
        <v>1192</v>
      </c>
      <c r="C2193" s="115">
        <v>0</v>
      </c>
      <c r="D2193" s="115">
        <v>0</v>
      </c>
      <c r="E2193" s="116">
        <v>1258.81</v>
      </c>
      <c r="F2193" s="117">
        <v>0</v>
      </c>
      <c r="G2193" s="116">
        <v>0</v>
      </c>
    </row>
    <row r="2194" spans="1:7">
      <c r="A2194" s="114" t="s">
        <v>1193</v>
      </c>
      <c r="B2194" s="115" t="s">
        <v>1194</v>
      </c>
      <c r="C2194" s="115">
        <v>0</v>
      </c>
      <c r="D2194" s="115">
        <v>0</v>
      </c>
      <c r="E2194" s="116">
        <v>-1258.81</v>
      </c>
      <c r="F2194" s="117">
        <v>0</v>
      </c>
      <c r="G2194" s="116">
        <v>0</v>
      </c>
    </row>
    <row r="2195" spans="1:7">
      <c r="A2195" s="119" t="s">
        <v>1202</v>
      </c>
      <c r="B2195" s="115" t="s">
        <v>1203</v>
      </c>
      <c r="C2195" s="115">
        <v>0</v>
      </c>
      <c r="D2195" s="115">
        <v>0</v>
      </c>
      <c r="E2195" s="116">
        <v>-1258.81</v>
      </c>
      <c r="F2195" s="117">
        <v>0</v>
      </c>
      <c r="G2195" s="116">
        <v>0</v>
      </c>
    </row>
    <row r="2196" spans="1:7" s="113" customFormat="1" ht="25.5">
      <c r="A2196" s="126" t="s">
        <v>38</v>
      </c>
      <c r="B2196" s="110" t="s">
        <v>1216</v>
      </c>
      <c r="C2196" s="110"/>
      <c r="D2196" s="110"/>
      <c r="E2196" s="111"/>
      <c r="F2196" s="112"/>
      <c r="G2196" s="111"/>
    </row>
    <row r="2197" spans="1:7">
      <c r="A2197" s="114" t="s">
        <v>1118</v>
      </c>
      <c r="B2197" s="115" t="s">
        <v>1119</v>
      </c>
      <c r="C2197" s="115">
        <v>480446</v>
      </c>
      <c r="D2197" s="115">
        <v>81571</v>
      </c>
      <c r="E2197" s="116">
        <v>81571</v>
      </c>
      <c r="F2197" s="117">
        <v>16.978182771841201</v>
      </c>
      <c r="G2197" s="116">
        <v>34971</v>
      </c>
    </row>
    <row r="2198" spans="1:7">
      <c r="A2198" s="119" t="s">
        <v>1144</v>
      </c>
      <c r="B2198" s="115" t="s">
        <v>60</v>
      </c>
      <c r="C2198" s="115">
        <v>480446</v>
      </c>
      <c r="D2198" s="115">
        <v>81571</v>
      </c>
      <c r="E2198" s="116">
        <v>81571</v>
      </c>
      <c r="F2198" s="117">
        <v>16.978182771841201</v>
      </c>
      <c r="G2198" s="116">
        <v>34971</v>
      </c>
    </row>
    <row r="2199" spans="1:7" ht="25.5">
      <c r="A2199" s="120">
        <v>21710</v>
      </c>
      <c r="B2199" s="115" t="s">
        <v>1145</v>
      </c>
      <c r="C2199" s="115">
        <v>480446</v>
      </c>
      <c r="D2199" s="115">
        <v>81571</v>
      </c>
      <c r="E2199" s="116">
        <v>81571</v>
      </c>
      <c r="F2199" s="117">
        <v>16.978182771841201</v>
      </c>
      <c r="G2199" s="116">
        <v>34971</v>
      </c>
    </row>
    <row r="2200" spans="1:7">
      <c r="A2200" s="114" t="s">
        <v>1147</v>
      </c>
      <c r="B2200" s="115" t="s">
        <v>1148</v>
      </c>
      <c r="C2200" s="115">
        <v>480446</v>
      </c>
      <c r="D2200" s="115">
        <v>81571</v>
      </c>
      <c r="E2200" s="116">
        <v>74422.92</v>
      </c>
      <c r="F2200" s="117">
        <v>15.490381853527801</v>
      </c>
      <c r="G2200" s="116">
        <v>37808.79</v>
      </c>
    </row>
    <row r="2201" spans="1:7">
      <c r="A2201" s="119" t="s">
        <v>1149</v>
      </c>
      <c r="B2201" s="115" t="s">
        <v>1150</v>
      </c>
      <c r="C2201" s="115">
        <v>365434</v>
      </c>
      <c r="D2201" s="115">
        <v>81571</v>
      </c>
      <c r="E2201" s="116">
        <v>74422.92</v>
      </c>
      <c r="F2201" s="117">
        <v>20.365625530191501</v>
      </c>
      <c r="G2201" s="116">
        <v>37808.79</v>
      </c>
    </row>
    <row r="2202" spans="1:7">
      <c r="A2202" s="120" t="s">
        <v>1151</v>
      </c>
      <c r="B2202" s="115" t="s">
        <v>1152</v>
      </c>
      <c r="C2202" s="115">
        <v>365434</v>
      </c>
      <c r="D2202" s="115">
        <v>81571</v>
      </c>
      <c r="E2202" s="116">
        <v>74422.92</v>
      </c>
      <c r="F2202" s="117">
        <v>20.365625530191501</v>
      </c>
      <c r="G2202" s="116">
        <v>37808.79</v>
      </c>
    </row>
    <row r="2203" spans="1:7">
      <c r="A2203" s="121">
        <v>1000</v>
      </c>
      <c r="B2203" s="115" t="s">
        <v>1153</v>
      </c>
      <c r="C2203" s="115">
        <v>2500</v>
      </c>
      <c r="D2203" s="115">
        <v>208</v>
      </c>
      <c r="E2203" s="116">
        <v>0</v>
      </c>
      <c r="F2203" s="117">
        <v>0</v>
      </c>
      <c r="G2203" s="116">
        <v>0</v>
      </c>
    </row>
    <row r="2204" spans="1:7">
      <c r="A2204" s="122">
        <v>1100</v>
      </c>
      <c r="B2204" s="115" t="s">
        <v>1154</v>
      </c>
      <c r="C2204" s="115">
        <v>2000</v>
      </c>
      <c r="D2204" s="115">
        <v>166</v>
      </c>
      <c r="E2204" s="116">
        <v>0</v>
      </c>
      <c r="F2204" s="117">
        <v>0</v>
      </c>
      <c r="G2204" s="116">
        <v>0</v>
      </c>
    </row>
    <row r="2205" spans="1:7">
      <c r="A2205" s="121">
        <v>2000</v>
      </c>
      <c r="B2205" s="115" t="s">
        <v>1155</v>
      </c>
      <c r="C2205" s="115">
        <v>362934</v>
      </c>
      <c r="D2205" s="115">
        <v>81363</v>
      </c>
      <c r="E2205" s="116">
        <v>74422.92</v>
      </c>
      <c r="F2205" s="117">
        <v>20.5059101654846</v>
      </c>
      <c r="G2205" s="116">
        <v>37808.79</v>
      </c>
    </row>
    <row r="2206" spans="1:7">
      <c r="A2206" s="119" t="s">
        <v>1181</v>
      </c>
      <c r="B2206" s="115" t="s">
        <v>1182</v>
      </c>
      <c r="C2206" s="115">
        <v>115012</v>
      </c>
      <c r="D2206" s="115">
        <v>0</v>
      </c>
      <c r="E2206" s="116">
        <v>0</v>
      </c>
      <c r="F2206" s="117">
        <v>0</v>
      </c>
      <c r="G2206" s="116">
        <v>0</v>
      </c>
    </row>
    <row r="2207" spans="1:7">
      <c r="A2207" s="120" t="s">
        <v>1183</v>
      </c>
      <c r="B2207" s="115" t="s">
        <v>1184</v>
      </c>
      <c r="C2207" s="115">
        <v>115012</v>
      </c>
      <c r="D2207" s="115">
        <v>0</v>
      </c>
      <c r="E2207" s="116">
        <v>0</v>
      </c>
      <c r="F2207" s="117">
        <v>0</v>
      </c>
      <c r="G2207" s="116">
        <v>0</v>
      </c>
    </row>
    <row r="2208" spans="1:7">
      <c r="A2208" s="114"/>
      <c r="B2208" s="115" t="s">
        <v>1192</v>
      </c>
      <c r="C2208" s="115">
        <v>0</v>
      </c>
      <c r="D2208" s="115">
        <v>0</v>
      </c>
      <c r="E2208" s="116">
        <v>7148.08</v>
      </c>
      <c r="F2208" s="117">
        <v>0</v>
      </c>
      <c r="G2208" s="116">
        <v>-2837.79</v>
      </c>
    </row>
    <row r="2209" spans="1:7">
      <c r="A2209" s="114" t="s">
        <v>1193</v>
      </c>
      <c r="B2209" s="115" t="s">
        <v>1194</v>
      </c>
      <c r="C2209" s="115">
        <v>0</v>
      </c>
      <c r="D2209" s="115">
        <v>0</v>
      </c>
      <c r="E2209" s="116">
        <v>-7148.08</v>
      </c>
      <c r="F2209" s="117">
        <v>0</v>
      </c>
      <c r="G2209" s="116">
        <v>2837.79</v>
      </c>
    </row>
    <row r="2210" spans="1:7">
      <c r="A2210" s="119" t="s">
        <v>1202</v>
      </c>
      <c r="B2210" s="115" t="s">
        <v>1203</v>
      </c>
      <c r="C2210" s="115">
        <v>0</v>
      </c>
      <c r="D2210" s="115">
        <v>0</v>
      </c>
      <c r="E2210" s="116">
        <v>-7148.08</v>
      </c>
      <c r="F2210" s="117">
        <v>0</v>
      </c>
      <c r="G2210" s="116">
        <v>2837.79</v>
      </c>
    </row>
    <row r="2211" spans="1:7" s="113" customFormat="1" ht="25.5">
      <c r="A2211" s="125" t="s">
        <v>39</v>
      </c>
      <c r="B2211" s="110" t="s">
        <v>1214</v>
      </c>
      <c r="C2211" s="110"/>
      <c r="D2211" s="110"/>
      <c r="E2211" s="111"/>
      <c r="F2211" s="112"/>
      <c r="G2211" s="111"/>
    </row>
    <row r="2212" spans="1:7">
      <c r="A2212" s="114" t="s">
        <v>1118</v>
      </c>
      <c r="B2212" s="115" t="s">
        <v>1119</v>
      </c>
      <c r="C2212" s="115">
        <v>16372892</v>
      </c>
      <c r="D2212" s="115">
        <v>4140089</v>
      </c>
      <c r="E2212" s="116">
        <v>4140089</v>
      </c>
      <c r="F2212" s="117">
        <v>25.286241428820301</v>
      </c>
      <c r="G2212" s="116">
        <v>608161.09</v>
      </c>
    </row>
    <row r="2213" spans="1:7" ht="25.5">
      <c r="A2213" s="119" t="s">
        <v>1120</v>
      </c>
      <c r="B2213" s="115" t="s">
        <v>1121</v>
      </c>
      <c r="C2213" s="115">
        <v>0</v>
      </c>
      <c r="D2213" s="115">
        <v>0</v>
      </c>
      <c r="E2213" s="116">
        <v>0</v>
      </c>
      <c r="F2213" s="117">
        <v>0</v>
      </c>
      <c r="G2213" s="116">
        <v>-440.91</v>
      </c>
    </row>
    <row r="2214" spans="1:7">
      <c r="A2214" s="119" t="s">
        <v>1144</v>
      </c>
      <c r="B2214" s="115" t="s">
        <v>60</v>
      </c>
      <c r="C2214" s="115">
        <v>16372892</v>
      </c>
      <c r="D2214" s="115">
        <v>4140089</v>
      </c>
      <c r="E2214" s="116">
        <v>4140089</v>
      </c>
      <c r="F2214" s="117">
        <v>25.286241428820301</v>
      </c>
      <c r="G2214" s="116">
        <v>608602</v>
      </c>
    </row>
    <row r="2215" spans="1:7" ht="25.5">
      <c r="A2215" s="120">
        <v>21710</v>
      </c>
      <c r="B2215" s="115" t="s">
        <v>1145</v>
      </c>
      <c r="C2215" s="115">
        <v>5157394</v>
      </c>
      <c r="D2215" s="115">
        <v>1138171</v>
      </c>
      <c r="E2215" s="116">
        <v>1138171</v>
      </c>
      <c r="F2215" s="117">
        <v>22.0687230799121</v>
      </c>
      <c r="G2215" s="116">
        <v>433147</v>
      </c>
    </row>
    <row r="2216" spans="1:7" ht="25.5">
      <c r="A2216" s="120">
        <v>21720</v>
      </c>
      <c r="B2216" s="115" t="s">
        <v>1146</v>
      </c>
      <c r="C2216" s="115">
        <v>11215498</v>
      </c>
      <c r="D2216" s="115">
        <v>3001918</v>
      </c>
      <c r="E2216" s="116">
        <v>3001918</v>
      </c>
      <c r="F2216" s="117">
        <v>26.7658021070487</v>
      </c>
      <c r="G2216" s="116">
        <v>175455</v>
      </c>
    </row>
    <row r="2217" spans="1:7">
      <c r="A2217" s="114" t="s">
        <v>1147</v>
      </c>
      <c r="B2217" s="115" t="s">
        <v>1148</v>
      </c>
      <c r="C2217" s="115">
        <v>16372892</v>
      </c>
      <c r="D2217" s="115">
        <v>4140089</v>
      </c>
      <c r="E2217" s="116">
        <v>3659793.67</v>
      </c>
      <c r="F2217" s="117">
        <v>22.352762541889401</v>
      </c>
      <c r="G2217" s="116">
        <v>271911.84999999998</v>
      </c>
    </row>
    <row r="2218" spans="1:7">
      <c r="A2218" s="119" t="s">
        <v>1149</v>
      </c>
      <c r="B2218" s="115" t="s">
        <v>1150</v>
      </c>
      <c r="C2218" s="115">
        <v>16042090</v>
      </c>
      <c r="D2218" s="115">
        <v>4059293</v>
      </c>
      <c r="E2218" s="116">
        <v>3584423.29</v>
      </c>
      <c r="F2218" s="117">
        <v>22.343867226776599</v>
      </c>
      <c r="G2218" s="116">
        <v>270683.7</v>
      </c>
    </row>
    <row r="2219" spans="1:7">
      <c r="A2219" s="120" t="s">
        <v>1151</v>
      </c>
      <c r="B2219" s="115" t="s">
        <v>1152</v>
      </c>
      <c r="C2219" s="115">
        <v>5046064</v>
      </c>
      <c r="D2219" s="115">
        <v>1129502</v>
      </c>
      <c r="E2219" s="116">
        <v>883768.82</v>
      </c>
      <c r="F2219" s="117">
        <v>17.514023206998601</v>
      </c>
      <c r="G2219" s="116">
        <v>270683.7</v>
      </c>
    </row>
    <row r="2220" spans="1:7">
      <c r="A2220" s="121">
        <v>1000</v>
      </c>
      <c r="B2220" s="115" t="s">
        <v>1153</v>
      </c>
      <c r="C2220" s="115">
        <v>2771787</v>
      </c>
      <c r="D2220" s="115">
        <v>703922</v>
      </c>
      <c r="E2220" s="116">
        <v>658614.71</v>
      </c>
      <c r="F2220" s="117">
        <v>23.7613752427586</v>
      </c>
      <c r="G2220" s="116">
        <v>207862.77</v>
      </c>
    </row>
    <row r="2221" spans="1:7">
      <c r="A2221" s="122">
        <v>1100</v>
      </c>
      <c r="B2221" s="115" t="s">
        <v>1154</v>
      </c>
      <c r="C2221" s="115">
        <v>2117319</v>
      </c>
      <c r="D2221" s="115">
        <v>534370</v>
      </c>
      <c r="E2221" s="116">
        <v>506324.57</v>
      </c>
      <c r="F2221" s="117">
        <v>23.9134759570948</v>
      </c>
      <c r="G2221" s="116">
        <v>161938.92000000001</v>
      </c>
    </row>
    <row r="2222" spans="1:7">
      <c r="A2222" s="121">
        <v>2000</v>
      </c>
      <c r="B2222" s="115" t="s">
        <v>1155</v>
      </c>
      <c r="C2222" s="115">
        <v>2274277</v>
      </c>
      <c r="D2222" s="115">
        <v>425580</v>
      </c>
      <c r="E2222" s="116">
        <v>225154.11</v>
      </c>
      <c r="F2222" s="117">
        <v>9.90003020740218</v>
      </c>
      <c r="G2222" s="116">
        <v>62820.93</v>
      </c>
    </row>
    <row r="2223" spans="1:7">
      <c r="A2223" s="120" t="s">
        <v>1166</v>
      </c>
      <c r="B2223" s="115" t="s">
        <v>1167</v>
      </c>
      <c r="C2223" s="115">
        <v>10996026</v>
      </c>
      <c r="D2223" s="115">
        <v>2929791</v>
      </c>
      <c r="E2223" s="116">
        <v>2700654.47</v>
      </c>
      <c r="F2223" s="117">
        <v>24.560277231065101</v>
      </c>
      <c r="G2223" s="116">
        <v>0</v>
      </c>
    </row>
    <row r="2224" spans="1:7" ht="25.5">
      <c r="A2224" s="121">
        <v>7500</v>
      </c>
      <c r="B2224" s="115" t="s">
        <v>1180</v>
      </c>
      <c r="C2224" s="115">
        <v>10996026</v>
      </c>
      <c r="D2224" s="115">
        <v>2929791</v>
      </c>
      <c r="E2224" s="116">
        <v>2700654.47</v>
      </c>
      <c r="F2224" s="117">
        <v>24.560277231065101</v>
      </c>
      <c r="G2224" s="116">
        <v>0</v>
      </c>
    </row>
    <row r="2225" spans="1:7">
      <c r="A2225" s="119" t="s">
        <v>1181</v>
      </c>
      <c r="B2225" s="115" t="s">
        <v>1182</v>
      </c>
      <c r="C2225" s="115">
        <v>330802</v>
      </c>
      <c r="D2225" s="115">
        <v>80796</v>
      </c>
      <c r="E2225" s="116">
        <v>75370.38</v>
      </c>
      <c r="F2225" s="117">
        <v>22.7841367343607</v>
      </c>
      <c r="G2225" s="116">
        <v>1228.1500000000001</v>
      </c>
    </row>
    <row r="2226" spans="1:7">
      <c r="A2226" s="120" t="s">
        <v>1183</v>
      </c>
      <c r="B2226" s="115" t="s">
        <v>1184</v>
      </c>
      <c r="C2226" s="115">
        <v>111330</v>
      </c>
      <c r="D2226" s="115">
        <v>8669</v>
      </c>
      <c r="E2226" s="116">
        <v>3245.4</v>
      </c>
      <c r="F2226" s="117">
        <v>2.9151172190784198</v>
      </c>
      <c r="G2226" s="116">
        <v>1228.1500000000001</v>
      </c>
    </row>
    <row r="2227" spans="1:7">
      <c r="A2227" s="120" t="s">
        <v>1185</v>
      </c>
      <c r="B2227" s="115" t="s">
        <v>1186</v>
      </c>
      <c r="C2227" s="115">
        <v>219472</v>
      </c>
      <c r="D2227" s="115">
        <v>72127</v>
      </c>
      <c r="E2227" s="116">
        <v>72124.98</v>
      </c>
      <c r="F2227" s="117">
        <v>32.862952905154202</v>
      </c>
      <c r="G2227" s="116">
        <v>0</v>
      </c>
    </row>
    <row r="2228" spans="1:7" ht="25.5">
      <c r="A2228" s="121">
        <v>9600</v>
      </c>
      <c r="B2228" s="115" t="s">
        <v>1191</v>
      </c>
      <c r="C2228" s="115">
        <v>219472</v>
      </c>
      <c r="D2228" s="115">
        <v>72127</v>
      </c>
      <c r="E2228" s="116">
        <v>72124.98</v>
      </c>
      <c r="F2228" s="117">
        <v>32.862952905154202</v>
      </c>
      <c r="G2228" s="116">
        <v>0</v>
      </c>
    </row>
    <row r="2229" spans="1:7">
      <c r="A2229" s="114"/>
      <c r="B2229" s="115" t="s">
        <v>1192</v>
      </c>
      <c r="C2229" s="115">
        <v>0</v>
      </c>
      <c r="D2229" s="115">
        <v>0</v>
      </c>
      <c r="E2229" s="116">
        <v>480295.33</v>
      </c>
      <c r="F2229" s="117">
        <v>0</v>
      </c>
      <c r="G2229" s="116">
        <v>336249.24</v>
      </c>
    </row>
    <row r="2230" spans="1:7">
      <c r="A2230" s="114" t="s">
        <v>1193</v>
      </c>
      <c r="B2230" s="115" t="s">
        <v>1194</v>
      </c>
      <c r="C2230" s="115">
        <v>0</v>
      </c>
      <c r="D2230" s="115">
        <v>0</v>
      </c>
      <c r="E2230" s="116">
        <v>-480295.33</v>
      </c>
      <c r="F2230" s="117">
        <v>0</v>
      </c>
      <c r="G2230" s="116">
        <v>-336249.24</v>
      </c>
    </row>
    <row r="2231" spans="1:7">
      <c r="A2231" s="119" t="s">
        <v>1202</v>
      </c>
      <c r="B2231" s="115" t="s">
        <v>1203</v>
      </c>
      <c r="C2231" s="115">
        <v>0</v>
      </c>
      <c r="D2231" s="115">
        <v>0</v>
      </c>
      <c r="E2231" s="116">
        <v>-480295.33</v>
      </c>
      <c r="F2231" s="117">
        <v>0</v>
      </c>
      <c r="G2231" s="116">
        <v>-336249.24</v>
      </c>
    </row>
    <row r="2232" spans="1:7" s="113" customFormat="1" ht="25.5">
      <c r="A2232" s="126" t="s">
        <v>139</v>
      </c>
      <c r="B2232" s="110" t="s">
        <v>1250</v>
      </c>
      <c r="C2232" s="110"/>
      <c r="D2232" s="110"/>
      <c r="E2232" s="111"/>
      <c r="F2232" s="112"/>
      <c r="G2232" s="111"/>
    </row>
    <row r="2233" spans="1:7">
      <c r="A2233" s="114" t="s">
        <v>1118</v>
      </c>
      <c r="B2233" s="115" t="s">
        <v>1119</v>
      </c>
      <c r="C2233" s="115">
        <v>11215498</v>
      </c>
      <c r="D2233" s="115">
        <v>3001918</v>
      </c>
      <c r="E2233" s="116">
        <v>3001918</v>
      </c>
      <c r="F2233" s="117">
        <v>26.7658021070487</v>
      </c>
      <c r="G2233" s="116">
        <v>175455</v>
      </c>
    </row>
    <row r="2234" spans="1:7">
      <c r="A2234" s="119" t="s">
        <v>1144</v>
      </c>
      <c r="B2234" s="115" t="s">
        <v>60</v>
      </c>
      <c r="C2234" s="115">
        <v>11215498</v>
      </c>
      <c r="D2234" s="115">
        <v>3001918</v>
      </c>
      <c r="E2234" s="116">
        <v>3001918</v>
      </c>
      <c r="F2234" s="117">
        <v>26.7658021070487</v>
      </c>
      <c r="G2234" s="116">
        <v>175455</v>
      </c>
    </row>
    <row r="2235" spans="1:7" ht="25.5">
      <c r="A2235" s="120">
        <v>21720</v>
      </c>
      <c r="B2235" s="115" t="s">
        <v>1146</v>
      </c>
      <c r="C2235" s="115">
        <v>11215498</v>
      </c>
      <c r="D2235" s="115">
        <v>3001918</v>
      </c>
      <c r="E2235" s="116">
        <v>3001918</v>
      </c>
      <c r="F2235" s="117">
        <v>26.7658021070487</v>
      </c>
      <c r="G2235" s="116">
        <v>175455</v>
      </c>
    </row>
    <row r="2236" spans="1:7">
      <c r="A2236" s="114" t="s">
        <v>1147</v>
      </c>
      <c r="B2236" s="115" t="s">
        <v>1148</v>
      </c>
      <c r="C2236" s="115">
        <v>11215498</v>
      </c>
      <c r="D2236" s="115">
        <v>3001918</v>
      </c>
      <c r="E2236" s="116">
        <v>2772779.45</v>
      </c>
      <c r="F2236" s="117">
        <v>24.722749270696699</v>
      </c>
      <c r="G2236" s="116">
        <v>0</v>
      </c>
    </row>
    <row r="2237" spans="1:7">
      <c r="A2237" s="119" t="s">
        <v>1149</v>
      </c>
      <c r="B2237" s="115" t="s">
        <v>1150</v>
      </c>
      <c r="C2237" s="115">
        <v>10996026</v>
      </c>
      <c r="D2237" s="115">
        <v>2929791</v>
      </c>
      <c r="E2237" s="116">
        <v>2700654.47</v>
      </c>
      <c r="F2237" s="117">
        <v>24.560277231065101</v>
      </c>
      <c r="G2237" s="116">
        <v>0</v>
      </c>
    </row>
    <row r="2238" spans="1:7">
      <c r="A2238" s="120" t="s">
        <v>1166</v>
      </c>
      <c r="B2238" s="115" t="s">
        <v>1167</v>
      </c>
      <c r="C2238" s="115">
        <v>10996026</v>
      </c>
      <c r="D2238" s="115">
        <v>2929791</v>
      </c>
      <c r="E2238" s="116">
        <v>2700654.47</v>
      </c>
      <c r="F2238" s="117">
        <v>24.560277231065101</v>
      </c>
      <c r="G2238" s="116">
        <v>0</v>
      </c>
    </row>
    <row r="2239" spans="1:7" ht="25.5">
      <c r="A2239" s="121">
        <v>7500</v>
      </c>
      <c r="B2239" s="115" t="s">
        <v>1180</v>
      </c>
      <c r="C2239" s="115">
        <v>10996026</v>
      </c>
      <c r="D2239" s="115">
        <v>2929791</v>
      </c>
      <c r="E2239" s="116">
        <v>2700654.47</v>
      </c>
      <c r="F2239" s="117">
        <v>24.560277231065101</v>
      </c>
      <c r="G2239" s="116">
        <v>0</v>
      </c>
    </row>
    <row r="2240" spans="1:7">
      <c r="A2240" s="119" t="s">
        <v>1181</v>
      </c>
      <c r="B2240" s="115" t="s">
        <v>1182</v>
      </c>
      <c r="C2240" s="115">
        <v>219472</v>
      </c>
      <c r="D2240" s="115">
        <v>72127</v>
      </c>
      <c r="E2240" s="116">
        <v>72124.98</v>
      </c>
      <c r="F2240" s="117">
        <v>32.862952905154202</v>
      </c>
      <c r="G2240" s="116">
        <v>0</v>
      </c>
    </row>
    <row r="2241" spans="1:7">
      <c r="A2241" s="120" t="s">
        <v>1185</v>
      </c>
      <c r="B2241" s="115" t="s">
        <v>1186</v>
      </c>
      <c r="C2241" s="115">
        <v>219472</v>
      </c>
      <c r="D2241" s="115">
        <v>72127</v>
      </c>
      <c r="E2241" s="116">
        <v>72124.98</v>
      </c>
      <c r="F2241" s="117">
        <v>32.862952905154202</v>
      </c>
      <c r="G2241" s="116">
        <v>0</v>
      </c>
    </row>
    <row r="2242" spans="1:7" ht="25.5">
      <c r="A2242" s="121">
        <v>9600</v>
      </c>
      <c r="B2242" s="115" t="s">
        <v>1191</v>
      </c>
      <c r="C2242" s="115">
        <v>219472</v>
      </c>
      <c r="D2242" s="115">
        <v>72127</v>
      </c>
      <c r="E2242" s="116">
        <v>72124.98</v>
      </c>
      <c r="F2242" s="117">
        <v>32.862952905154202</v>
      </c>
      <c r="G2242" s="116">
        <v>0</v>
      </c>
    </row>
    <row r="2243" spans="1:7">
      <c r="A2243" s="114"/>
      <c r="B2243" s="115" t="s">
        <v>1192</v>
      </c>
      <c r="C2243" s="115">
        <v>0</v>
      </c>
      <c r="D2243" s="115">
        <v>0</v>
      </c>
      <c r="E2243" s="116">
        <v>229138.55</v>
      </c>
      <c r="F2243" s="117">
        <v>0</v>
      </c>
      <c r="G2243" s="116">
        <v>175455</v>
      </c>
    </row>
    <row r="2244" spans="1:7">
      <c r="A2244" s="114" t="s">
        <v>1193</v>
      </c>
      <c r="B2244" s="115" t="s">
        <v>1194</v>
      </c>
      <c r="C2244" s="115">
        <v>0</v>
      </c>
      <c r="D2244" s="115">
        <v>0</v>
      </c>
      <c r="E2244" s="116">
        <v>-229138.55</v>
      </c>
      <c r="F2244" s="117">
        <v>0</v>
      </c>
      <c r="G2244" s="116">
        <v>-175455</v>
      </c>
    </row>
    <row r="2245" spans="1:7">
      <c r="A2245" s="119" t="s">
        <v>1202</v>
      </c>
      <c r="B2245" s="115" t="s">
        <v>1203</v>
      </c>
      <c r="C2245" s="115">
        <v>0</v>
      </c>
      <c r="D2245" s="115">
        <v>0</v>
      </c>
      <c r="E2245" s="116">
        <v>-229138.55</v>
      </c>
      <c r="F2245" s="117">
        <v>0</v>
      </c>
      <c r="G2245" s="116">
        <v>-175455</v>
      </c>
    </row>
    <row r="2246" spans="1:7" s="113" customFormat="1" ht="25.5">
      <c r="A2246" s="126" t="s">
        <v>40</v>
      </c>
      <c r="B2246" s="110" t="s">
        <v>41</v>
      </c>
      <c r="C2246" s="110"/>
      <c r="D2246" s="110"/>
      <c r="E2246" s="111"/>
      <c r="F2246" s="112"/>
      <c r="G2246" s="111"/>
    </row>
    <row r="2247" spans="1:7">
      <c r="A2247" s="114" t="s">
        <v>1118</v>
      </c>
      <c r="B2247" s="115" t="s">
        <v>1119</v>
      </c>
      <c r="C2247" s="115">
        <v>3780674</v>
      </c>
      <c r="D2247" s="115">
        <v>918805</v>
      </c>
      <c r="E2247" s="116">
        <v>918805</v>
      </c>
      <c r="F2247" s="117">
        <v>24.302677247496099</v>
      </c>
      <c r="G2247" s="116">
        <v>238150.09</v>
      </c>
    </row>
    <row r="2248" spans="1:7" ht="25.5">
      <c r="A2248" s="119" t="s">
        <v>1120</v>
      </c>
      <c r="B2248" s="115" t="s">
        <v>1121</v>
      </c>
      <c r="C2248" s="115">
        <v>0</v>
      </c>
      <c r="D2248" s="115">
        <v>0</v>
      </c>
      <c r="E2248" s="116">
        <v>0</v>
      </c>
      <c r="F2248" s="117">
        <v>0</v>
      </c>
      <c r="G2248" s="116">
        <v>-440.91</v>
      </c>
    </row>
    <row r="2249" spans="1:7">
      <c r="A2249" s="119" t="s">
        <v>1144</v>
      </c>
      <c r="B2249" s="115" t="s">
        <v>60</v>
      </c>
      <c r="C2249" s="115">
        <v>3780674</v>
      </c>
      <c r="D2249" s="115">
        <v>918805</v>
      </c>
      <c r="E2249" s="116">
        <v>918805</v>
      </c>
      <c r="F2249" s="117">
        <v>24.302677247496099</v>
      </c>
      <c r="G2249" s="116">
        <v>238591</v>
      </c>
    </row>
    <row r="2250" spans="1:7" ht="25.5">
      <c r="A2250" s="120">
        <v>21710</v>
      </c>
      <c r="B2250" s="115" t="s">
        <v>1145</v>
      </c>
      <c r="C2250" s="115">
        <v>3780674</v>
      </c>
      <c r="D2250" s="115">
        <v>918805</v>
      </c>
      <c r="E2250" s="116">
        <v>918805</v>
      </c>
      <c r="F2250" s="117">
        <v>24.302677247496099</v>
      </c>
      <c r="G2250" s="116">
        <v>238591</v>
      </c>
    </row>
    <row r="2251" spans="1:7">
      <c r="A2251" s="114" t="s">
        <v>1147</v>
      </c>
      <c r="B2251" s="115" t="s">
        <v>1148</v>
      </c>
      <c r="C2251" s="115">
        <v>3780674</v>
      </c>
      <c r="D2251" s="115">
        <v>918805</v>
      </c>
      <c r="E2251" s="116">
        <v>854468.42</v>
      </c>
      <c r="F2251" s="117">
        <v>22.600954750396401</v>
      </c>
      <c r="G2251" s="116">
        <v>250856.93</v>
      </c>
    </row>
    <row r="2252" spans="1:7">
      <c r="A2252" s="119" t="s">
        <v>1149</v>
      </c>
      <c r="B2252" s="115" t="s">
        <v>1150</v>
      </c>
      <c r="C2252" s="115">
        <v>3672944</v>
      </c>
      <c r="D2252" s="115">
        <v>913736</v>
      </c>
      <c r="E2252" s="116">
        <v>851223.02</v>
      </c>
      <c r="F2252" s="117">
        <v>23.175496822167698</v>
      </c>
      <c r="G2252" s="116">
        <v>249628.78</v>
      </c>
    </row>
    <row r="2253" spans="1:7">
      <c r="A2253" s="120" t="s">
        <v>1151</v>
      </c>
      <c r="B2253" s="115" t="s">
        <v>1152</v>
      </c>
      <c r="C2253" s="115">
        <v>3672944</v>
      </c>
      <c r="D2253" s="115">
        <v>913736</v>
      </c>
      <c r="E2253" s="116">
        <v>851223.02</v>
      </c>
      <c r="F2253" s="117">
        <v>23.175496822167698</v>
      </c>
      <c r="G2253" s="116">
        <v>249628.78</v>
      </c>
    </row>
    <row r="2254" spans="1:7">
      <c r="A2254" s="121">
        <v>1000</v>
      </c>
      <c r="B2254" s="115" t="s">
        <v>1153</v>
      </c>
      <c r="C2254" s="115">
        <v>2715284</v>
      </c>
      <c r="D2254" s="115">
        <v>686360</v>
      </c>
      <c r="E2254" s="116">
        <v>647265.72</v>
      </c>
      <c r="F2254" s="117">
        <v>23.837864473845102</v>
      </c>
      <c r="G2254" s="116">
        <v>204508.69</v>
      </c>
    </row>
    <row r="2255" spans="1:7">
      <c r="A2255" s="122">
        <v>1100</v>
      </c>
      <c r="B2255" s="115" t="s">
        <v>1154</v>
      </c>
      <c r="C2255" s="115">
        <v>2072967</v>
      </c>
      <c r="D2255" s="115">
        <v>520674</v>
      </c>
      <c r="E2255" s="116">
        <v>497222.02</v>
      </c>
      <c r="F2255" s="117">
        <v>23.986007495536601</v>
      </c>
      <c r="G2255" s="116">
        <v>159196.48000000001</v>
      </c>
    </row>
    <row r="2256" spans="1:7">
      <c r="A2256" s="121">
        <v>2000</v>
      </c>
      <c r="B2256" s="115" t="s">
        <v>1155</v>
      </c>
      <c r="C2256" s="115">
        <v>957660</v>
      </c>
      <c r="D2256" s="115">
        <v>227376</v>
      </c>
      <c r="E2256" s="116">
        <v>203957.3</v>
      </c>
      <c r="F2256" s="117">
        <v>21.297464653426101</v>
      </c>
      <c r="G2256" s="116">
        <v>45120.09</v>
      </c>
    </row>
    <row r="2257" spans="1:7">
      <c r="A2257" s="119" t="s">
        <v>1181</v>
      </c>
      <c r="B2257" s="115" t="s">
        <v>1182</v>
      </c>
      <c r="C2257" s="115">
        <v>107730</v>
      </c>
      <c r="D2257" s="115">
        <v>5069</v>
      </c>
      <c r="E2257" s="116">
        <v>3245.4</v>
      </c>
      <c r="F2257" s="117">
        <v>3.0125313283208</v>
      </c>
      <c r="G2257" s="116">
        <v>1228.1500000000001</v>
      </c>
    </row>
    <row r="2258" spans="1:7">
      <c r="A2258" s="120" t="s">
        <v>1183</v>
      </c>
      <c r="B2258" s="115" t="s">
        <v>1184</v>
      </c>
      <c r="C2258" s="115">
        <v>107730</v>
      </c>
      <c r="D2258" s="115">
        <v>5069</v>
      </c>
      <c r="E2258" s="116">
        <v>3245.4</v>
      </c>
      <c r="F2258" s="117">
        <v>3.0125313283208</v>
      </c>
      <c r="G2258" s="116">
        <v>1228.1500000000001</v>
      </c>
    </row>
    <row r="2259" spans="1:7">
      <c r="A2259" s="114"/>
      <c r="B2259" s="115" t="s">
        <v>1192</v>
      </c>
      <c r="C2259" s="115">
        <v>0</v>
      </c>
      <c r="D2259" s="115">
        <v>0</v>
      </c>
      <c r="E2259" s="116">
        <v>64336.58</v>
      </c>
      <c r="F2259" s="117">
        <v>0</v>
      </c>
      <c r="G2259" s="116">
        <v>-12706.84</v>
      </c>
    </row>
    <row r="2260" spans="1:7">
      <c r="A2260" s="114" t="s">
        <v>1193</v>
      </c>
      <c r="B2260" s="115" t="s">
        <v>1194</v>
      </c>
      <c r="C2260" s="115">
        <v>0</v>
      </c>
      <c r="D2260" s="115">
        <v>0</v>
      </c>
      <c r="E2260" s="116">
        <v>-64336.58</v>
      </c>
      <c r="F2260" s="117">
        <v>0</v>
      </c>
      <c r="G2260" s="116">
        <v>12706.84</v>
      </c>
    </row>
    <row r="2261" spans="1:7">
      <c r="A2261" s="119" t="s">
        <v>1202</v>
      </c>
      <c r="B2261" s="115" t="s">
        <v>1203</v>
      </c>
      <c r="C2261" s="115">
        <v>0</v>
      </c>
      <c r="D2261" s="115">
        <v>0</v>
      </c>
      <c r="E2261" s="116">
        <v>-64336.58</v>
      </c>
      <c r="F2261" s="117">
        <v>0</v>
      </c>
      <c r="G2261" s="116">
        <v>12706.84</v>
      </c>
    </row>
    <row r="2262" spans="1:7" s="113" customFormat="1" ht="25.5">
      <c r="A2262" s="126" t="s">
        <v>107</v>
      </c>
      <c r="B2262" s="110" t="s">
        <v>1251</v>
      </c>
      <c r="C2262" s="110"/>
      <c r="D2262" s="110"/>
      <c r="E2262" s="111"/>
      <c r="F2262" s="112"/>
      <c r="G2262" s="111"/>
    </row>
    <row r="2263" spans="1:7">
      <c r="A2263" s="114" t="s">
        <v>1118</v>
      </c>
      <c r="B2263" s="115" t="s">
        <v>1119</v>
      </c>
      <c r="C2263" s="115">
        <v>1376720</v>
      </c>
      <c r="D2263" s="115">
        <v>219366</v>
      </c>
      <c r="E2263" s="116">
        <v>219366</v>
      </c>
      <c r="F2263" s="117">
        <v>15.933958974955001</v>
      </c>
      <c r="G2263" s="116">
        <v>194556</v>
      </c>
    </row>
    <row r="2264" spans="1:7">
      <c r="A2264" s="119" t="s">
        <v>1144</v>
      </c>
      <c r="B2264" s="115" t="s">
        <v>60</v>
      </c>
      <c r="C2264" s="115">
        <v>1376720</v>
      </c>
      <c r="D2264" s="115">
        <v>219366</v>
      </c>
      <c r="E2264" s="116">
        <v>219366</v>
      </c>
      <c r="F2264" s="117">
        <v>15.933958974955001</v>
      </c>
      <c r="G2264" s="116">
        <v>194556</v>
      </c>
    </row>
    <row r="2265" spans="1:7" ht="25.5">
      <c r="A2265" s="120">
        <v>21710</v>
      </c>
      <c r="B2265" s="115" t="s">
        <v>1145</v>
      </c>
      <c r="C2265" s="115">
        <v>1376720</v>
      </c>
      <c r="D2265" s="115">
        <v>219366</v>
      </c>
      <c r="E2265" s="116">
        <v>219366</v>
      </c>
      <c r="F2265" s="117">
        <v>15.933958974955001</v>
      </c>
      <c r="G2265" s="116">
        <v>194556</v>
      </c>
    </row>
    <row r="2266" spans="1:7">
      <c r="A2266" s="114" t="s">
        <v>1147</v>
      </c>
      <c r="B2266" s="115" t="s">
        <v>1148</v>
      </c>
      <c r="C2266" s="115">
        <v>1376720</v>
      </c>
      <c r="D2266" s="115">
        <v>219366</v>
      </c>
      <c r="E2266" s="116">
        <v>32545.8</v>
      </c>
      <c r="F2266" s="117">
        <v>2.3640101109884402</v>
      </c>
      <c r="G2266" s="116">
        <v>21054.92</v>
      </c>
    </row>
    <row r="2267" spans="1:7">
      <c r="A2267" s="119" t="s">
        <v>1149</v>
      </c>
      <c r="B2267" s="115" t="s">
        <v>1150</v>
      </c>
      <c r="C2267" s="115">
        <v>1373120</v>
      </c>
      <c r="D2267" s="115">
        <v>215766</v>
      </c>
      <c r="E2267" s="116">
        <v>32545.8</v>
      </c>
      <c r="F2267" s="117">
        <v>2.3702079934747098</v>
      </c>
      <c r="G2267" s="116">
        <v>21054.92</v>
      </c>
    </row>
    <row r="2268" spans="1:7">
      <c r="A2268" s="120" t="s">
        <v>1151</v>
      </c>
      <c r="B2268" s="115" t="s">
        <v>1152</v>
      </c>
      <c r="C2268" s="115">
        <v>1373120</v>
      </c>
      <c r="D2268" s="115">
        <v>215766</v>
      </c>
      <c r="E2268" s="116">
        <v>32545.8</v>
      </c>
      <c r="F2268" s="117">
        <v>2.3702079934747098</v>
      </c>
      <c r="G2268" s="116">
        <v>21054.92</v>
      </c>
    </row>
    <row r="2269" spans="1:7">
      <c r="A2269" s="121">
        <v>1000</v>
      </c>
      <c r="B2269" s="115" t="s">
        <v>1153</v>
      </c>
      <c r="C2269" s="115">
        <v>56503</v>
      </c>
      <c r="D2269" s="115">
        <v>17562</v>
      </c>
      <c r="E2269" s="116">
        <v>11348.99</v>
      </c>
      <c r="F2269" s="117">
        <v>20.085641470364401</v>
      </c>
      <c r="G2269" s="116">
        <v>3354.08</v>
      </c>
    </row>
    <row r="2270" spans="1:7">
      <c r="A2270" s="122">
        <v>1100</v>
      </c>
      <c r="B2270" s="115" t="s">
        <v>1154</v>
      </c>
      <c r="C2270" s="115">
        <v>44352</v>
      </c>
      <c r="D2270" s="115">
        <v>13696</v>
      </c>
      <c r="E2270" s="116">
        <v>9102.5499999999993</v>
      </c>
      <c r="F2270" s="117">
        <v>20.523426226551202</v>
      </c>
      <c r="G2270" s="116">
        <v>2742.44</v>
      </c>
    </row>
    <row r="2271" spans="1:7">
      <c r="A2271" s="121">
        <v>2000</v>
      </c>
      <c r="B2271" s="115" t="s">
        <v>1155</v>
      </c>
      <c r="C2271" s="115">
        <v>1316617</v>
      </c>
      <c r="D2271" s="115">
        <v>198204</v>
      </c>
      <c r="E2271" s="116">
        <v>21196.81</v>
      </c>
      <c r="F2271" s="117">
        <v>1.6099450333696099</v>
      </c>
      <c r="G2271" s="116">
        <v>17700.84</v>
      </c>
    </row>
    <row r="2272" spans="1:7">
      <c r="A2272" s="119" t="s">
        <v>1181</v>
      </c>
      <c r="B2272" s="115" t="s">
        <v>1182</v>
      </c>
      <c r="C2272" s="115">
        <v>3600</v>
      </c>
      <c r="D2272" s="115">
        <v>3600</v>
      </c>
      <c r="E2272" s="116">
        <v>0</v>
      </c>
      <c r="F2272" s="117">
        <v>0</v>
      </c>
      <c r="G2272" s="116">
        <v>0</v>
      </c>
    </row>
    <row r="2273" spans="1:7">
      <c r="A2273" s="120" t="s">
        <v>1183</v>
      </c>
      <c r="B2273" s="115" t="s">
        <v>1184</v>
      </c>
      <c r="C2273" s="115">
        <v>3600</v>
      </c>
      <c r="D2273" s="115">
        <v>3600</v>
      </c>
      <c r="E2273" s="116">
        <v>0</v>
      </c>
      <c r="F2273" s="117">
        <v>0</v>
      </c>
      <c r="G2273" s="116">
        <v>0</v>
      </c>
    </row>
    <row r="2274" spans="1:7">
      <c r="A2274" s="114"/>
      <c r="B2274" s="115" t="s">
        <v>1192</v>
      </c>
      <c r="C2274" s="115">
        <v>0</v>
      </c>
      <c r="D2274" s="115">
        <v>0</v>
      </c>
      <c r="E2274" s="116">
        <v>186820.2</v>
      </c>
      <c r="F2274" s="117">
        <v>0</v>
      </c>
      <c r="G2274" s="116">
        <v>173501.08</v>
      </c>
    </row>
    <row r="2275" spans="1:7">
      <c r="A2275" s="114" t="s">
        <v>1193</v>
      </c>
      <c r="B2275" s="115" t="s">
        <v>1194</v>
      </c>
      <c r="C2275" s="115">
        <v>0</v>
      </c>
      <c r="D2275" s="115">
        <v>0</v>
      </c>
      <c r="E2275" s="116">
        <v>-186820.2</v>
      </c>
      <c r="F2275" s="117">
        <v>0</v>
      </c>
      <c r="G2275" s="116">
        <v>-173501.08</v>
      </c>
    </row>
    <row r="2276" spans="1:7">
      <c r="A2276" s="119" t="s">
        <v>1202</v>
      </c>
      <c r="B2276" s="115" t="s">
        <v>1203</v>
      </c>
      <c r="C2276" s="115">
        <v>0</v>
      </c>
      <c r="D2276" s="115">
        <v>0</v>
      </c>
      <c r="E2276" s="116">
        <v>-186820.2</v>
      </c>
      <c r="F2276" s="117">
        <v>0</v>
      </c>
      <c r="G2276" s="116">
        <v>-173501.08</v>
      </c>
    </row>
    <row r="2277" spans="1:7" s="113" customFormat="1" ht="38.25">
      <c r="A2277" s="125" t="s">
        <v>108</v>
      </c>
      <c r="B2277" s="110" t="s">
        <v>1218</v>
      </c>
      <c r="C2277" s="110"/>
      <c r="D2277" s="110"/>
      <c r="E2277" s="111"/>
      <c r="F2277" s="112"/>
      <c r="G2277" s="111"/>
    </row>
    <row r="2278" spans="1:7">
      <c r="A2278" s="114" t="s">
        <v>1118</v>
      </c>
      <c r="B2278" s="115" t="s">
        <v>1119</v>
      </c>
      <c r="C2278" s="115">
        <v>232090</v>
      </c>
      <c r="D2278" s="115">
        <v>93612</v>
      </c>
      <c r="E2278" s="116">
        <v>93611.18</v>
      </c>
      <c r="F2278" s="117">
        <v>40.333999741479602</v>
      </c>
      <c r="G2278" s="116">
        <v>8638</v>
      </c>
    </row>
    <row r="2279" spans="1:7">
      <c r="A2279" s="119" t="s">
        <v>1122</v>
      </c>
      <c r="B2279" s="115" t="s">
        <v>58</v>
      </c>
      <c r="C2279" s="115">
        <v>56793</v>
      </c>
      <c r="D2279" s="115">
        <v>56793</v>
      </c>
      <c r="E2279" s="116">
        <v>56792.18</v>
      </c>
      <c r="F2279" s="117">
        <v>99.998556160090104</v>
      </c>
      <c r="G2279" s="116">
        <v>0</v>
      </c>
    </row>
    <row r="2280" spans="1:7" ht="25.5">
      <c r="A2280" s="120">
        <v>21210</v>
      </c>
      <c r="B2280" s="115" t="s">
        <v>1123</v>
      </c>
      <c r="C2280" s="115">
        <v>56793</v>
      </c>
      <c r="D2280" s="115">
        <v>56793</v>
      </c>
      <c r="E2280" s="116">
        <v>56792.18</v>
      </c>
      <c r="F2280" s="117">
        <v>99.998556160090104</v>
      </c>
      <c r="G2280" s="116">
        <v>0</v>
      </c>
    </row>
    <row r="2281" spans="1:7">
      <c r="A2281" s="119" t="s">
        <v>1144</v>
      </c>
      <c r="B2281" s="115" t="s">
        <v>60</v>
      </c>
      <c r="C2281" s="115">
        <v>175297</v>
      </c>
      <c r="D2281" s="115">
        <v>36819</v>
      </c>
      <c r="E2281" s="116">
        <v>36819</v>
      </c>
      <c r="F2281" s="117">
        <v>21.003782152575301</v>
      </c>
      <c r="G2281" s="116">
        <v>8638</v>
      </c>
    </row>
    <row r="2282" spans="1:7" ht="25.5">
      <c r="A2282" s="120">
        <v>21710</v>
      </c>
      <c r="B2282" s="115" t="s">
        <v>1145</v>
      </c>
      <c r="C2282" s="115">
        <v>175297</v>
      </c>
      <c r="D2282" s="115">
        <v>36819</v>
      </c>
      <c r="E2282" s="116">
        <v>36819</v>
      </c>
      <c r="F2282" s="117">
        <v>21.003782152575301</v>
      </c>
      <c r="G2282" s="116">
        <v>8638</v>
      </c>
    </row>
    <row r="2283" spans="1:7">
      <c r="A2283" s="114" t="s">
        <v>1147</v>
      </c>
      <c r="B2283" s="115" t="s">
        <v>1148</v>
      </c>
      <c r="C2283" s="115">
        <v>232090</v>
      </c>
      <c r="D2283" s="115">
        <v>93612</v>
      </c>
      <c r="E2283" s="116">
        <v>89411.26</v>
      </c>
      <c r="F2283" s="117">
        <v>38.524391399888003</v>
      </c>
      <c r="G2283" s="116">
        <v>11424.51</v>
      </c>
    </row>
    <row r="2284" spans="1:7">
      <c r="A2284" s="119" t="s">
        <v>1149</v>
      </c>
      <c r="B2284" s="115" t="s">
        <v>1150</v>
      </c>
      <c r="C2284" s="115">
        <v>232090</v>
      </c>
      <c r="D2284" s="115">
        <v>93612</v>
      </c>
      <c r="E2284" s="116">
        <v>89411.26</v>
      </c>
      <c r="F2284" s="117">
        <v>38.524391399888003</v>
      </c>
      <c r="G2284" s="116">
        <v>11424.51</v>
      </c>
    </row>
    <row r="2285" spans="1:7">
      <c r="A2285" s="120" t="s">
        <v>1151</v>
      </c>
      <c r="B2285" s="115" t="s">
        <v>1152</v>
      </c>
      <c r="C2285" s="115">
        <v>156724</v>
      </c>
      <c r="D2285" s="115">
        <v>36819</v>
      </c>
      <c r="E2285" s="116">
        <v>32619.08</v>
      </c>
      <c r="F2285" s="117">
        <v>20.8130726627702</v>
      </c>
      <c r="G2285" s="116">
        <v>11424.51</v>
      </c>
    </row>
    <row r="2286" spans="1:7">
      <c r="A2286" s="121">
        <v>1000</v>
      </c>
      <c r="B2286" s="115" t="s">
        <v>1153</v>
      </c>
      <c r="C2286" s="115">
        <v>127065</v>
      </c>
      <c r="D2286" s="115">
        <v>32302</v>
      </c>
      <c r="E2286" s="116">
        <v>29285.96</v>
      </c>
      <c r="F2286" s="117">
        <v>23.0480147955771</v>
      </c>
      <c r="G2286" s="116">
        <v>11213.01</v>
      </c>
    </row>
    <row r="2287" spans="1:7">
      <c r="A2287" s="122">
        <v>1100</v>
      </c>
      <c r="B2287" s="115" t="s">
        <v>1154</v>
      </c>
      <c r="C2287" s="115">
        <v>95745</v>
      </c>
      <c r="D2287" s="115">
        <v>24685</v>
      </c>
      <c r="E2287" s="116">
        <v>23497</v>
      </c>
      <c r="F2287" s="117">
        <v>24.541229307013399</v>
      </c>
      <c r="G2287" s="116">
        <v>9446.11</v>
      </c>
    </row>
    <row r="2288" spans="1:7">
      <c r="A2288" s="121">
        <v>2000</v>
      </c>
      <c r="B2288" s="115" t="s">
        <v>1155</v>
      </c>
      <c r="C2288" s="115">
        <v>29659</v>
      </c>
      <c r="D2288" s="115">
        <v>4517</v>
      </c>
      <c r="E2288" s="116">
        <v>3333.12</v>
      </c>
      <c r="F2288" s="117">
        <v>11.2381401935332</v>
      </c>
      <c r="G2288" s="116">
        <v>211.5</v>
      </c>
    </row>
    <row r="2289" spans="1:7">
      <c r="A2289" s="120" t="s">
        <v>1166</v>
      </c>
      <c r="B2289" s="115" t="s">
        <v>1167</v>
      </c>
      <c r="C2289" s="115">
        <v>75366</v>
      </c>
      <c r="D2289" s="115">
        <v>56793</v>
      </c>
      <c r="E2289" s="116">
        <v>56792.18</v>
      </c>
      <c r="F2289" s="117">
        <v>75.355173420375195</v>
      </c>
      <c r="G2289" s="116">
        <v>0</v>
      </c>
    </row>
    <row r="2290" spans="1:7">
      <c r="A2290" s="121">
        <v>7100</v>
      </c>
      <c r="B2290" s="115" t="s">
        <v>1168</v>
      </c>
      <c r="C2290" s="115">
        <v>18573</v>
      </c>
      <c r="D2290" s="115">
        <v>0</v>
      </c>
      <c r="E2290" s="116">
        <v>0</v>
      </c>
      <c r="F2290" s="117">
        <v>0</v>
      </c>
      <c r="G2290" s="116">
        <v>0</v>
      </c>
    </row>
    <row r="2291" spans="1:7" ht="25.5">
      <c r="A2291" s="122">
        <v>7130</v>
      </c>
      <c r="B2291" s="115" t="s">
        <v>1170</v>
      </c>
      <c r="C2291" s="115">
        <v>18573</v>
      </c>
      <c r="D2291" s="115">
        <v>0</v>
      </c>
      <c r="E2291" s="116">
        <v>0</v>
      </c>
      <c r="F2291" s="117">
        <v>0</v>
      </c>
      <c r="G2291" s="116">
        <v>0</v>
      </c>
    </row>
    <row r="2292" spans="1:7" ht="38.25">
      <c r="A2292" s="123">
        <v>7131</v>
      </c>
      <c r="B2292" s="115" t="s">
        <v>1171</v>
      </c>
      <c r="C2292" s="115">
        <v>18573</v>
      </c>
      <c r="D2292" s="115">
        <v>0</v>
      </c>
      <c r="E2292" s="116">
        <v>0</v>
      </c>
      <c r="F2292" s="117">
        <v>0</v>
      </c>
      <c r="G2292" s="116">
        <v>0</v>
      </c>
    </row>
    <row r="2293" spans="1:7" ht="25.5">
      <c r="A2293" s="121">
        <v>7500</v>
      </c>
      <c r="B2293" s="115" t="s">
        <v>1180</v>
      </c>
      <c r="C2293" s="115">
        <v>56793</v>
      </c>
      <c r="D2293" s="115">
        <v>56793</v>
      </c>
      <c r="E2293" s="116">
        <v>56792.18</v>
      </c>
      <c r="F2293" s="117">
        <v>99.998556160090104</v>
      </c>
      <c r="G2293" s="116">
        <v>0</v>
      </c>
    </row>
    <row r="2294" spans="1:7">
      <c r="A2294" s="114"/>
      <c r="B2294" s="115" t="s">
        <v>1192</v>
      </c>
      <c r="C2294" s="115">
        <v>0</v>
      </c>
      <c r="D2294" s="115">
        <v>0</v>
      </c>
      <c r="E2294" s="116">
        <v>4199.92</v>
      </c>
      <c r="F2294" s="117">
        <v>0</v>
      </c>
      <c r="G2294" s="116">
        <v>-2786.51</v>
      </c>
    </row>
    <row r="2295" spans="1:7">
      <c r="A2295" s="114" t="s">
        <v>1193</v>
      </c>
      <c r="B2295" s="115" t="s">
        <v>1194</v>
      </c>
      <c r="C2295" s="115">
        <v>0</v>
      </c>
      <c r="D2295" s="115">
        <v>0</v>
      </c>
      <c r="E2295" s="116">
        <v>-4199.92</v>
      </c>
      <c r="F2295" s="117">
        <v>0</v>
      </c>
      <c r="G2295" s="116">
        <v>2786.51</v>
      </c>
    </row>
    <row r="2296" spans="1:7">
      <c r="A2296" s="119" t="s">
        <v>1202</v>
      </c>
      <c r="B2296" s="115" t="s">
        <v>1203</v>
      </c>
      <c r="C2296" s="115">
        <v>0</v>
      </c>
      <c r="D2296" s="115">
        <v>0</v>
      </c>
      <c r="E2296" s="116">
        <v>-4199.92</v>
      </c>
      <c r="F2296" s="117">
        <v>0</v>
      </c>
      <c r="G2296" s="116">
        <v>2786.51</v>
      </c>
    </row>
    <row r="2297" spans="1:7" s="113" customFormat="1" ht="38.25">
      <c r="A2297" s="126" t="s">
        <v>140</v>
      </c>
      <c r="B2297" s="110" t="s">
        <v>1252</v>
      </c>
      <c r="C2297" s="110"/>
      <c r="D2297" s="110"/>
      <c r="E2297" s="111"/>
      <c r="F2297" s="112"/>
      <c r="G2297" s="111"/>
    </row>
    <row r="2298" spans="1:7">
      <c r="A2298" s="114" t="s">
        <v>1118</v>
      </c>
      <c r="B2298" s="115" t="s">
        <v>1119</v>
      </c>
      <c r="C2298" s="115">
        <v>56793</v>
      </c>
      <c r="D2298" s="115">
        <v>56793</v>
      </c>
      <c r="E2298" s="116">
        <v>56792.18</v>
      </c>
      <c r="F2298" s="117">
        <v>99.998556160090104</v>
      </c>
      <c r="G2298" s="116">
        <v>0</v>
      </c>
    </row>
    <row r="2299" spans="1:7">
      <c r="A2299" s="119" t="s">
        <v>1122</v>
      </c>
      <c r="B2299" s="115" t="s">
        <v>58</v>
      </c>
      <c r="C2299" s="115">
        <v>56793</v>
      </c>
      <c r="D2299" s="115">
        <v>56793</v>
      </c>
      <c r="E2299" s="116">
        <v>56792.18</v>
      </c>
      <c r="F2299" s="117">
        <v>99.998556160090104</v>
      </c>
      <c r="G2299" s="116">
        <v>0</v>
      </c>
    </row>
    <row r="2300" spans="1:7" ht="25.5">
      <c r="A2300" s="120">
        <v>21210</v>
      </c>
      <c r="B2300" s="115" t="s">
        <v>1123</v>
      </c>
      <c r="C2300" s="115">
        <v>56793</v>
      </c>
      <c r="D2300" s="115">
        <v>56793</v>
      </c>
      <c r="E2300" s="116">
        <v>56792.18</v>
      </c>
      <c r="F2300" s="117">
        <v>99.998556160090104</v>
      </c>
      <c r="G2300" s="116">
        <v>0</v>
      </c>
    </row>
    <row r="2301" spans="1:7">
      <c r="A2301" s="114" t="s">
        <v>1147</v>
      </c>
      <c r="B2301" s="115" t="s">
        <v>1148</v>
      </c>
      <c r="C2301" s="115">
        <v>56793</v>
      </c>
      <c r="D2301" s="115">
        <v>56793</v>
      </c>
      <c r="E2301" s="116">
        <v>56792.18</v>
      </c>
      <c r="F2301" s="117">
        <v>99.998556160090104</v>
      </c>
      <c r="G2301" s="116">
        <v>0</v>
      </c>
    </row>
    <row r="2302" spans="1:7">
      <c r="A2302" s="119" t="s">
        <v>1149</v>
      </c>
      <c r="B2302" s="115" t="s">
        <v>1150</v>
      </c>
      <c r="C2302" s="115">
        <v>56793</v>
      </c>
      <c r="D2302" s="115">
        <v>56793</v>
      </c>
      <c r="E2302" s="116">
        <v>56792.18</v>
      </c>
      <c r="F2302" s="117">
        <v>99.998556160090104</v>
      </c>
      <c r="G2302" s="116">
        <v>0</v>
      </c>
    </row>
    <row r="2303" spans="1:7">
      <c r="A2303" s="120" t="s">
        <v>1166</v>
      </c>
      <c r="B2303" s="115" t="s">
        <v>1167</v>
      </c>
      <c r="C2303" s="115">
        <v>56793</v>
      </c>
      <c r="D2303" s="115">
        <v>56793</v>
      </c>
      <c r="E2303" s="116">
        <v>56792.18</v>
      </c>
      <c r="F2303" s="117">
        <v>99.998556160090104</v>
      </c>
      <c r="G2303" s="116">
        <v>0</v>
      </c>
    </row>
    <row r="2304" spans="1:7" ht="25.5">
      <c r="A2304" s="121">
        <v>7500</v>
      </c>
      <c r="B2304" s="115" t="s">
        <v>1180</v>
      </c>
      <c r="C2304" s="115">
        <v>56793</v>
      </c>
      <c r="D2304" s="115">
        <v>56793</v>
      </c>
      <c r="E2304" s="116">
        <v>56792.18</v>
      </c>
      <c r="F2304" s="117">
        <v>99.998556160090104</v>
      </c>
      <c r="G2304" s="116">
        <v>0</v>
      </c>
    </row>
    <row r="2305" spans="1:7" s="113" customFormat="1" ht="25.5">
      <c r="A2305" s="126" t="s">
        <v>141</v>
      </c>
      <c r="B2305" s="110" t="s">
        <v>1253</v>
      </c>
      <c r="C2305" s="110"/>
      <c r="D2305" s="110"/>
      <c r="E2305" s="111"/>
      <c r="F2305" s="112"/>
      <c r="G2305" s="111"/>
    </row>
    <row r="2306" spans="1:7">
      <c r="A2306" s="114" t="s">
        <v>1118</v>
      </c>
      <c r="B2306" s="115" t="s">
        <v>1119</v>
      </c>
      <c r="C2306" s="115">
        <v>175297</v>
      </c>
      <c r="D2306" s="115">
        <v>36819</v>
      </c>
      <c r="E2306" s="116">
        <v>36819</v>
      </c>
      <c r="F2306" s="117">
        <v>21.003782152575301</v>
      </c>
      <c r="G2306" s="116">
        <v>8638</v>
      </c>
    </row>
    <row r="2307" spans="1:7">
      <c r="A2307" s="119" t="s">
        <v>1144</v>
      </c>
      <c r="B2307" s="115" t="s">
        <v>60</v>
      </c>
      <c r="C2307" s="115">
        <v>175297</v>
      </c>
      <c r="D2307" s="115">
        <v>36819</v>
      </c>
      <c r="E2307" s="116">
        <v>36819</v>
      </c>
      <c r="F2307" s="117">
        <v>21.003782152575301</v>
      </c>
      <c r="G2307" s="116">
        <v>8638</v>
      </c>
    </row>
    <row r="2308" spans="1:7" ht="25.5">
      <c r="A2308" s="120">
        <v>21710</v>
      </c>
      <c r="B2308" s="115" t="s">
        <v>1145</v>
      </c>
      <c r="C2308" s="115">
        <v>175297</v>
      </c>
      <c r="D2308" s="115">
        <v>36819</v>
      </c>
      <c r="E2308" s="116">
        <v>36819</v>
      </c>
      <c r="F2308" s="117">
        <v>21.003782152575301</v>
      </c>
      <c r="G2308" s="116">
        <v>8638</v>
      </c>
    </row>
    <row r="2309" spans="1:7">
      <c r="A2309" s="114" t="s">
        <v>1147</v>
      </c>
      <c r="B2309" s="115" t="s">
        <v>1148</v>
      </c>
      <c r="C2309" s="115">
        <v>175297</v>
      </c>
      <c r="D2309" s="115">
        <v>36819</v>
      </c>
      <c r="E2309" s="116">
        <v>32619.08</v>
      </c>
      <c r="F2309" s="117">
        <v>18.6078940312726</v>
      </c>
      <c r="G2309" s="116">
        <v>11424.51</v>
      </c>
    </row>
    <row r="2310" spans="1:7">
      <c r="A2310" s="119" t="s">
        <v>1149</v>
      </c>
      <c r="B2310" s="115" t="s">
        <v>1150</v>
      </c>
      <c r="C2310" s="115">
        <v>175297</v>
      </c>
      <c r="D2310" s="115">
        <v>36819</v>
      </c>
      <c r="E2310" s="116">
        <v>32619.08</v>
      </c>
      <c r="F2310" s="117">
        <v>18.6078940312726</v>
      </c>
      <c r="G2310" s="116">
        <v>11424.51</v>
      </c>
    </row>
    <row r="2311" spans="1:7">
      <c r="A2311" s="120" t="s">
        <v>1151</v>
      </c>
      <c r="B2311" s="115" t="s">
        <v>1152</v>
      </c>
      <c r="C2311" s="115">
        <v>156724</v>
      </c>
      <c r="D2311" s="115">
        <v>36819</v>
      </c>
      <c r="E2311" s="116">
        <v>32619.08</v>
      </c>
      <c r="F2311" s="117">
        <v>20.8130726627702</v>
      </c>
      <c r="G2311" s="116">
        <v>11424.51</v>
      </c>
    </row>
    <row r="2312" spans="1:7">
      <c r="A2312" s="121">
        <v>1000</v>
      </c>
      <c r="B2312" s="115" t="s">
        <v>1153</v>
      </c>
      <c r="C2312" s="115">
        <v>127065</v>
      </c>
      <c r="D2312" s="115">
        <v>32302</v>
      </c>
      <c r="E2312" s="116">
        <v>29285.96</v>
      </c>
      <c r="F2312" s="117">
        <v>23.0480147955771</v>
      </c>
      <c r="G2312" s="116">
        <v>11213.01</v>
      </c>
    </row>
    <row r="2313" spans="1:7">
      <c r="A2313" s="122">
        <v>1100</v>
      </c>
      <c r="B2313" s="115" t="s">
        <v>1154</v>
      </c>
      <c r="C2313" s="115">
        <v>95745</v>
      </c>
      <c r="D2313" s="115">
        <v>24685</v>
      </c>
      <c r="E2313" s="116">
        <v>23497</v>
      </c>
      <c r="F2313" s="117">
        <v>24.541229307013399</v>
      </c>
      <c r="G2313" s="116">
        <v>9446.11</v>
      </c>
    </row>
    <row r="2314" spans="1:7">
      <c r="A2314" s="121">
        <v>2000</v>
      </c>
      <c r="B2314" s="115" t="s">
        <v>1155</v>
      </c>
      <c r="C2314" s="115">
        <v>29659</v>
      </c>
      <c r="D2314" s="115">
        <v>4517</v>
      </c>
      <c r="E2314" s="116">
        <v>3333.12</v>
      </c>
      <c r="F2314" s="117">
        <v>11.2381401935332</v>
      </c>
      <c r="G2314" s="116">
        <v>211.5</v>
      </c>
    </row>
    <row r="2315" spans="1:7">
      <c r="A2315" s="120" t="s">
        <v>1166</v>
      </c>
      <c r="B2315" s="115" t="s">
        <v>1167</v>
      </c>
      <c r="C2315" s="115">
        <v>18573</v>
      </c>
      <c r="D2315" s="115">
        <v>0</v>
      </c>
      <c r="E2315" s="116">
        <v>0</v>
      </c>
      <c r="F2315" s="117">
        <v>0</v>
      </c>
      <c r="G2315" s="116">
        <v>0</v>
      </c>
    </row>
    <row r="2316" spans="1:7">
      <c r="A2316" s="121">
        <v>7100</v>
      </c>
      <c r="B2316" s="115" t="s">
        <v>1168</v>
      </c>
      <c r="C2316" s="115">
        <v>18573</v>
      </c>
      <c r="D2316" s="115">
        <v>0</v>
      </c>
      <c r="E2316" s="116">
        <v>0</v>
      </c>
      <c r="F2316" s="117">
        <v>0</v>
      </c>
      <c r="G2316" s="116">
        <v>0</v>
      </c>
    </row>
    <row r="2317" spans="1:7" ht="25.5">
      <c r="A2317" s="122">
        <v>7130</v>
      </c>
      <c r="B2317" s="115" t="s">
        <v>1170</v>
      </c>
      <c r="C2317" s="115">
        <v>18573</v>
      </c>
      <c r="D2317" s="115">
        <v>0</v>
      </c>
      <c r="E2317" s="116">
        <v>0</v>
      </c>
      <c r="F2317" s="117">
        <v>0</v>
      </c>
      <c r="G2317" s="116">
        <v>0</v>
      </c>
    </row>
    <row r="2318" spans="1:7" ht="38.25">
      <c r="A2318" s="123">
        <v>7131</v>
      </c>
      <c r="B2318" s="115" t="s">
        <v>1171</v>
      </c>
      <c r="C2318" s="115">
        <v>18573</v>
      </c>
      <c r="D2318" s="115">
        <v>0</v>
      </c>
      <c r="E2318" s="116">
        <v>0</v>
      </c>
      <c r="F2318" s="117">
        <v>0</v>
      </c>
      <c r="G2318" s="116">
        <v>0</v>
      </c>
    </row>
    <row r="2319" spans="1:7">
      <c r="A2319" s="114"/>
      <c r="B2319" s="115" t="s">
        <v>1192</v>
      </c>
      <c r="C2319" s="115">
        <v>0</v>
      </c>
      <c r="D2319" s="115">
        <v>0</v>
      </c>
      <c r="E2319" s="116">
        <v>4199.92</v>
      </c>
      <c r="F2319" s="117">
        <v>0</v>
      </c>
      <c r="G2319" s="116">
        <v>-2786.51</v>
      </c>
    </row>
    <row r="2320" spans="1:7">
      <c r="A2320" s="114" t="s">
        <v>1193</v>
      </c>
      <c r="B2320" s="115" t="s">
        <v>1194</v>
      </c>
      <c r="C2320" s="115">
        <v>0</v>
      </c>
      <c r="D2320" s="115">
        <v>0</v>
      </c>
      <c r="E2320" s="116">
        <v>-4199.92</v>
      </c>
      <c r="F2320" s="117">
        <v>0</v>
      </c>
      <c r="G2320" s="116">
        <v>2786.51</v>
      </c>
    </row>
    <row r="2321" spans="1:7">
      <c r="A2321" s="119" t="s">
        <v>1202</v>
      </c>
      <c r="B2321" s="115" t="s">
        <v>1203</v>
      </c>
      <c r="C2321" s="115">
        <v>0</v>
      </c>
      <c r="D2321" s="115">
        <v>0</v>
      </c>
      <c r="E2321" s="116">
        <v>-4199.92</v>
      </c>
      <c r="F2321" s="117">
        <v>0</v>
      </c>
      <c r="G2321" s="116">
        <v>2786.51</v>
      </c>
    </row>
    <row r="2322" spans="1:7" s="113" customFormat="1" ht="25.5">
      <c r="A2322" s="125" t="s">
        <v>110</v>
      </c>
      <c r="B2322" s="110" t="s">
        <v>1220</v>
      </c>
      <c r="C2322" s="110"/>
      <c r="D2322" s="110"/>
      <c r="E2322" s="111"/>
      <c r="F2322" s="112"/>
      <c r="G2322" s="111"/>
    </row>
    <row r="2323" spans="1:7">
      <c r="A2323" s="114" t="s">
        <v>1118</v>
      </c>
      <c r="B2323" s="115" t="s">
        <v>1119</v>
      </c>
      <c r="C2323" s="115">
        <v>4139972</v>
      </c>
      <c r="D2323" s="115">
        <v>800985</v>
      </c>
      <c r="E2323" s="116">
        <v>699997.4</v>
      </c>
      <c r="F2323" s="117">
        <v>16.908264113863599</v>
      </c>
      <c r="G2323" s="116">
        <v>376769.14</v>
      </c>
    </row>
    <row r="2324" spans="1:7">
      <c r="A2324" s="119" t="s">
        <v>1122</v>
      </c>
      <c r="B2324" s="115" t="s">
        <v>58</v>
      </c>
      <c r="C2324" s="115">
        <v>4079876</v>
      </c>
      <c r="D2324" s="115">
        <v>788045</v>
      </c>
      <c r="E2324" s="116">
        <v>687057.4</v>
      </c>
      <c r="F2324" s="117">
        <v>16.840153965463699</v>
      </c>
      <c r="G2324" s="116">
        <v>363939.14</v>
      </c>
    </row>
    <row r="2325" spans="1:7" ht="25.5">
      <c r="A2325" s="120">
        <v>21210</v>
      </c>
      <c r="B2325" s="115" t="s">
        <v>1123</v>
      </c>
      <c r="C2325" s="115">
        <v>3311390</v>
      </c>
      <c r="D2325" s="115">
        <v>753557</v>
      </c>
      <c r="E2325" s="116">
        <v>654709.01</v>
      </c>
      <c r="F2325" s="117">
        <v>19.771425594689799</v>
      </c>
      <c r="G2325" s="116">
        <v>363939.14</v>
      </c>
    </row>
    <row r="2326" spans="1:7">
      <c r="A2326" s="119" t="s">
        <v>1144</v>
      </c>
      <c r="B2326" s="115" t="s">
        <v>60</v>
      </c>
      <c r="C2326" s="115">
        <v>60096</v>
      </c>
      <c r="D2326" s="115">
        <v>12940</v>
      </c>
      <c r="E2326" s="116">
        <v>12940</v>
      </c>
      <c r="F2326" s="117">
        <v>21.532215122470699</v>
      </c>
      <c r="G2326" s="116">
        <v>12830</v>
      </c>
    </row>
    <row r="2327" spans="1:7" ht="25.5">
      <c r="A2327" s="120">
        <v>21710</v>
      </c>
      <c r="B2327" s="115" t="s">
        <v>1145</v>
      </c>
      <c r="C2327" s="115">
        <v>60096</v>
      </c>
      <c r="D2327" s="115">
        <v>12940</v>
      </c>
      <c r="E2327" s="116">
        <v>12940</v>
      </c>
      <c r="F2327" s="117">
        <v>21.532215122470699</v>
      </c>
      <c r="G2327" s="116">
        <v>12830</v>
      </c>
    </row>
    <row r="2328" spans="1:7">
      <c r="A2328" s="114" t="s">
        <v>1147</v>
      </c>
      <c r="B2328" s="115" t="s">
        <v>1148</v>
      </c>
      <c r="C2328" s="115">
        <v>4139972</v>
      </c>
      <c r="D2328" s="115">
        <v>800985</v>
      </c>
      <c r="E2328" s="116">
        <v>687170.2</v>
      </c>
      <c r="F2328" s="117">
        <v>16.598426269549599</v>
      </c>
      <c r="G2328" s="116">
        <v>364051.94</v>
      </c>
    </row>
    <row r="2329" spans="1:7">
      <c r="A2329" s="119" t="s">
        <v>1149</v>
      </c>
      <c r="B2329" s="115" t="s">
        <v>1150</v>
      </c>
      <c r="C2329" s="115">
        <v>4139972</v>
      </c>
      <c r="D2329" s="115">
        <v>800985</v>
      </c>
      <c r="E2329" s="116">
        <v>687170.2</v>
      </c>
      <c r="F2329" s="117">
        <v>16.598426269549599</v>
      </c>
      <c r="G2329" s="116">
        <v>364051.94</v>
      </c>
    </row>
    <row r="2330" spans="1:7">
      <c r="A2330" s="120" t="s">
        <v>1151</v>
      </c>
      <c r="B2330" s="115" t="s">
        <v>1152</v>
      </c>
      <c r="C2330" s="115">
        <v>35741</v>
      </c>
      <c r="D2330" s="115">
        <v>610</v>
      </c>
      <c r="E2330" s="116">
        <v>112.8</v>
      </c>
      <c r="F2330" s="117">
        <v>0.31560392826166001</v>
      </c>
      <c r="G2330" s="116">
        <v>112.8</v>
      </c>
    </row>
    <row r="2331" spans="1:7">
      <c r="A2331" s="121">
        <v>1000</v>
      </c>
      <c r="B2331" s="115" t="s">
        <v>1153</v>
      </c>
      <c r="C2331" s="115">
        <v>13908</v>
      </c>
      <c r="D2331" s="115">
        <v>0</v>
      </c>
      <c r="E2331" s="116">
        <v>0</v>
      </c>
      <c r="F2331" s="117">
        <v>0</v>
      </c>
      <c r="G2331" s="116">
        <v>0</v>
      </c>
    </row>
    <row r="2332" spans="1:7">
      <c r="A2332" s="122">
        <v>1100</v>
      </c>
      <c r="B2332" s="115" t="s">
        <v>1154</v>
      </c>
      <c r="C2332" s="115">
        <v>9850</v>
      </c>
      <c r="D2332" s="115">
        <v>0</v>
      </c>
      <c r="E2332" s="116">
        <v>0</v>
      </c>
      <c r="F2332" s="117">
        <v>0</v>
      </c>
      <c r="G2332" s="116">
        <v>0</v>
      </c>
    </row>
    <row r="2333" spans="1:7">
      <c r="A2333" s="121">
        <v>2000</v>
      </c>
      <c r="B2333" s="115" t="s">
        <v>1155</v>
      </c>
      <c r="C2333" s="115">
        <v>21833</v>
      </c>
      <c r="D2333" s="115">
        <v>610</v>
      </c>
      <c r="E2333" s="116">
        <v>112.8</v>
      </c>
      <c r="F2333" s="117">
        <v>0.51664910914670004</v>
      </c>
      <c r="G2333" s="116">
        <v>112.8</v>
      </c>
    </row>
    <row r="2334" spans="1:7">
      <c r="A2334" s="120" t="s">
        <v>1158</v>
      </c>
      <c r="B2334" s="115" t="s">
        <v>1159</v>
      </c>
      <c r="C2334" s="115">
        <v>792841</v>
      </c>
      <c r="D2334" s="115">
        <v>46818</v>
      </c>
      <c r="E2334" s="116">
        <v>32859.410000000003</v>
      </c>
      <c r="F2334" s="117">
        <v>4.1445144738983002</v>
      </c>
      <c r="G2334" s="116">
        <v>0</v>
      </c>
    </row>
    <row r="2335" spans="1:7">
      <c r="A2335" s="121">
        <v>3000</v>
      </c>
      <c r="B2335" s="115" t="s">
        <v>1160</v>
      </c>
      <c r="C2335" s="115">
        <v>792841</v>
      </c>
      <c r="D2335" s="115">
        <v>46818</v>
      </c>
      <c r="E2335" s="116">
        <v>32859.410000000003</v>
      </c>
      <c r="F2335" s="117">
        <v>4.1445144738983002</v>
      </c>
      <c r="G2335" s="116">
        <v>0</v>
      </c>
    </row>
    <row r="2336" spans="1:7">
      <c r="A2336" s="120" t="s">
        <v>1166</v>
      </c>
      <c r="B2336" s="115" t="s">
        <v>1167</v>
      </c>
      <c r="C2336" s="115">
        <v>3311390</v>
      </c>
      <c r="D2336" s="115">
        <v>753557</v>
      </c>
      <c r="E2336" s="116">
        <v>654197.99</v>
      </c>
      <c r="F2336" s="117">
        <v>19.755993404582401</v>
      </c>
      <c r="G2336" s="116">
        <v>363939.14</v>
      </c>
    </row>
    <row r="2337" spans="1:7" ht="25.5">
      <c r="A2337" s="121">
        <v>7500</v>
      </c>
      <c r="B2337" s="115" t="s">
        <v>1180</v>
      </c>
      <c r="C2337" s="115">
        <v>3311390</v>
      </c>
      <c r="D2337" s="115">
        <v>753557</v>
      </c>
      <c r="E2337" s="116">
        <v>654197.99</v>
      </c>
      <c r="F2337" s="117">
        <v>19.755993404582401</v>
      </c>
      <c r="G2337" s="116">
        <v>363939.14</v>
      </c>
    </row>
    <row r="2338" spans="1:7">
      <c r="A2338" s="114"/>
      <c r="B2338" s="115" t="s">
        <v>1192</v>
      </c>
      <c r="C2338" s="115">
        <v>0</v>
      </c>
      <c r="D2338" s="115">
        <v>0</v>
      </c>
      <c r="E2338" s="116">
        <v>12827.2</v>
      </c>
      <c r="F2338" s="117">
        <v>0</v>
      </c>
      <c r="G2338" s="116">
        <v>12717.2</v>
      </c>
    </row>
    <row r="2339" spans="1:7">
      <c r="A2339" s="114" t="s">
        <v>1193</v>
      </c>
      <c r="B2339" s="115" t="s">
        <v>1194</v>
      </c>
      <c r="C2339" s="115">
        <v>0</v>
      </c>
      <c r="D2339" s="115">
        <v>0</v>
      </c>
      <c r="E2339" s="116">
        <v>-12827.2</v>
      </c>
      <c r="F2339" s="117">
        <v>0</v>
      </c>
      <c r="G2339" s="116">
        <v>-12717.2</v>
      </c>
    </row>
    <row r="2340" spans="1:7">
      <c r="A2340" s="119" t="s">
        <v>1202</v>
      </c>
      <c r="B2340" s="115" t="s">
        <v>1203</v>
      </c>
      <c r="C2340" s="115">
        <v>0</v>
      </c>
      <c r="D2340" s="115">
        <v>0</v>
      </c>
      <c r="E2340" s="116">
        <v>-12827.2</v>
      </c>
      <c r="F2340" s="117">
        <v>0</v>
      </c>
      <c r="G2340" s="116">
        <v>-12717.2</v>
      </c>
    </row>
    <row r="2341" spans="1:7" s="113" customFormat="1" ht="38.25">
      <c r="A2341" s="126" t="s">
        <v>142</v>
      </c>
      <c r="B2341" s="110" t="s">
        <v>1254</v>
      </c>
      <c r="C2341" s="110"/>
      <c r="D2341" s="110"/>
      <c r="E2341" s="111"/>
      <c r="F2341" s="112"/>
      <c r="G2341" s="111"/>
    </row>
    <row r="2342" spans="1:7">
      <c r="A2342" s="114" t="s">
        <v>1118</v>
      </c>
      <c r="B2342" s="115" t="s">
        <v>1119</v>
      </c>
      <c r="C2342" s="115">
        <v>3311390</v>
      </c>
      <c r="D2342" s="115">
        <v>753557</v>
      </c>
      <c r="E2342" s="116">
        <v>654197.99</v>
      </c>
      <c r="F2342" s="117">
        <v>19.755993404582401</v>
      </c>
      <c r="G2342" s="116">
        <v>363939.14</v>
      </c>
    </row>
    <row r="2343" spans="1:7">
      <c r="A2343" s="119" t="s">
        <v>1122</v>
      </c>
      <c r="B2343" s="115" t="s">
        <v>58</v>
      </c>
      <c r="C2343" s="115">
        <v>3311390</v>
      </c>
      <c r="D2343" s="115">
        <v>753557</v>
      </c>
      <c r="E2343" s="116">
        <v>654197.99</v>
      </c>
      <c r="F2343" s="117">
        <v>19.755993404582401</v>
      </c>
      <c r="G2343" s="116">
        <v>363939.14</v>
      </c>
    </row>
    <row r="2344" spans="1:7" ht="25.5">
      <c r="A2344" s="120">
        <v>21210</v>
      </c>
      <c r="B2344" s="115" t="s">
        <v>1123</v>
      </c>
      <c r="C2344" s="115">
        <v>3311390</v>
      </c>
      <c r="D2344" s="115">
        <v>753557</v>
      </c>
      <c r="E2344" s="116">
        <v>654709.01</v>
      </c>
      <c r="F2344" s="117">
        <v>19.771425594689799</v>
      </c>
      <c r="G2344" s="116">
        <v>363939.14</v>
      </c>
    </row>
    <row r="2345" spans="1:7">
      <c r="A2345" s="114" t="s">
        <v>1147</v>
      </c>
      <c r="B2345" s="115" t="s">
        <v>1148</v>
      </c>
      <c r="C2345" s="115">
        <v>3311390</v>
      </c>
      <c r="D2345" s="115">
        <v>753557</v>
      </c>
      <c r="E2345" s="116">
        <v>654197.99</v>
      </c>
      <c r="F2345" s="117">
        <v>19.755993404582401</v>
      </c>
      <c r="G2345" s="116">
        <v>363939.14</v>
      </c>
    </row>
    <row r="2346" spans="1:7">
      <c r="A2346" s="119" t="s">
        <v>1149</v>
      </c>
      <c r="B2346" s="115" t="s">
        <v>1150</v>
      </c>
      <c r="C2346" s="115">
        <v>3311390</v>
      </c>
      <c r="D2346" s="115">
        <v>753557</v>
      </c>
      <c r="E2346" s="116">
        <v>654197.99</v>
      </c>
      <c r="F2346" s="117">
        <v>19.755993404582401</v>
      </c>
      <c r="G2346" s="116">
        <v>363939.14</v>
      </c>
    </row>
    <row r="2347" spans="1:7">
      <c r="A2347" s="120" t="s">
        <v>1166</v>
      </c>
      <c r="B2347" s="115" t="s">
        <v>1167</v>
      </c>
      <c r="C2347" s="115">
        <v>3311390</v>
      </c>
      <c r="D2347" s="115">
        <v>753557</v>
      </c>
      <c r="E2347" s="116">
        <v>654197.99</v>
      </c>
      <c r="F2347" s="117">
        <v>19.755993404582401</v>
      </c>
      <c r="G2347" s="116">
        <v>363939.14</v>
      </c>
    </row>
    <row r="2348" spans="1:7" ht="25.5">
      <c r="A2348" s="121">
        <v>7500</v>
      </c>
      <c r="B2348" s="115" t="s">
        <v>1180</v>
      </c>
      <c r="C2348" s="115">
        <v>3311390</v>
      </c>
      <c r="D2348" s="115">
        <v>753557</v>
      </c>
      <c r="E2348" s="116">
        <v>654197.99</v>
      </c>
      <c r="F2348" s="117">
        <v>19.755993404582401</v>
      </c>
      <c r="G2348" s="116">
        <v>363939.14</v>
      </c>
    </row>
    <row r="2349" spans="1:7" s="113" customFormat="1" ht="25.5">
      <c r="A2349" s="126" t="s">
        <v>143</v>
      </c>
      <c r="B2349" s="110" t="s">
        <v>1255</v>
      </c>
      <c r="C2349" s="110"/>
      <c r="D2349" s="110"/>
      <c r="E2349" s="111"/>
      <c r="F2349" s="112"/>
      <c r="G2349" s="111"/>
    </row>
    <row r="2350" spans="1:7">
      <c r="A2350" s="114" t="s">
        <v>1118</v>
      </c>
      <c r="B2350" s="115" t="s">
        <v>1119</v>
      </c>
      <c r="C2350" s="115">
        <v>35741</v>
      </c>
      <c r="D2350" s="115">
        <v>610</v>
      </c>
      <c r="E2350" s="116">
        <v>610</v>
      </c>
      <c r="F2350" s="117">
        <v>1.7067233709185501</v>
      </c>
      <c r="G2350" s="116">
        <v>500</v>
      </c>
    </row>
    <row r="2351" spans="1:7">
      <c r="A2351" s="119" t="s">
        <v>1144</v>
      </c>
      <c r="B2351" s="115" t="s">
        <v>60</v>
      </c>
      <c r="C2351" s="115">
        <v>35741</v>
      </c>
      <c r="D2351" s="115">
        <v>610</v>
      </c>
      <c r="E2351" s="116">
        <v>610</v>
      </c>
      <c r="F2351" s="117">
        <v>1.7067233709185501</v>
      </c>
      <c r="G2351" s="116">
        <v>500</v>
      </c>
    </row>
    <row r="2352" spans="1:7" ht="25.5">
      <c r="A2352" s="120">
        <v>21710</v>
      </c>
      <c r="B2352" s="115" t="s">
        <v>1145</v>
      </c>
      <c r="C2352" s="115">
        <v>35741</v>
      </c>
      <c r="D2352" s="115">
        <v>610</v>
      </c>
      <c r="E2352" s="116">
        <v>610</v>
      </c>
      <c r="F2352" s="117">
        <v>1.7067233709185501</v>
      </c>
      <c r="G2352" s="116">
        <v>500</v>
      </c>
    </row>
    <row r="2353" spans="1:7">
      <c r="A2353" s="114" t="s">
        <v>1147</v>
      </c>
      <c r="B2353" s="115" t="s">
        <v>1148</v>
      </c>
      <c r="C2353" s="115">
        <v>35741</v>
      </c>
      <c r="D2353" s="115">
        <v>610</v>
      </c>
      <c r="E2353" s="116">
        <v>112.8</v>
      </c>
      <c r="F2353" s="117">
        <v>0.31560392826166001</v>
      </c>
      <c r="G2353" s="116">
        <v>112.8</v>
      </c>
    </row>
    <row r="2354" spans="1:7">
      <c r="A2354" s="119" t="s">
        <v>1149</v>
      </c>
      <c r="B2354" s="115" t="s">
        <v>1150</v>
      </c>
      <c r="C2354" s="115">
        <v>35741</v>
      </c>
      <c r="D2354" s="115">
        <v>610</v>
      </c>
      <c r="E2354" s="116">
        <v>112.8</v>
      </c>
      <c r="F2354" s="117">
        <v>0.31560392826166001</v>
      </c>
      <c r="G2354" s="116">
        <v>112.8</v>
      </c>
    </row>
    <row r="2355" spans="1:7">
      <c r="A2355" s="120" t="s">
        <v>1151</v>
      </c>
      <c r="B2355" s="115" t="s">
        <v>1152</v>
      </c>
      <c r="C2355" s="115">
        <v>35741</v>
      </c>
      <c r="D2355" s="115">
        <v>610</v>
      </c>
      <c r="E2355" s="116">
        <v>112.8</v>
      </c>
      <c r="F2355" s="117">
        <v>0.31560392826166001</v>
      </c>
      <c r="G2355" s="116">
        <v>112.8</v>
      </c>
    </row>
    <row r="2356" spans="1:7">
      <c r="A2356" s="121">
        <v>1000</v>
      </c>
      <c r="B2356" s="115" t="s">
        <v>1153</v>
      </c>
      <c r="C2356" s="115">
        <v>13908</v>
      </c>
      <c r="D2356" s="115">
        <v>0</v>
      </c>
      <c r="E2356" s="116">
        <v>0</v>
      </c>
      <c r="F2356" s="117">
        <v>0</v>
      </c>
      <c r="G2356" s="116">
        <v>0</v>
      </c>
    </row>
    <row r="2357" spans="1:7">
      <c r="A2357" s="122">
        <v>1100</v>
      </c>
      <c r="B2357" s="115" t="s">
        <v>1154</v>
      </c>
      <c r="C2357" s="115">
        <v>9850</v>
      </c>
      <c r="D2357" s="115">
        <v>0</v>
      </c>
      <c r="E2357" s="116">
        <v>0</v>
      </c>
      <c r="F2357" s="117">
        <v>0</v>
      </c>
      <c r="G2357" s="116">
        <v>0</v>
      </c>
    </row>
    <row r="2358" spans="1:7">
      <c r="A2358" s="121">
        <v>2000</v>
      </c>
      <c r="B2358" s="115" t="s">
        <v>1155</v>
      </c>
      <c r="C2358" s="115">
        <v>21833</v>
      </c>
      <c r="D2358" s="115">
        <v>610</v>
      </c>
      <c r="E2358" s="116">
        <v>112.8</v>
      </c>
      <c r="F2358" s="117">
        <v>0.51664910914670004</v>
      </c>
      <c r="G2358" s="116">
        <v>112.8</v>
      </c>
    </row>
    <row r="2359" spans="1:7">
      <c r="A2359" s="114"/>
      <c r="B2359" s="115" t="s">
        <v>1192</v>
      </c>
      <c r="C2359" s="115">
        <v>0</v>
      </c>
      <c r="D2359" s="115">
        <v>0</v>
      </c>
      <c r="E2359" s="116">
        <v>497.2</v>
      </c>
      <c r="F2359" s="117">
        <v>0</v>
      </c>
      <c r="G2359" s="116">
        <v>387.2</v>
      </c>
    </row>
    <row r="2360" spans="1:7">
      <c r="A2360" s="114" t="s">
        <v>1193</v>
      </c>
      <c r="B2360" s="115" t="s">
        <v>1194</v>
      </c>
      <c r="C2360" s="115">
        <v>0</v>
      </c>
      <c r="D2360" s="115">
        <v>0</v>
      </c>
      <c r="E2360" s="116">
        <v>-497.2</v>
      </c>
      <c r="F2360" s="117">
        <v>0</v>
      </c>
      <c r="G2360" s="116">
        <v>-387.2</v>
      </c>
    </row>
    <row r="2361" spans="1:7">
      <c r="A2361" s="119" t="s">
        <v>1202</v>
      </c>
      <c r="B2361" s="115" t="s">
        <v>1203</v>
      </c>
      <c r="C2361" s="115">
        <v>0</v>
      </c>
      <c r="D2361" s="115">
        <v>0</v>
      </c>
      <c r="E2361" s="116">
        <v>-497.2</v>
      </c>
      <c r="F2361" s="117">
        <v>0</v>
      </c>
      <c r="G2361" s="116">
        <v>-387.2</v>
      </c>
    </row>
    <row r="2362" spans="1:7" s="113" customFormat="1" ht="25.5">
      <c r="A2362" s="126" t="s">
        <v>111</v>
      </c>
      <c r="B2362" s="110" t="s">
        <v>1256</v>
      </c>
      <c r="C2362" s="110"/>
      <c r="D2362" s="110"/>
      <c r="E2362" s="111"/>
      <c r="F2362" s="112"/>
      <c r="G2362" s="111"/>
    </row>
    <row r="2363" spans="1:7">
      <c r="A2363" s="114" t="s">
        <v>1118</v>
      </c>
      <c r="B2363" s="115" t="s">
        <v>1119</v>
      </c>
      <c r="C2363" s="115">
        <v>430003</v>
      </c>
      <c r="D2363" s="115">
        <v>34488</v>
      </c>
      <c r="E2363" s="116">
        <v>32859.410000000003</v>
      </c>
      <c r="F2363" s="117">
        <v>7.6416699418376197</v>
      </c>
      <c r="G2363" s="116">
        <v>0</v>
      </c>
    </row>
    <row r="2364" spans="1:7">
      <c r="A2364" s="119" t="s">
        <v>1122</v>
      </c>
      <c r="B2364" s="115" t="s">
        <v>58</v>
      </c>
      <c r="C2364" s="115">
        <v>430003</v>
      </c>
      <c r="D2364" s="115">
        <v>34488</v>
      </c>
      <c r="E2364" s="116">
        <v>32859.410000000003</v>
      </c>
      <c r="F2364" s="117">
        <v>7.6416699418376197</v>
      </c>
      <c r="G2364" s="116">
        <v>0</v>
      </c>
    </row>
    <row r="2365" spans="1:7">
      <c r="A2365" s="114" t="s">
        <v>1147</v>
      </c>
      <c r="B2365" s="115" t="s">
        <v>1148</v>
      </c>
      <c r="C2365" s="115">
        <v>430003</v>
      </c>
      <c r="D2365" s="115">
        <v>34488</v>
      </c>
      <c r="E2365" s="116">
        <v>32859.410000000003</v>
      </c>
      <c r="F2365" s="117">
        <v>7.6416699418376197</v>
      </c>
      <c r="G2365" s="116">
        <v>0</v>
      </c>
    </row>
    <row r="2366" spans="1:7">
      <c r="A2366" s="119" t="s">
        <v>1149</v>
      </c>
      <c r="B2366" s="115" t="s">
        <v>1150</v>
      </c>
      <c r="C2366" s="115">
        <v>430003</v>
      </c>
      <c r="D2366" s="115">
        <v>34488</v>
      </c>
      <c r="E2366" s="116">
        <v>32859.410000000003</v>
      </c>
      <c r="F2366" s="117">
        <v>7.6416699418376197</v>
      </c>
      <c r="G2366" s="116">
        <v>0</v>
      </c>
    </row>
    <row r="2367" spans="1:7">
      <c r="A2367" s="120" t="s">
        <v>1158</v>
      </c>
      <c r="B2367" s="115" t="s">
        <v>1159</v>
      </c>
      <c r="C2367" s="115">
        <v>430003</v>
      </c>
      <c r="D2367" s="115">
        <v>34488</v>
      </c>
      <c r="E2367" s="116">
        <v>32859.410000000003</v>
      </c>
      <c r="F2367" s="117">
        <v>7.6416699418376197</v>
      </c>
      <c r="G2367" s="116">
        <v>0</v>
      </c>
    </row>
    <row r="2368" spans="1:7">
      <c r="A2368" s="121">
        <v>3000</v>
      </c>
      <c r="B2368" s="115" t="s">
        <v>1160</v>
      </c>
      <c r="C2368" s="115">
        <v>430003</v>
      </c>
      <c r="D2368" s="115">
        <v>34488</v>
      </c>
      <c r="E2368" s="116">
        <v>32859.410000000003</v>
      </c>
      <c r="F2368" s="117">
        <v>7.6416699418376197</v>
      </c>
      <c r="G2368" s="116">
        <v>0</v>
      </c>
    </row>
    <row r="2369" spans="1:7" s="113" customFormat="1" ht="25.5">
      <c r="A2369" s="126" t="s">
        <v>144</v>
      </c>
      <c r="B2369" s="110" t="s">
        <v>1257</v>
      </c>
      <c r="C2369" s="110"/>
      <c r="D2369" s="110"/>
      <c r="E2369" s="111"/>
      <c r="F2369" s="112"/>
      <c r="G2369" s="111"/>
    </row>
    <row r="2370" spans="1:7">
      <c r="A2370" s="114" t="s">
        <v>1118</v>
      </c>
      <c r="B2370" s="115" t="s">
        <v>1119</v>
      </c>
      <c r="C2370" s="115">
        <v>362838</v>
      </c>
      <c r="D2370" s="115">
        <v>12330</v>
      </c>
      <c r="E2370" s="116">
        <v>12330</v>
      </c>
      <c r="F2370" s="117">
        <v>3.3982107717493801</v>
      </c>
      <c r="G2370" s="116">
        <v>12330</v>
      </c>
    </row>
    <row r="2371" spans="1:7">
      <c r="A2371" s="119" t="s">
        <v>1122</v>
      </c>
      <c r="B2371" s="115" t="s">
        <v>58</v>
      </c>
      <c r="C2371" s="115">
        <v>338483</v>
      </c>
      <c r="D2371" s="115">
        <v>0</v>
      </c>
      <c r="E2371" s="116">
        <v>0</v>
      </c>
      <c r="F2371" s="117">
        <v>0</v>
      </c>
      <c r="G2371" s="116">
        <v>0</v>
      </c>
    </row>
    <row r="2372" spans="1:7">
      <c r="A2372" s="119" t="s">
        <v>1144</v>
      </c>
      <c r="B2372" s="115" t="s">
        <v>60</v>
      </c>
      <c r="C2372" s="115">
        <v>24355</v>
      </c>
      <c r="D2372" s="115">
        <v>12330</v>
      </c>
      <c r="E2372" s="116">
        <v>12330</v>
      </c>
      <c r="F2372" s="117">
        <v>50.626154793676903</v>
      </c>
      <c r="G2372" s="116">
        <v>12330</v>
      </c>
    </row>
    <row r="2373" spans="1:7" ht="25.5">
      <c r="A2373" s="120">
        <v>21710</v>
      </c>
      <c r="B2373" s="115" t="s">
        <v>1145</v>
      </c>
      <c r="C2373" s="115">
        <v>24355</v>
      </c>
      <c r="D2373" s="115">
        <v>12330</v>
      </c>
      <c r="E2373" s="116">
        <v>12330</v>
      </c>
      <c r="F2373" s="117">
        <v>50.626154793676903</v>
      </c>
      <c r="G2373" s="116">
        <v>12330</v>
      </c>
    </row>
    <row r="2374" spans="1:7">
      <c r="A2374" s="114" t="s">
        <v>1147</v>
      </c>
      <c r="B2374" s="115" t="s">
        <v>1148</v>
      </c>
      <c r="C2374" s="115">
        <v>362838</v>
      </c>
      <c r="D2374" s="115">
        <v>12330</v>
      </c>
      <c r="E2374" s="116">
        <v>0</v>
      </c>
      <c r="F2374" s="117">
        <v>0</v>
      </c>
      <c r="G2374" s="116">
        <v>0</v>
      </c>
    </row>
    <row r="2375" spans="1:7">
      <c r="A2375" s="119" t="s">
        <v>1149</v>
      </c>
      <c r="B2375" s="115" t="s">
        <v>1150</v>
      </c>
      <c r="C2375" s="115">
        <v>362838</v>
      </c>
      <c r="D2375" s="115">
        <v>12330</v>
      </c>
      <c r="E2375" s="116">
        <v>0</v>
      </c>
      <c r="F2375" s="117">
        <v>0</v>
      </c>
      <c r="G2375" s="116">
        <v>0</v>
      </c>
    </row>
    <row r="2376" spans="1:7">
      <c r="A2376" s="120" t="s">
        <v>1158</v>
      </c>
      <c r="B2376" s="115" t="s">
        <v>1159</v>
      </c>
      <c r="C2376" s="115">
        <v>362838</v>
      </c>
      <c r="D2376" s="115">
        <v>12330</v>
      </c>
      <c r="E2376" s="116">
        <v>0</v>
      </c>
      <c r="F2376" s="117">
        <v>0</v>
      </c>
      <c r="G2376" s="116">
        <v>0</v>
      </c>
    </row>
    <row r="2377" spans="1:7">
      <c r="A2377" s="121">
        <v>3000</v>
      </c>
      <c r="B2377" s="115" t="s">
        <v>1160</v>
      </c>
      <c r="C2377" s="115">
        <v>362838</v>
      </c>
      <c r="D2377" s="115">
        <v>12330</v>
      </c>
      <c r="E2377" s="116">
        <v>0</v>
      </c>
      <c r="F2377" s="117">
        <v>0</v>
      </c>
      <c r="G2377" s="116">
        <v>0</v>
      </c>
    </row>
    <row r="2378" spans="1:7">
      <c r="A2378" s="114"/>
      <c r="B2378" s="115" t="s">
        <v>1192</v>
      </c>
      <c r="C2378" s="115">
        <v>0</v>
      </c>
      <c r="D2378" s="115">
        <v>0</v>
      </c>
      <c r="E2378" s="116">
        <v>12330</v>
      </c>
      <c r="F2378" s="117">
        <v>0</v>
      </c>
      <c r="G2378" s="116">
        <v>12330</v>
      </c>
    </row>
    <row r="2379" spans="1:7">
      <c r="A2379" s="114" t="s">
        <v>1193</v>
      </c>
      <c r="B2379" s="115" t="s">
        <v>1194</v>
      </c>
      <c r="C2379" s="115">
        <v>0</v>
      </c>
      <c r="D2379" s="115">
        <v>0</v>
      </c>
      <c r="E2379" s="116">
        <v>-12330</v>
      </c>
      <c r="F2379" s="117">
        <v>0</v>
      </c>
      <c r="G2379" s="116">
        <v>-12330</v>
      </c>
    </row>
    <row r="2380" spans="1:7">
      <c r="A2380" s="119" t="s">
        <v>1202</v>
      </c>
      <c r="B2380" s="115" t="s">
        <v>1203</v>
      </c>
      <c r="C2380" s="115">
        <v>0</v>
      </c>
      <c r="D2380" s="115">
        <v>0</v>
      </c>
      <c r="E2380" s="116">
        <v>-12330</v>
      </c>
      <c r="F2380" s="117">
        <v>0</v>
      </c>
      <c r="G2380" s="116">
        <v>-12330</v>
      </c>
    </row>
    <row r="2381" spans="1:7" s="113" customFormat="1" ht="25.5">
      <c r="A2381" s="125" t="s">
        <v>34</v>
      </c>
      <c r="B2381" s="110" t="s">
        <v>35</v>
      </c>
      <c r="C2381" s="110"/>
      <c r="D2381" s="110"/>
      <c r="E2381" s="111"/>
      <c r="F2381" s="112"/>
      <c r="G2381" s="111"/>
    </row>
    <row r="2382" spans="1:7">
      <c r="A2382" s="114" t="s">
        <v>1118</v>
      </c>
      <c r="B2382" s="115" t="s">
        <v>1119</v>
      </c>
      <c r="C2382" s="115">
        <v>523789</v>
      </c>
      <c r="D2382" s="115">
        <v>127886</v>
      </c>
      <c r="E2382" s="116">
        <v>225981.35</v>
      </c>
      <c r="F2382" s="117">
        <v>43.143584534993998</v>
      </c>
      <c r="G2382" s="116">
        <v>214867.97</v>
      </c>
    </row>
    <row r="2383" spans="1:7">
      <c r="A2383" s="119" t="s">
        <v>1122</v>
      </c>
      <c r="B2383" s="115" t="s">
        <v>58</v>
      </c>
      <c r="C2383" s="115">
        <v>421214</v>
      </c>
      <c r="D2383" s="115">
        <v>79656</v>
      </c>
      <c r="E2383" s="116">
        <v>177751.35</v>
      </c>
      <c r="F2383" s="117">
        <v>42.199772562165499</v>
      </c>
      <c r="G2383" s="116">
        <v>168672.97</v>
      </c>
    </row>
    <row r="2384" spans="1:7">
      <c r="A2384" s="119" t="s">
        <v>1144</v>
      </c>
      <c r="B2384" s="115" t="s">
        <v>60</v>
      </c>
      <c r="C2384" s="115">
        <v>102575</v>
      </c>
      <c r="D2384" s="115">
        <v>48230</v>
      </c>
      <c r="E2384" s="116">
        <v>48230</v>
      </c>
      <c r="F2384" s="117">
        <v>47.019254204240802</v>
      </c>
      <c r="G2384" s="116">
        <v>46195</v>
      </c>
    </row>
    <row r="2385" spans="1:7" ht="25.5">
      <c r="A2385" s="120">
        <v>21710</v>
      </c>
      <c r="B2385" s="115" t="s">
        <v>1145</v>
      </c>
      <c r="C2385" s="115">
        <v>102575</v>
      </c>
      <c r="D2385" s="115">
        <v>48230</v>
      </c>
      <c r="E2385" s="116">
        <v>48230</v>
      </c>
      <c r="F2385" s="117">
        <v>47.019254204240802</v>
      </c>
      <c r="G2385" s="116">
        <v>46195</v>
      </c>
    </row>
    <row r="2386" spans="1:7">
      <c r="A2386" s="114" t="s">
        <v>1147</v>
      </c>
      <c r="B2386" s="115" t="s">
        <v>1148</v>
      </c>
      <c r="C2386" s="115">
        <v>2664723</v>
      </c>
      <c r="D2386" s="115">
        <v>436530</v>
      </c>
      <c r="E2386" s="116">
        <v>61189.42</v>
      </c>
      <c r="F2386" s="117">
        <v>2.2962769488611001</v>
      </c>
      <c r="G2386" s="116">
        <v>13451.42</v>
      </c>
    </row>
    <row r="2387" spans="1:7">
      <c r="A2387" s="119" t="s">
        <v>1149</v>
      </c>
      <c r="B2387" s="115" t="s">
        <v>1150</v>
      </c>
      <c r="C2387" s="115">
        <v>562292</v>
      </c>
      <c r="D2387" s="115">
        <v>236530</v>
      </c>
      <c r="E2387" s="116">
        <v>61189.42</v>
      </c>
      <c r="F2387" s="117">
        <v>10.8821430857988</v>
      </c>
      <c r="G2387" s="116">
        <v>13451.42</v>
      </c>
    </row>
    <row r="2388" spans="1:7">
      <c r="A2388" s="120" t="s">
        <v>1151</v>
      </c>
      <c r="B2388" s="115" t="s">
        <v>1152</v>
      </c>
      <c r="C2388" s="115">
        <v>562292</v>
      </c>
      <c r="D2388" s="115">
        <v>236530</v>
      </c>
      <c r="E2388" s="116">
        <v>61189.42</v>
      </c>
      <c r="F2388" s="117">
        <v>10.8821430857988</v>
      </c>
      <c r="G2388" s="116">
        <v>13451.42</v>
      </c>
    </row>
    <row r="2389" spans="1:7">
      <c r="A2389" s="121">
        <v>1000</v>
      </c>
      <c r="B2389" s="115" t="s">
        <v>1153</v>
      </c>
      <c r="C2389" s="115">
        <v>12515</v>
      </c>
      <c r="D2389" s="115">
        <v>3090</v>
      </c>
      <c r="E2389" s="116">
        <v>3071.23</v>
      </c>
      <c r="F2389" s="117">
        <v>24.540391530163799</v>
      </c>
      <c r="G2389" s="116">
        <v>1039.8699999999999</v>
      </c>
    </row>
    <row r="2390" spans="1:7">
      <c r="A2390" s="122">
        <v>1100</v>
      </c>
      <c r="B2390" s="115" t="s">
        <v>1154</v>
      </c>
      <c r="C2390" s="115">
        <v>9605</v>
      </c>
      <c r="D2390" s="115">
        <v>2517</v>
      </c>
      <c r="E2390" s="116">
        <v>2508</v>
      </c>
      <c r="F2390" s="117">
        <v>26.111400312337299</v>
      </c>
      <c r="G2390" s="116">
        <v>838</v>
      </c>
    </row>
    <row r="2391" spans="1:7">
      <c r="A2391" s="121">
        <v>2000</v>
      </c>
      <c r="B2391" s="115" t="s">
        <v>1155</v>
      </c>
      <c r="C2391" s="115">
        <v>549777</v>
      </c>
      <c r="D2391" s="115">
        <v>233440</v>
      </c>
      <c r="E2391" s="116">
        <v>58118.19</v>
      </c>
      <c r="F2391" s="117">
        <v>10.5712297895329</v>
      </c>
      <c r="G2391" s="116">
        <v>12411.55</v>
      </c>
    </row>
    <row r="2392" spans="1:7">
      <c r="A2392" s="119" t="s">
        <v>1181</v>
      </c>
      <c r="B2392" s="115" t="s">
        <v>1182</v>
      </c>
      <c r="C2392" s="115">
        <v>2102431</v>
      </c>
      <c r="D2392" s="115">
        <v>200000</v>
      </c>
      <c r="E2392" s="116">
        <v>0</v>
      </c>
      <c r="F2392" s="117">
        <v>0</v>
      </c>
      <c r="G2392" s="116">
        <v>0</v>
      </c>
    </row>
    <row r="2393" spans="1:7">
      <c r="A2393" s="120" t="s">
        <v>1183</v>
      </c>
      <c r="B2393" s="115" t="s">
        <v>1184</v>
      </c>
      <c r="C2393" s="115">
        <v>2102431</v>
      </c>
      <c r="D2393" s="115">
        <v>200000</v>
      </c>
      <c r="E2393" s="116">
        <v>0</v>
      </c>
      <c r="F2393" s="117">
        <v>0</v>
      </c>
      <c r="G2393" s="116">
        <v>0</v>
      </c>
    </row>
    <row r="2394" spans="1:7">
      <c r="A2394" s="114"/>
      <c r="B2394" s="115" t="s">
        <v>1192</v>
      </c>
      <c r="C2394" s="115">
        <v>-2140934</v>
      </c>
      <c r="D2394" s="115">
        <v>-308644</v>
      </c>
      <c r="E2394" s="116">
        <v>164791.93</v>
      </c>
      <c r="F2394" s="117">
        <v>-7.69719804533909</v>
      </c>
      <c r="G2394" s="116">
        <v>201416.55</v>
      </c>
    </row>
    <row r="2395" spans="1:7">
      <c r="A2395" s="114" t="s">
        <v>1193</v>
      </c>
      <c r="B2395" s="115" t="s">
        <v>1194</v>
      </c>
      <c r="C2395" s="115">
        <v>2140934</v>
      </c>
      <c r="D2395" s="115">
        <v>308644</v>
      </c>
      <c r="E2395" s="116">
        <v>-164791.93</v>
      </c>
      <c r="F2395" s="117">
        <v>-7.69719804533909</v>
      </c>
      <c r="G2395" s="116">
        <v>-201416.55</v>
      </c>
    </row>
    <row r="2396" spans="1:7">
      <c r="A2396" s="119" t="s">
        <v>1202</v>
      </c>
      <c r="B2396" s="115" t="s">
        <v>1203</v>
      </c>
      <c r="C2396" s="115">
        <v>2140934</v>
      </c>
      <c r="D2396" s="115">
        <v>308644</v>
      </c>
      <c r="E2396" s="116">
        <v>-164791.93</v>
      </c>
      <c r="F2396" s="117">
        <v>-7.69719804533909</v>
      </c>
      <c r="G2396" s="116">
        <v>-201416.55</v>
      </c>
    </row>
    <row r="2397" spans="1:7" ht="38.25">
      <c r="A2397" s="120" t="s">
        <v>1206</v>
      </c>
      <c r="B2397" s="115" t="s">
        <v>1207</v>
      </c>
      <c r="C2397" s="115">
        <v>2140934</v>
      </c>
      <c r="D2397" s="115">
        <v>308644</v>
      </c>
      <c r="E2397" s="116">
        <v>-2140932.5</v>
      </c>
      <c r="F2397" s="117">
        <v>-99.999929937120896</v>
      </c>
      <c r="G2397" s="116">
        <v>0</v>
      </c>
    </row>
    <row r="2398" spans="1:7" s="113" customFormat="1" ht="38.25">
      <c r="A2398" s="126" t="s">
        <v>145</v>
      </c>
      <c r="B2398" s="110" t="s">
        <v>1258</v>
      </c>
      <c r="C2398" s="110"/>
      <c r="D2398" s="110"/>
      <c r="E2398" s="111"/>
      <c r="F2398" s="112"/>
      <c r="G2398" s="111"/>
    </row>
    <row r="2399" spans="1:7">
      <c r="A2399" s="114" t="s">
        <v>1118</v>
      </c>
      <c r="B2399" s="115" t="s">
        <v>1119</v>
      </c>
      <c r="C2399" s="115">
        <v>42334</v>
      </c>
      <c r="D2399" s="115">
        <v>3090</v>
      </c>
      <c r="E2399" s="116">
        <v>3090</v>
      </c>
      <c r="F2399" s="117">
        <v>7.2990976520054804</v>
      </c>
      <c r="G2399" s="116">
        <v>1055</v>
      </c>
    </row>
    <row r="2400" spans="1:7">
      <c r="A2400" s="119" t="s">
        <v>1144</v>
      </c>
      <c r="B2400" s="115" t="s">
        <v>60</v>
      </c>
      <c r="C2400" s="115">
        <v>42334</v>
      </c>
      <c r="D2400" s="115">
        <v>3090</v>
      </c>
      <c r="E2400" s="116">
        <v>3090</v>
      </c>
      <c r="F2400" s="117">
        <v>7.2990976520054804</v>
      </c>
      <c r="G2400" s="116">
        <v>1055</v>
      </c>
    </row>
    <row r="2401" spans="1:7" ht="25.5">
      <c r="A2401" s="120">
        <v>21710</v>
      </c>
      <c r="B2401" s="115" t="s">
        <v>1145</v>
      </c>
      <c r="C2401" s="115">
        <v>42334</v>
      </c>
      <c r="D2401" s="115">
        <v>3090</v>
      </c>
      <c r="E2401" s="116">
        <v>3090</v>
      </c>
      <c r="F2401" s="117">
        <v>7.2990976520054804</v>
      </c>
      <c r="G2401" s="116">
        <v>1055</v>
      </c>
    </row>
    <row r="2402" spans="1:7">
      <c r="A2402" s="114" t="s">
        <v>1147</v>
      </c>
      <c r="B2402" s="115" t="s">
        <v>1148</v>
      </c>
      <c r="C2402" s="115">
        <v>42334</v>
      </c>
      <c r="D2402" s="115">
        <v>3090</v>
      </c>
      <c r="E2402" s="116">
        <v>3071.23</v>
      </c>
      <c r="F2402" s="117">
        <v>7.25475976756272</v>
      </c>
      <c r="G2402" s="116">
        <v>1039.8699999999999</v>
      </c>
    </row>
    <row r="2403" spans="1:7">
      <c r="A2403" s="119" t="s">
        <v>1149</v>
      </c>
      <c r="B2403" s="115" t="s">
        <v>1150</v>
      </c>
      <c r="C2403" s="115">
        <v>42334</v>
      </c>
      <c r="D2403" s="115">
        <v>3090</v>
      </c>
      <c r="E2403" s="116">
        <v>3071.23</v>
      </c>
      <c r="F2403" s="117">
        <v>7.25475976756272</v>
      </c>
      <c r="G2403" s="116">
        <v>1039.8699999999999</v>
      </c>
    </row>
    <row r="2404" spans="1:7">
      <c r="A2404" s="120" t="s">
        <v>1151</v>
      </c>
      <c r="B2404" s="115" t="s">
        <v>1152</v>
      </c>
      <c r="C2404" s="115">
        <v>42334</v>
      </c>
      <c r="D2404" s="115">
        <v>3090</v>
      </c>
      <c r="E2404" s="116">
        <v>3071.23</v>
      </c>
      <c r="F2404" s="117">
        <v>7.25475976756272</v>
      </c>
      <c r="G2404" s="116">
        <v>1039.8699999999999</v>
      </c>
    </row>
    <row r="2405" spans="1:7">
      <c r="A2405" s="121">
        <v>1000</v>
      </c>
      <c r="B2405" s="115" t="s">
        <v>1153</v>
      </c>
      <c r="C2405" s="115">
        <v>12515</v>
      </c>
      <c r="D2405" s="115">
        <v>3090</v>
      </c>
      <c r="E2405" s="116">
        <v>3071.23</v>
      </c>
      <c r="F2405" s="117">
        <v>24.540391530163799</v>
      </c>
      <c r="G2405" s="116">
        <v>1039.8699999999999</v>
      </c>
    </row>
    <row r="2406" spans="1:7">
      <c r="A2406" s="122">
        <v>1100</v>
      </c>
      <c r="B2406" s="115" t="s">
        <v>1154</v>
      </c>
      <c r="C2406" s="115">
        <v>9605</v>
      </c>
      <c r="D2406" s="115">
        <v>2517</v>
      </c>
      <c r="E2406" s="116">
        <v>2508</v>
      </c>
      <c r="F2406" s="117">
        <v>26.111400312337299</v>
      </c>
      <c r="G2406" s="116">
        <v>838</v>
      </c>
    </row>
    <row r="2407" spans="1:7">
      <c r="A2407" s="121">
        <v>2000</v>
      </c>
      <c r="B2407" s="115" t="s">
        <v>1155</v>
      </c>
      <c r="C2407" s="115">
        <v>29819</v>
      </c>
      <c r="D2407" s="115">
        <v>0</v>
      </c>
      <c r="E2407" s="116">
        <v>0</v>
      </c>
      <c r="F2407" s="117">
        <v>0</v>
      </c>
      <c r="G2407" s="116">
        <v>0</v>
      </c>
    </row>
    <row r="2408" spans="1:7">
      <c r="A2408" s="114"/>
      <c r="B2408" s="115" t="s">
        <v>1192</v>
      </c>
      <c r="C2408" s="115">
        <v>0</v>
      </c>
      <c r="D2408" s="115">
        <v>0</v>
      </c>
      <c r="E2408" s="116">
        <v>18.77</v>
      </c>
      <c r="F2408" s="117">
        <v>0</v>
      </c>
      <c r="G2408" s="116">
        <v>15.13</v>
      </c>
    </row>
    <row r="2409" spans="1:7">
      <c r="A2409" s="114" t="s">
        <v>1193</v>
      </c>
      <c r="B2409" s="115" t="s">
        <v>1194</v>
      </c>
      <c r="C2409" s="115">
        <v>0</v>
      </c>
      <c r="D2409" s="115">
        <v>0</v>
      </c>
      <c r="E2409" s="116">
        <v>-18.77</v>
      </c>
      <c r="F2409" s="117">
        <v>0</v>
      </c>
      <c r="G2409" s="116">
        <v>-15.13</v>
      </c>
    </row>
    <row r="2410" spans="1:7">
      <c r="A2410" s="119" t="s">
        <v>1202</v>
      </c>
      <c r="B2410" s="115" t="s">
        <v>1203</v>
      </c>
      <c r="C2410" s="115">
        <v>0</v>
      </c>
      <c r="D2410" s="115">
        <v>0</v>
      </c>
      <c r="E2410" s="116">
        <v>-18.77</v>
      </c>
      <c r="F2410" s="117">
        <v>0</v>
      </c>
      <c r="G2410" s="116">
        <v>-15.13</v>
      </c>
    </row>
    <row r="2411" spans="1:7" s="113" customFormat="1" ht="38.25">
      <c r="A2411" s="126" t="s">
        <v>43</v>
      </c>
      <c r="B2411" s="110" t="s">
        <v>1259</v>
      </c>
      <c r="C2411" s="110"/>
      <c r="D2411" s="110"/>
      <c r="E2411" s="111"/>
      <c r="F2411" s="112"/>
      <c r="G2411" s="111"/>
    </row>
    <row r="2412" spans="1:7">
      <c r="A2412" s="114" t="s">
        <v>1118</v>
      </c>
      <c r="B2412" s="115" t="s">
        <v>1119</v>
      </c>
      <c r="C2412" s="115">
        <v>140281</v>
      </c>
      <c r="D2412" s="115">
        <v>0</v>
      </c>
      <c r="E2412" s="116">
        <v>9078.39</v>
      </c>
      <c r="F2412" s="117">
        <v>6.4715749103584903</v>
      </c>
      <c r="G2412" s="116">
        <v>0</v>
      </c>
    </row>
    <row r="2413" spans="1:7">
      <c r="A2413" s="119" t="s">
        <v>1122</v>
      </c>
      <c r="B2413" s="115" t="s">
        <v>58</v>
      </c>
      <c r="C2413" s="115">
        <v>140281</v>
      </c>
      <c r="D2413" s="115">
        <v>0</v>
      </c>
      <c r="E2413" s="116">
        <v>9078.39</v>
      </c>
      <c r="F2413" s="117">
        <v>6.4715749103584903</v>
      </c>
      <c r="G2413" s="116">
        <v>0</v>
      </c>
    </row>
    <row r="2414" spans="1:7">
      <c r="A2414" s="114" t="s">
        <v>1147</v>
      </c>
      <c r="B2414" s="115" t="s">
        <v>1148</v>
      </c>
      <c r="C2414" s="115">
        <v>2172571</v>
      </c>
      <c r="D2414" s="115">
        <v>200000</v>
      </c>
      <c r="E2414" s="116">
        <v>0</v>
      </c>
      <c r="F2414" s="117">
        <v>0</v>
      </c>
      <c r="G2414" s="116">
        <v>0</v>
      </c>
    </row>
    <row r="2415" spans="1:7">
      <c r="A2415" s="119" t="s">
        <v>1149</v>
      </c>
      <c r="B2415" s="115" t="s">
        <v>1150</v>
      </c>
      <c r="C2415" s="115">
        <v>70140</v>
      </c>
      <c r="D2415" s="115">
        <v>0</v>
      </c>
      <c r="E2415" s="116">
        <v>0</v>
      </c>
      <c r="F2415" s="117">
        <v>0</v>
      </c>
      <c r="G2415" s="116">
        <v>0</v>
      </c>
    </row>
    <row r="2416" spans="1:7">
      <c r="A2416" s="120" t="s">
        <v>1151</v>
      </c>
      <c r="B2416" s="115" t="s">
        <v>1152</v>
      </c>
      <c r="C2416" s="115">
        <v>70140</v>
      </c>
      <c r="D2416" s="115">
        <v>0</v>
      </c>
      <c r="E2416" s="116">
        <v>0</v>
      </c>
      <c r="F2416" s="117">
        <v>0</v>
      </c>
      <c r="G2416" s="116">
        <v>0</v>
      </c>
    </row>
    <row r="2417" spans="1:7">
      <c r="A2417" s="121">
        <v>2000</v>
      </c>
      <c r="B2417" s="115" t="s">
        <v>1155</v>
      </c>
      <c r="C2417" s="115">
        <v>70140</v>
      </c>
      <c r="D2417" s="115">
        <v>0</v>
      </c>
      <c r="E2417" s="116">
        <v>0</v>
      </c>
      <c r="F2417" s="117">
        <v>0</v>
      </c>
      <c r="G2417" s="116">
        <v>0</v>
      </c>
    </row>
    <row r="2418" spans="1:7">
      <c r="A2418" s="119" t="s">
        <v>1181</v>
      </c>
      <c r="B2418" s="115" t="s">
        <v>1182</v>
      </c>
      <c r="C2418" s="115">
        <v>2102431</v>
      </c>
      <c r="D2418" s="115">
        <v>200000</v>
      </c>
      <c r="E2418" s="116">
        <v>0</v>
      </c>
      <c r="F2418" s="117">
        <v>0</v>
      </c>
      <c r="G2418" s="116">
        <v>0</v>
      </c>
    </row>
    <row r="2419" spans="1:7">
      <c r="A2419" s="120" t="s">
        <v>1183</v>
      </c>
      <c r="B2419" s="115" t="s">
        <v>1184</v>
      </c>
      <c r="C2419" s="115">
        <v>2102431</v>
      </c>
      <c r="D2419" s="115">
        <v>200000</v>
      </c>
      <c r="E2419" s="116">
        <v>0</v>
      </c>
      <c r="F2419" s="117">
        <v>0</v>
      </c>
      <c r="G2419" s="116">
        <v>0</v>
      </c>
    </row>
    <row r="2420" spans="1:7">
      <c r="A2420" s="114"/>
      <c r="B2420" s="115" t="s">
        <v>1192</v>
      </c>
      <c r="C2420" s="115">
        <v>-2032290</v>
      </c>
      <c r="D2420" s="115">
        <v>-200000</v>
      </c>
      <c r="E2420" s="116">
        <v>9078.39</v>
      </c>
      <c r="F2420" s="117">
        <v>-0.44670740888357002</v>
      </c>
      <c r="G2420" s="116">
        <v>0</v>
      </c>
    </row>
    <row r="2421" spans="1:7">
      <c r="A2421" s="114" t="s">
        <v>1193</v>
      </c>
      <c r="B2421" s="115" t="s">
        <v>1194</v>
      </c>
      <c r="C2421" s="115">
        <v>2032290</v>
      </c>
      <c r="D2421" s="115">
        <v>200000</v>
      </c>
      <c r="E2421" s="116">
        <v>-9078.39</v>
      </c>
      <c r="F2421" s="117">
        <v>-0.44670740888357002</v>
      </c>
      <c r="G2421" s="116">
        <v>0</v>
      </c>
    </row>
    <row r="2422" spans="1:7">
      <c r="A2422" s="119" t="s">
        <v>1202</v>
      </c>
      <c r="B2422" s="115" t="s">
        <v>1203</v>
      </c>
      <c r="C2422" s="115">
        <v>2032290</v>
      </c>
      <c r="D2422" s="115">
        <v>200000</v>
      </c>
      <c r="E2422" s="116">
        <v>-9078.39</v>
      </c>
      <c r="F2422" s="117">
        <v>-0.44670740888357002</v>
      </c>
      <c r="G2422" s="116">
        <v>0</v>
      </c>
    </row>
    <row r="2423" spans="1:7" ht="38.25">
      <c r="A2423" s="120" t="s">
        <v>1206</v>
      </c>
      <c r="B2423" s="115" t="s">
        <v>1207</v>
      </c>
      <c r="C2423" s="115">
        <v>2032290</v>
      </c>
      <c r="D2423" s="115">
        <v>200000</v>
      </c>
      <c r="E2423" s="116">
        <v>-2032289.01</v>
      </c>
      <c r="F2423" s="117">
        <v>-99.999951286479799</v>
      </c>
      <c r="G2423" s="116">
        <v>0</v>
      </c>
    </row>
    <row r="2424" spans="1:7" s="113" customFormat="1" ht="25.5">
      <c r="A2424" s="126" t="s">
        <v>114</v>
      </c>
      <c r="B2424" s="110" t="s">
        <v>1260</v>
      </c>
      <c r="C2424" s="110"/>
      <c r="D2424" s="110"/>
      <c r="E2424" s="111"/>
      <c r="F2424" s="112"/>
      <c r="G2424" s="111"/>
    </row>
    <row r="2425" spans="1:7">
      <c r="A2425" s="114" t="s">
        <v>1118</v>
      </c>
      <c r="B2425" s="115" t="s">
        <v>1119</v>
      </c>
      <c r="C2425" s="115">
        <v>270000</v>
      </c>
      <c r="D2425" s="115">
        <v>76406</v>
      </c>
      <c r="E2425" s="116">
        <v>168672.96</v>
      </c>
      <c r="F2425" s="117">
        <v>62.4714666666667</v>
      </c>
      <c r="G2425" s="116">
        <v>168672.97</v>
      </c>
    </row>
    <row r="2426" spans="1:7">
      <c r="A2426" s="119" t="s">
        <v>1122</v>
      </c>
      <c r="B2426" s="115" t="s">
        <v>58</v>
      </c>
      <c r="C2426" s="115">
        <v>270000</v>
      </c>
      <c r="D2426" s="115">
        <v>76406</v>
      </c>
      <c r="E2426" s="116">
        <v>168672.96</v>
      </c>
      <c r="F2426" s="117">
        <v>62.4714666666667</v>
      </c>
      <c r="G2426" s="116">
        <v>168672.97</v>
      </c>
    </row>
    <row r="2427" spans="1:7">
      <c r="A2427" s="114" t="s">
        <v>1147</v>
      </c>
      <c r="B2427" s="115" t="s">
        <v>1148</v>
      </c>
      <c r="C2427" s="115">
        <v>378644</v>
      </c>
      <c r="D2427" s="115">
        <v>185050</v>
      </c>
      <c r="E2427" s="116">
        <v>58118.19</v>
      </c>
      <c r="F2427" s="117">
        <v>15.349032336442701</v>
      </c>
      <c r="G2427" s="116">
        <v>12411.55</v>
      </c>
    </row>
    <row r="2428" spans="1:7">
      <c r="A2428" s="119" t="s">
        <v>1149</v>
      </c>
      <c r="B2428" s="115" t="s">
        <v>1150</v>
      </c>
      <c r="C2428" s="115">
        <v>378644</v>
      </c>
      <c r="D2428" s="115">
        <v>185050</v>
      </c>
      <c r="E2428" s="116">
        <v>58118.19</v>
      </c>
      <c r="F2428" s="117">
        <v>15.349032336442701</v>
      </c>
      <c r="G2428" s="116">
        <v>12411.55</v>
      </c>
    </row>
    <row r="2429" spans="1:7">
      <c r="A2429" s="120" t="s">
        <v>1151</v>
      </c>
      <c r="B2429" s="115" t="s">
        <v>1152</v>
      </c>
      <c r="C2429" s="115">
        <v>378644</v>
      </c>
      <c r="D2429" s="115">
        <v>185050</v>
      </c>
      <c r="E2429" s="116">
        <v>58118.19</v>
      </c>
      <c r="F2429" s="117">
        <v>15.349032336442701</v>
      </c>
      <c r="G2429" s="116">
        <v>12411.55</v>
      </c>
    </row>
    <row r="2430" spans="1:7">
      <c r="A2430" s="121">
        <v>2000</v>
      </c>
      <c r="B2430" s="115" t="s">
        <v>1155</v>
      </c>
      <c r="C2430" s="115">
        <v>378644</v>
      </c>
      <c r="D2430" s="115">
        <v>185050</v>
      </c>
      <c r="E2430" s="116">
        <v>58118.19</v>
      </c>
      <c r="F2430" s="117">
        <v>15.349032336442701</v>
      </c>
      <c r="G2430" s="116">
        <v>12411.55</v>
      </c>
    </row>
    <row r="2431" spans="1:7">
      <c r="A2431" s="114"/>
      <c r="B2431" s="115" t="s">
        <v>1192</v>
      </c>
      <c r="C2431" s="115">
        <v>-108644</v>
      </c>
      <c r="D2431" s="115">
        <v>-108644</v>
      </c>
      <c r="E2431" s="116">
        <v>110554.77</v>
      </c>
      <c r="F2431" s="117">
        <v>-101.758744155223</v>
      </c>
      <c r="G2431" s="116">
        <v>156261.42000000001</v>
      </c>
    </row>
    <row r="2432" spans="1:7">
      <c r="A2432" s="114" t="s">
        <v>1193</v>
      </c>
      <c r="B2432" s="115" t="s">
        <v>1194</v>
      </c>
      <c r="C2432" s="115">
        <v>108644</v>
      </c>
      <c r="D2432" s="115">
        <v>108644</v>
      </c>
      <c r="E2432" s="116">
        <v>-110554.77</v>
      </c>
      <c r="F2432" s="117">
        <v>-101.758744155223</v>
      </c>
      <c r="G2432" s="116">
        <v>-156261.42000000001</v>
      </c>
    </row>
    <row r="2433" spans="1:7">
      <c r="A2433" s="119" t="s">
        <v>1202</v>
      </c>
      <c r="B2433" s="115" t="s">
        <v>1203</v>
      </c>
      <c r="C2433" s="115">
        <v>108644</v>
      </c>
      <c r="D2433" s="115">
        <v>108644</v>
      </c>
      <c r="E2433" s="116">
        <v>-110554.77</v>
      </c>
      <c r="F2433" s="117">
        <v>-101.758744155223</v>
      </c>
      <c r="G2433" s="116">
        <v>-156261.42000000001</v>
      </c>
    </row>
    <row r="2434" spans="1:7" ht="38.25">
      <c r="A2434" s="120" t="s">
        <v>1206</v>
      </c>
      <c r="B2434" s="115" t="s">
        <v>1207</v>
      </c>
      <c r="C2434" s="115">
        <v>108644</v>
      </c>
      <c r="D2434" s="115">
        <v>108644</v>
      </c>
      <c r="E2434" s="116">
        <v>-108643.49</v>
      </c>
      <c r="F2434" s="117">
        <v>-99.999530576930198</v>
      </c>
      <c r="G2434" s="116">
        <v>0</v>
      </c>
    </row>
    <row r="2435" spans="1:7" s="113" customFormat="1" ht="25.5">
      <c r="A2435" s="126" t="s">
        <v>146</v>
      </c>
      <c r="B2435" s="110" t="s">
        <v>1261</v>
      </c>
      <c r="C2435" s="110"/>
      <c r="D2435" s="110"/>
      <c r="E2435" s="111"/>
      <c r="F2435" s="112"/>
      <c r="G2435" s="111"/>
    </row>
    <row r="2436" spans="1:7">
      <c r="A2436" s="114" t="s">
        <v>1118</v>
      </c>
      <c r="B2436" s="115" t="s">
        <v>1119</v>
      </c>
      <c r="C2436" s="115">
        <v>71174</v>
      </c>
      <c r="D2436" s="115">
        <v>48390</v>
      </c>
      <c r="E2436" s="116">
        <v>45140</v>
      </c>
      <c r="F2436" s="117">
        <v>63.422036136791498</v>
      </c>
      <c r="G2436" s="116">
        <v>45140</v>
      </c>
    </row>
    <row r="2437" spans="1:7">
      <c r="A2437" s="119" t="s">
        <v>1122</v>
      </c>
      <c r="B2437" s="115" t="s">
        <v>58</v>
      </c>
      <c r="C2437" s="115">
        <v>10933</v>
      </c>
      <c r="D2437" s="115">
        <v>3250</v>
      </c>
      <c r="E2437" s="116">
        <v>0</v>
      </c>
      <c r="F2437" s="117">
        <v>0</v>
      </c>
      <c r="G2437" s="116">
        <v>0</v>
      </c>
    </row>
    <row r="2438" spans="1:7">
      <c r="A2438" s="119" t="s">
        <v>1144</v>
      </c>
      <c r="B2438" s="115" t="s">
        <v>60</v>
      </c>
      <c r="C2438" s="115">
        <v>60241</v>
      </c>
      <c r="D2438" s="115">
        <v>45140</v>
      </c>
      <c r="E2438" s="116">
        <v>45140</v>
      </c>
      <c r="F2438" s="117">
        <v>74.932355040586998</v>
      </c>
      <c r="G2438" s="116">
        <v>45140</v>
      </c>
    </row>
    <row r="2439" spans="1:7" ht="25.5">
      <c r="A2439" s="120">
        <v>21710</v>
      </c>
      <c r="B2439" s="115" t="s">
        <v>1145</v>
      </c>
      <c r="C2439" s="115">
        <v>60241</v>
      </c>
      <c r="D2439" s="115">
        <v>45140</v>
      </c>
      <c r="E2439" s="116">
        <v>45140</v>
      </c>
      <c r="F2439" s="117">
        <v>74.932355040586998</v>
      </c>
      <c r="G2439" s="116">
        <v>45140</v>
      </c>
    </row>
    <row r="2440" spans="1:7">
      <c r="A2440" s="114" t="s">
        <v>1147</v>
      </c>
      <c r="B2440" s="115" t="s">
        <v>1148</v>
      </c>
      <c r="C2440" s="115">
        <v>71174</v>
      </c>
      <c r="D2440" s="115">
        <v>48390</v>
      </c>
      <c r="E2440" s="116">
        <v>0</v>
      </c>
      <c r="F2440" s="117">
        <v>0</v>
      </c>
      <c r="G2440" s="116">
        <v>0</v>
      </c>
    </row>
    <row r="2441" spans="1:7">
      <c r="A2441" s="119" t="s">
        <v>1149</v>
      </c>
      <c r="B2441" s="115" t="s">
        <v>1150</v>
      </c>
      <c r="C2441" s="115">
        <v>71174</v>
      </c>
      <c r="D2441" s="115">
        <v>48390</v>
      </c>
      <c r="E2441" s="116">
        <v>0</v>
      </c>
      <c r="F2441" s="117">
        <v>0</v>
      </c>
      <c r="G2441" s="116">
        <v>0</v>
      </c>
    </row>
    <row r="2442" spans="1:7">
      <c r="A2442" s="120" t="s">
        <v>1151</v>
      </c>
      <c r="B2442" s="115" t="s">
        <v>1152</v>
      </c>
      <c r="C2442" s="115">
        <v>71174</v>
      </c>
      <c r="D2442" s="115">
        <v>48390</v>
      </c>
      <c r="E2442" s="116">
        <v>0</v>
      </c>
      <c r="F2442" s="117">
        <v>0</v>
      </c>
      <c r="G2442" s="116">
        <v>0</v>
      </c>
    </row>
    <row r="2443" spans="1:7">
      <c r="A2443" s="121">
        <v>2000</v>
      </c>
      <c r="B2443" s="115" t="s">
        <v>1155</v>
      </c>
      <c r="C2443" s="115">
        <v>71174</v>
      </c>
      <c r="D2443" s="115">
        <v>48390</v>
      </c>
      <c r="E2443" s="116">
        <v>0</v>
      </c>
      <c r="F2443" s="117">
        <v>0</v>
      </c>
      <c r="G2443" s="116">
        <v>0</v>
      </c>
    </row>
    <row r="2444" spans="1:7">
      <c r="A2444" s="114"/>
      <c r="B2444" s="115" t="s">
        <v>1192</v>
      </c>
      <c r="C2444" s="115">
        <v>0</v>
      </c>
      <c r="D2444" s="115">
        <v>0</v>
      </c>
      <c r="E2444" s="116">
        <v>45140</v>
      </c>
      <c r="F2444" s="117">
        <v>0</v>
      </c>
      <c r="G2444" s="116">
        <v>45140</v>
      </c>
    </row>
    <row r="2445" spans="1:7">
      <c r="A2445" s="114" t="s">
        <v>1193</v>
      </c>
      <c r="B2445" s="115" t="s">
        <v>1194</v>
      </c>
      <c r="C2445" s="115">
        <v>0</v>
      </c>
      <c r="D2445" s="115">
        <v>0</v>
      </c>
      <c r="E2445" s="116">
        <v>-45140</v>
      </c>
      <c r="F2445" s="117">
        <v>0</v>
      </c>
      <c r="G2445" s="116">
        <v>-45140</v>
      </c>
    </row>
    <row r="2446" spans="1:7">
      <c r="A2446" s="119" t="s">
        <v>1202</v>
      </c>
      <c r="B2446" s="115" t="s">
        <v>1203</v>
      </c>
      <c r="C2446" s="115">
        <v>0</v>
      </c>
      <c r="D2446" s="115">
        <v>0</v>
      </c>
      <c r="E2446" s="116">
        <v>-45140</v>
      </c>
      <c r="F2446" s="117">
        <v>0</v>
      </c>
      <c r="G2446" s="116">
        <v>-45140</v>
      </c>
    </row>
    <row r="2447" spans="1:7" s="113" customFormat="1" ht="25.5">
      <c r="A2447" s="125" t="s">
        <v>339</v>
      </c>
      <c r="B2447" s="110" t="s">
        <v>1212</v>
      </c>
      <c r="C2447" s="110"/>
      <c r="D2447" s="110"/>
      <c r="E2447" s="111"/>
      <c r="F2447" s="112"/>
      <c r="G2447" s="111"/>
    </row>
    <row r="2448" spans="1:7">
      <c r="A2448" s="114" t="s">
        <v>1118</v>
      </c>
      <c r="B2448" s="115" t="s">
        <v>1119</v>
      </c>
      <c r="C2448" s="115">
        <v>576277</v>
      </c>
      <c r="D2448" s="115">
        <v>132180</v>
      </c>
      <c r="E2448" s="116">
        <v>132180</v>
      </c>
      <c r="F2448" s="117">
        <v>22.9368862543534</v>
      </c>
      <c r="G2448" s="116">
        <v>83165</v>
      </c>
    </row>
    <row r="2449" spans="1:7">
      <c r="A2449" s="119" t="s">
        <v>1144</v>
      </c>
      <c r="B2449" s="115" t="s">
        <v>60</v>
      </c>
      <c r="C2449" s="115">
        <v>576277</v>
      </c>
      <c r="D2449" s="115">
        <v>132180</v>
      </c>
      <c r="E2449" s="116">
        <v>132180</v>
      </c>
      <c r="F2449" s="117">
        <v>22.9368862543534</v>
      </c>
      <c r="G2449" s="116">
        <v>83165</v>
      </c>
    </row>
    <row r="2450" spans="1:7" ht="25.5">
      <c r="A2450" s="120">
        <v>21710</v>
      </c>
      <c r="B2450" s="115" t="s">
        <v>1145</v>
      </c>
      <c r="C2450" s="115">
        <v>576277</v>
      </c>
      <c r="D2450" s="115">
        <v>132180</v>
      </c>
      <c r="E2450" s="116">
        <v>132180</v>
      </c>
      <c r="F2450" s="117">
        <v>22.9368862543534</v>
      </c>
      <c r="G2450" s="116">
        <v>83165</v>
      </c>
    </row>
    <row r="2451" spans="1:7">
      <c r="A2451" s="114" t="s">
        <v>1147</v>
      </c>
      <c r="B2451" s="115" t="s">
        <v>1148</v>
      </c>
      <c r="C2451" s="115">
        <v>576277</v>
      </c>
      <c r="D2451" s="115">
        <v>132180</v>
      </c>
      <c r="E2451" s="116">
        <v>53283.73</v>
      </c>
      <c r="F2451" s="117">
        <v>9.2462010456776902</v>
      </c>
      <c r="G2451" s="116">
        <v>22007.13</v>
      </c>
    </row>
    <row r="2452" spans="1:7">
      <c r="A2452" s="119" t="s">
        <v>1149</v>
      </c>
      <c r="B2452" s="115" t="s">
        <v>1150</v>
      </c>
      <c r="C2452" s="115">
        <v>573877</v>
      </c>
      <c r="D2452" s="115">
        <v>130030</v>
      </c>
      <c r="E2452" s="116">
        <v>53283.73</v>
      </c>
      <c r="F2452" s="117">
        <v>9.2848694058134402</v>
      </c>
      <c r="G2452" s="116">
        <v>22007.13</v>
      </c>
    </row>
    <row r="2453" spans="1:7">
      <c r="A2453" s="120" t="s">
        <v>1151</v>
      </c>
      <c r="B2453" s="115" t="s">
        <v>1152</v>
      </c>
      <c r="C2453" s="115">
        <v>573877</v>
      </c>
      <c r="D2453" s="115">
        <v>130030</v>
      </c>
      <c r="E2453" s="116">
        <v>53283.73</v>
      </c>
      <c r="F2453" s="117">
        <v>9.2848694058134402</v>
      </c>
      <c r="G2453" s="116">
        <v>22007.13</v>
      </c>
    </row>
    <row r="2454" spans="1:7">
      <c r="A2454" s="121">
        <v>1000</v>
      </c>
      <c r="B2454" s="115" t="s">
        <v>1153</v>
      </c>
      <c r="C2454" s="115">
        <v>308732</v>
      </c>
      <c r="D2454" s="115">
        <v>56000</v>
      </c>
      <c r="E2454" s="116">
        <v>16336.14</v>
      </c>
      <c r="F2454" s="117">
        <v>5.2913659743726003</v>
      </c>
      <c r="G2454" s="116">
        <v>8714.48</v>
      </c>
    </row>
    <row r="2455" spans="1:7">
      <c r="A2455" s="122">
        <v>1100</v>
      </c>
      <c r="B2455" s="115" t="s">
        <v>1154</v>
      </c>
      <c r="C2455" s="115">
        <v>124284</v>
      </c>
      <c r="D2455" s="115">
        <v>20000</v>
      </c>
      <c r="E2455" s="116">
        <v>4453.1499999999996</v>
      </c>
      <c r="F2455" s="117">
        <v>3.5830436741656202</v>
      </c>
      <c r="G2455" s="116">
        <v>2207.2600000000002</v>
      </c>
    </row>
    <row r="2456" spans="1:7">
      <c r="A2456" s="121">
        <v>2000</v>
      </c>
      <c r="B2456" s="115" t="s">
        <v>1155</v>
      </c>
      <c r="C2456" s="115">
        <v>265145</v>
      </c>
      <c r="D2456" s="115">
        <v>74030</v>
      </c>
      <c r="E2456" s="116">
        <v>36947.589999999997</v>
      </c>
      <c r="F2456" s="117">
        <v>13.9348620566105</v>
      </c>
      <c r="G2456" s="116">
        <v>13292.65</v>
      </c>
    </row>
    <row r="2457" spans="1:7">
      <c r="A2457" s="119" t="s">
        <v>1181</v>
      </c>
      <c r="B2457" s="115" t="s">
        <v>1182</v>
      </c>
      <c r="C2457" s="115">
        <v>2400</v>
      </c>
      <c r="D2457" s="115">
        <v>2150</v>
      </c>
      <c r="E2457" s="116">
        <v>0</v>
      </c>
      <c r="F2457" s="117">
        <v>0</v>
      </c>
      <c r="G2457" s="116">
        <v>0</v>
      </c>
    </row>
    <row r="2458" spans="1:7">
      <c r="A2458" s="120" t="s">
        <v>1183</v>
      </c>
      <c r="B2458" s="115" t="s">
        <v>1184</v>
      </c>
      <c r="C2458" s="115">
        <v>2400</v>
      </c>
      <c r="D2458" s="115">
        <v>2150</v>
      </c>
      <c r="E2458" s="116">
        <v>0</v>
      </c>
      <c r="F2458" s="117">
        <v>0</v>
      </c>
      <c r="G2458" s="116">
        <v>0</v>
      </c>
    </row>
    <row r="2459" spans="1:7">
      <c r="A2459" s="114"/>
      <c r="B2459" s="115" t="s">
        <v>1192</v>
      </c>
      <c r="C2459" s="115">
        <v>0</v>
      </c>
      <c r="D2459" s="115">
        <v>0</v>
      </c>
      <c r="E2459" s="116">
        <v>78896.27</v>
      </c>
      <c r="F2459" s="117">
        <v>0</v>
      </c>
      <c r="G2459" s="116">
        <v>61157.87</v>
      </c>
    </row>
    <row r="2460" spans="1:7">
      <c r="A2460" s="114" t="s">
        <v>1193</v>
      </c>
      <c r="B2460" s="115" t="s">
        <v>1194</v>
      </c>
      <c r="C2460" s="115">
        <v>0</v>
      </c>
      <c r="D2460" s="115">
        <v>0</v>
      </c>
      <c r="E2460" s="116">
        <v>-78896.27</v>
      </c>
      <c r="F2460" s="117">
        <v>0</v>
      </c>
      <c r="G2460" s="116">
        <v>-61157.87</v>
      </c>
    </row>
    <row r="2461" spans="1:7">
      <c r="A2461" s="119" t="s">
        <v>1202</v>
      </c>
      <c r="B2461" s="115" t="s">
        <v>1203</v>
      </c>
      <c r="C2461" s="115">
        <v>0</v>
      </c>
      <c r="D2461" s="115">
        <v>0</v>
      </c>
      <c r="E2461" s="116">
        <v>-78896.27</v>
      </c>
      <c r="F2461" s="117">
        <v>0</v>
      </c>
      <c r="G2461" s="116">
        <v>-61157.87</v>
      </c>
    </row>
    <row r="2462" spans="1:7" s="113" customFormat="1">
      <c r="A2462" s="125" t="s">
        <v>342</v>
      </c>
      <c r="B2462" s="110" t="s">
        <v>343</v>
      </c>
      <c r="C2462" s="110"/>
      <c r="D2462" s="110"/>
      <c r="E2462" s="111"/>
      <c r="F2462" s="112"/>
      <c r="G2462" s="111"/>
    </row>
    <row r="2463" spans="1:7">
      <c r="A2463" s="114" t="s">
        <v>1118</v>
      </c>
      <c r="B2463" s="115" t="s">
        <v>1119</v>
      </c>
      <c r="C2463" s="115">
        <v>21500</v>
      </c>
      <c r="D2463" s="115">
        <v>0</v>
      </c>
      <c r="E2463" s="116">
        <v>0</v>
      </c>
      <c r="F2463" s="117">
        <v>0</v>
      </c>
      <c r="G2463" s="116">
        <v>0</v>
      </c>
    </row>
    <row r="2464" spans="1:7">
      <c r="A2464" s="119" t="s">
        <v>1144</v>
      </c>
      <c r="B2464" s="115" t="s">
        <v>60</v>
      </c>
      <c r="C2464" s="115">
        <v>21500</v>
      </c>
      <c r="D2464" s="115">
        <v>0</v>
      </c>
      <c r="E2464" s="116">
        <v>0</v>
      </c>
      <c r="F2464" s="117">
        <v>0</v>
      </c>
      <c r="G2464" s="116">
        <v>0</v>
      </c>
    </row>
    <row r="2465" spans="1:7" ht="25.5">
      <c r="A2465" s="120">
        <v>21710</v>
      </c>
      <c r="B2465" s="115" t="s">
        <v>1145</v>
      </c>
      <c r="C2465" s="115">
        <v>21500</v>
      </c>
      <c r="D2465" s="115">
        <v>0</v>
      </c>
      <c r="E2465" s="116">
        <v>0</v>
      </c>
      <c r="F2465" s="117">
        <v>0</v>
      </c>
      <c r="G2465" s="116">
        <v>0</v>
      </c>
    </row>
    <row r="2466" spans="1:7">
      <c r="A2466" s="114" t="s">
        <v>1147</v>
      </c>
      <c r="B2466" s="115" t="s">
        <v>1148</v>
      </c>
      <c r="C2466" s="115">
        <v>21500</v>
      </c>
      <c r="D2466" s="115">
        <v>0</v>
      </c>
      <c r="E2466" s="116">
        <v>0</v>
      </c>
      <c r="F2466" s="117">
        <v>0</v>
      </c>
      <c r="G2466" s="116">
        <v>0</v>
      </c>
    </row>
    <row r="2467" spans="1:7">
      <c r="A2467" s="119" t="s">
        <v>1149</v>
      </c>
      <c r="B2467" s="115" t="s">
        <v>1150</v>
      </c>
      <c r="C2467" s="115">
        <v>21500</v>
      </c>
      <c r="D2467" s="115">
        <v>0</v>
      </c>
      <c r="E2467" s="116">
        <v>0</v>
      </c>
      <c r="F2467" s="117">
        <v>0</v>
      </c>
      <c r="G2467" s="116">
        <v>0</v>
      </c>
    </row>
    <row r="2468" spans="1:7">
      <c r="A2468" s="120" t="s">
        <v>1151</v>
      </c>
      <c r="B2468" s="115" t="s">
        <v>1152</v>
      </c>
      <c r="C2468" s="115">
        <v>21500</v>
      </c>
      <c r="D2468" s="115">
        <v>0</v>
      </c>
      <c r="E2468" s="116">
        <v>0</v>
      </c>
      <c r="F2468" s="117">
        <v>0</v>
      </c>
      <c r="G2468" s="116">
        <v>0</v>
      </c>
    </row>
    <row r="2469" spans="1:7">
      <c r="A2469" s="121">
        <v>2000</v>
      </c>
      <c r="B2469" s="115" t="s">
        <v>1155</v>
      </c>
      <c r="C2469" s="115">
        <v>21500</v>
      </c>
      <c r="D2469" s="115">
        <v>0</v>
      </c>
      <c r="E2469" s="116">
        <v>0</v>
      </c>
      <c r="F2469" s="117">
        <v>0</v>
      </c>
      <c r="G2469" s="116">
        <v>0</v>
      </c>
    </row>
    <row r="2470" spans="1:7" s="113" customFormat="1">
      <c r="A2470" s="109" t="s">
        <v>147</v>
      </c>
      <c r="B2470" s="110" t="s">
        <v>148</v>
      </c>
      <c r="C2470" s="110"/>
      <c r="D2470" s="110"/>
      <c r="E2470" s="111"/>
      <c r="F2470" s="112"/>
      <c r="G2470" s="111"/>
    </row>
    <row r="2471" spans="1:7">
      <c r="A2471" s="114" t="s">
        <v>1118</v>
      </c>
      <c r="B2471" s="115" t="s">
        <v>1119</v>
      </c>
      <c r="C2471" s="115">
        <v>183895011</v>
      </c>
      <c r="D2471" s="115">
        <v>58405857</v>
      </c>
      <c r="E2471" s="116">
        <v>57417836.880000003</v>
      </c>
      <c r="F2471" s="117">
        <v>31.223161829006902</v>
      </c>
      <c r="G2471" s="116">
        <v>16580480.59</v>
      </c>
    </row>
    <row r="2472" spans="1:7" ht="25.5">
      <c r="A2472" s="119" t="s">
        <v>1120</v>
      </c>
      <c r="B2472" s="115" t="s">
        <v>1121</v>
      </c>
      <c r="C2472" s="115">
        <v>5776986</v>
      </c>
      <c r="D2472" s="115">
        <v>1897035</v>
      </c>
      <c r="E2472" s="116">
        <v>1672230.49</v>
      </c>
      <c r="F2472" s="117">
        <v>28.9464175609912</v>
      </c>
      <c r="G2472" s="116">
        <v>569224.15</v>
      </c>
    </row>
    <row r="2473" spans="1:7">
      <c r="A2473" s="119" t="s">
        <v>1122</v>
      </c>
      <c r="B2473" s="115" t="s">
        <v>58</v>
      </c>
      <c r="C2473" s="115">
        <v>4663659</v>
      </c>
      <c r="D2473" s="115">
        <v>1699913</v>
      </c>
      <c r="E2473" s="116">
        <v>928327.75</v>
      </c>
      <c r="F2473" s="117">
        <v>19.905566637698001</v>
      </c>
      <c r="G2473" s="116">
        <v>384828.26</v>
      </c>
    </row>
    <row r="2474" spans="1:7" ht="25.5">
      <c r="A2474" s="120">
        <v>21210</v>
      </c>
      <c r="B2474" s="115" t="s">
        <v>1123</v>
      </c>
      <c r="C2474" s="115">
        <v>3203090</v>
      </c>
      <c r="D2474" s="115">
        <v>670346</v>
      </c>
      <c r="E2474" s="116">
        <v>355741.82</v>
      </c>
      <c r="F2474" s="117">
        <v>11.1062074434374</v>
      </c>
      <c r="G2474" s="116">
        <v>355741.82</v>
      </c>
    </row>
    <row r="2475" spans="1:7">
      <c r="A2475" s="119" t="s">
        <v>1124</v>
      </c>
      <c r="B2475" s="115" t="s">
        <v>59</v>
      </c>
      <c r="C2475" s="115">
        <v>25539</v>
      </c>
      <c r="D2475" s="115">
        <v>16029</v>
      </c>
      <c r="E2475" s="116">
        <v>24398.639999999999</v>
      </c>
      <c r="F2475" s="117">
        <v>95.534829084928901</v>
      </c>
      <c r="G2475" s="116">
        <v>19784.18</v>
      </c>
    </row>
    <row r="2476" spans="1:7">
      <c r="A2476" s="120" t="s">
        <v>1125</v>
      </c>
      <c r="B2476" s="115" t="s">
        <v>1126</v>
      </c>
      <c r="C2476" s="115">
        <v>25539</v>
      </c>
      <c r="D2476" s="115">
        <v>16029</v>
      </c>
      <c r="E2476" s="116">
        <v>24398.639999999999</v>
      </c>
      <c r="F2476" s="117">
        <v>95.534829084928901</v>
      </c>
      <c r="G2476" s="116">
        <v>19784.18</v>
      </c>
    </row>
    <row r="2477" spans="1:7">
      <c r="A2477" s="121">
        <v>18100</v>
      </c>
      <c r="B2477" s="115" t="s">
        <v>1127</v>
      </c>
      <c r="C2477" s="115">
        <v>25539</v>
      </c>
      <c r="D2477" s="115">
        <v>16029</v>
      </c>
      <c r="E2477" s="116">
        <v>24398.639999999999</v>
      </c>
      <c r="F2477" s="117">
        <v>95.534829084928901</v>
      </c>
      <c r="G2477" s="116">
        <v>19784.18</v>
      </c>
    </row>
    <row r="2478" spans="1:7" ht="25.5">
      <c r="A2478" s="122">
        <v>18130</v>
      </c>
      <c r="B2478" s="115" t="s">
        <v>1128</v>
      </c>
      <c r="C2478" s="115">
        <v>25539</v>
      </c>
      <c r="D2478" s="115">
        <v>16029</v>
      </c>
      <c r="E2478" s="116">
        <v>24398.639999999999</v>
      </c>
      <c r="F2478" s="117">
        <v>95.534829084928901</v>
      </c>
      <c r="G2478" s="116">
        <v>19784.18</v>
      </c>
    </row>
    <row r="2479" spans="1:7" ht="38.25">
      <c r="A2479" s="123">
        <v>18131</v>
      </c>
      <c r="B2479" s="115" t="s">
        <v>1129</v>
      </c>
      <c r="C2479" s="115">
        <v>19518</v>
      </c>
      <c r="D2479" s="115">
        <v>10342</v>
      </c>
      <c r="E2479" s="116">
        <v>19517.73</v>
      </c>
      <c r="F2479" s="117">
        <v>99.998616661543196</v>
      </c>
      <c r="G2479" s="116">
        <v>19517.73</v>
      </c>
    </row>
    <row r="2480" spans="1:7" ht="25.5">
      <c r="A2480" s="123">
        <v>18132</v>
      </c>
      <c r="B2480" s="115" t="s">
        <v>1130</v>
      </c>
      <c r="C2480" s="115">
        <v>6021</v>
      </c>
      <c r="D2480" s="115">
        <v>5687</v>
      </c>
      <c r="E2480" s="116">
        <v>4880.91</v>
      </c>
      <c r="F2480" s="117">
        <v>81.064773293472896</v>
      </c>
      <c r="G2480" s="116">
        <v>266.45</v>
      </c>
    </row>
    <row r="2481" spans="1:7">
      <c r="A2481" s="119" t="s">
        <v>1144</v>
      </c>
      <c r="B2481" s="115" t="s">
        <v>60</v>
      </c>
      <c r="C2481" s="115">
        <v>173428827</v>
      </c>
      <c r="D2481" s="115">
        <v>54792880</v>
      </c>
      <c r="E2481" s="116">
        <v>54792880</v>
      </c>
      <c r="F2481" s="117">
        <v>31.593871069657901</v>
      </c>
      <c r="G2481" s="116">
        <v>15606644</v>
      </c>
    </row>
    <row r="2482" spans="1:7" ht="25.5">
      <c r="A2482" s="120">
        <v>21710</v>
      </c>
      <c r="B2482" s="115" t="s">
        <v>1145</v>
      </c>
      <c r="C2482" s="115">
        <v>173428827</v>
      </c>
      <c r="D2482" s="115">
        <v>54792880</v>
      </c>
      <c r="E2482" s="116">
        <v>54792880</v>
      </c>
      <c r="F2482" s="117">
        <v>31.593871069657901</v>
      </c>
      <c r="G2482" s="116">
        <v>15606644</v>
      </c>
    </row>
    <row r="2483" spans="1:7">
      <c r="A2483" s="114" t="s">
        <v>1147</v>
      </c>
      <c r="B2483" s="115" t="s">
        <v>1148</v>
      </c>
      <c r="C2483" s="115">
        <v>185488535</v>
      </c>
      <c r="D2483" s="115">
        <v>58463318</v>
      </c>
      <c r="E2483" s="116">
        <v>54906582.729999997</v>
      </c>
      <c r="F2483" s="117">
        <v>29.601065494425299</v>
      </c>
      <c r="G2483" s="116">
        <v>15080331.25</v>
      </c>
    </row>
    <row r="2484" spans="1:7">
      <c r="A2484" s="119" t="s">
        <v>1149</v>
      </c>
      <c r="B2484" s="115" t="s">
        <v>1150</v>
      </c>
      <c r="C2484" s="115">
        <v>169862671</v>
      </c>
      <c r="D2484" s="115">
        <v>54967703</v>
      </c>
      <c r="E2484" s="116">
        <v>52964807.829999998</v>
      </c>
      <c r="F2484" s="117">
        <v>31.180957839759898</v>
      </c>
      <c r="G2484" s="116">
        <v>14348995.970000001</v>
      </c>
    </row>
    <row r="2485" spans="1:7">
      <c r="A2485" s="120" t="s">
        <v>1151</v>
      </c>
      <c r="B2485" s="115" t="s">
        <v>1152</v>
      </c>
      <c r="C2485" s="115">
        <v>167753977</v>
      </c>
      <c r="D2485" s="115">
        <v>53898221</v>
      </c>
      <c r="E2485" s="116">
        <v>52137214.960000001</v>
      </c>
      <c r="F2485" s="117">
        <v>31.0795701493265</v>
      </c>
      <c r="G2485" s="116">
        <v>13964454.48</v>
      </c>
    </row>
    <row r="2486" spans="1:7">
      <c r="A2486" s="121">
        <v>1000</v>
      </c>
      <c r="B2486" s="115" t="s">
        <v>1153</v>
      </c>
      <c r="C2486" s="115">
        <v>110523726</v>
      </c>
      <c r="D2486" s="115">
        <v>33929099</v>
      </c>
      <c r="E2486" s="116">
        <v>33784338.509999998</v>
      </c>
      <c r="F2486" s="117">
        <v>30.567498701590999</v>
      </c>
      <c r="G2486" s="116">
        <v>9236178.9700000007</v>
      </c>
    </row>
    <row r="2487" spans="1:7">
      <c r="A2487" s="122">
        <v>1100</v>
      </c>
      <c r="B2487" s="115" t="s">
        <v>1154</v>
      </c>
      <c r="C2487" s="115">
        <v>86111255</v>
      </c>
      <c r="D2487" s="115">
        <v>26560062</v>
      </c>
      <c r="E2487" s="116">
        <v>26450744.989999998</v>
      </c>
      <c r="F2487" s="117">
        <v>30.716942854914802</v>
      </c>
      <c r="G2487" s="116">
        <v>7084987.3899999997</v>
      </c>
    </row>
    <row r="2488" spans="1:7">
      <c r="A2488" s="121">
        <v>2000</v>
      </c>
      <c r="B2488" s="115" t="s">
        <v>1155</v>
      </c>
      <c r="C2488" s="115">
        <v>57230251</v>
      </c>
      <c r="D2488" s="115">
        <v>19969122</v>
      </c>
      <c r="E2488" s="116">
        <v>18352876.449999999</v>
      </c>
      <c r="F2488" s="117">
        <v>32.068488481729702</v>
      </c>
      <c r="G2488" s="116">
        <v>4728275.51</v>
      </c>
    </row>
    <row r="2489" spans="1:7">
      <c r="A2489" s="120" t="s">
        <v>1156</v>
      </c>
      <c r="B2489" s="115" t="s">
        <v>1157</v>
      </c>
      <c r="C2489" s="115">
        <v>107299</v>
      </c>
      <c r="D2489" s="115">
        <v>32700</v>
      </c>
      <c r="E2489" s="116">
        <v>32501.09</v>
      </c>
      <c r="F2489" s="117">
        <v>30.2902077372576</v>
      </c>
      <c r="G2489" s="116">
        <v>7125.6</v>
      </c>
    </row>
    <row r="2490" spans="1:7">
      <c r="A2490" s="120" t="s">
        <v>1158</v>
      </c>
      <c r="B2490" s="115" t="s">
        <v>1159</v>
      </c>
      <c r="C2490" s="115">
        <v>262776</v>
      </c>
      <c r="D2490" s="115">
        <v>118396</v>
      </c>
      <c r="E2490" s="116">
        <v>95897.19</v>
      </c>
      <c r="F2490" s="117">
        <v>36.493892136268201</v>
      </c>
      <c r="G2490" s="116">
        <v>7209.1</v>
      </c>
    </row>
    <row r="2491" spans="1:7">
      <c r="A2491" s="121">
        <v>3000</v>
      </c>
      <c r="B2491" s="115" t="s">
        <v>1160</v>
      </c>
      <c r="C2491" s="115">
        <v>187169</v>
      </c>
      <c r="D2491" s="115">
        <v>89203</v>
      </c>
      <c r="E2491" s="116">
        <v>66823.100000000006</v>
      </c>
      <c r="F2491" s="117">
        <v>35.702012619611203</v>
      </c>
      <c r="G2491" s="116">
        <v>0</v>
      </c>
    </row>
    <row r="2492" spans="1:7">
      <c r="A2492" s="121">
        <v>6000</v>
      </c>
      <c r="B2492" s="115" t="s">
        <v>1161</v>
      </c>
      <c r="C2492" s="115">
        <v>75607</v>
      </c>
      <c r="D2492" s="115">
        <v>29193</v>
      </c>
      <c r="E2492" s="116">
        <v>29074.09</v>
      </c>
      <c r="F2492" s="117">
        <v>38.454230428399498</v>
      </c>
      <c r="G2492" s="116">
        <v>7209.1</v>
      </c>
    </row>
    <row r="2493" spans="1:7" ht="25.5">
      <c r="A2493" s="120" t="s">
        <v>1162</v>
      </c>
      <c r="B2493" s="115" t="s">
        <v>1163</v>
      </c>
      <c r="C2493" s="115">
        <v>689097</v>
      </c>
      <c r="D2493" s="115">
        <v>469346</v>
      </c>
      <c r="E2493" s="116">
        <v>300568.55</v>
      </c>
      <c r="F2493" s="117">
        <v>43.617741769300999</v>
      </c>
      <c r="G2493" s="116">
        <v>565.33000000000004</v>
      </c>
    </row>
    <row r="2494" spans="1:7">
      <c r="A2494" s="121">
        <v>7700</v>
      </c>
      <c r="B2494" s="115" t="s">
        <v>1165</v>
      </c>
      <c r="C2494" s="115">
        <v>689097</v>
      </c>
      <c r="D2494" s="115">
        <v>469346</v>
      </c>
      <c r="E2494" s="116">
        <v>300568.55</v>
      </c>
      <c r="F2494" s="117">
        <v>43.617741769300999</v>
      </c>
      <c r="G2494" s="116">
        <v>565.33000000000004</v>
      </c>
    </row>
    <row r="2495" spans="1:7">
      <c r="A2495" s="120" t="s">
        <v>1166</v>
      </c>
      <c r="B2495" s="115" t="s">
        <v>1167</v>
      </c>
      <c r="C2495" s="115">
        <v>1049522</v>
      </c>
      <c r="D2495" s="115">
        <v>449040</v>
      </c>
      <c r="E2495" s="116">
        <v>398626.04</v>
      </c>
      <c r="F2495" s="117">
        <v>37.981675467498498</v>
      </c>
      <c r="G2495" s="116">
        <v>369641.46</v>
      </c>
    </row>
    <row r="2496" spans="1:7" ht="25.5">
      <c r="A2496" s="121">
        <v>7300</v>
      </c>
      <c r="B2496" s="115" t="s">
        <v>1173</v>
      </c>
      <c r="C2496" s="115">
        <v>195540</v>
      </c>
      <c r="D2496" s="115">
        <v>55659</v>
      </c>
      <c r="E2496" s="116">
        <v>49435.11</v>
      </c>
      <c r="F2496" s="117">
        <v>25.281328628413601</v>
      </c>
      <c r="G2496" s="116">
        <v>20450.53</v>
      </c>
    </row>
    <row r="2497" spans="1:7" ht="38.25">
      <c r="A2497" s="122">
        <v>7350</v>
      </c>
      <c r="B2497" s="115" t="s">
        <v>1176</v>
      </c>
      <c r="C2497" s="115">
        <v>195540</v>
      </c>
      <c r="D2497" s="115">
        <v>55659</v>
      </c>
      <c r="E2497" s="116">
        <v>49435.11</v>
      </c>
      <c r="F2497" s="117">
        <v>25.281328628413601</v>
      </c>
      <c r="G2497" s="116">
        <v>20450.53</v>
      </c>
    </row>
    <row r="2498" spans="1:7" ht="25.5">
      <c r="A2498" s="121">
        <v>7500</v>
      </c>
      <c r="B2498" s="115" t="s">
        <v>1180</v>
      </c>
      <c r="C2498" s="115">
        <v>853982</v>
      </c>
      <c r="D2498" s="115">
        <v>393381</v>
      </c>
      <c r="E2498" s="116">
        <v>349190.93</v>
      </c>
      <c r="F2498" s="117">
        <v>40.889729525915101</v>
      </c>
      <c r="G2498" s="116">
        <v>349190.93</v>
      </c>
    </row>
    <row r="2499" spans="1:7">
      <c r="A2499" s="119" t="s">
        <v>1181</v>
      </c>
      <c r="B2499" s="115" t="s">
        <v>1182</v>
      </c>
      <c r="C2499" s="115">
        <v>15625864</v>
      </c>
      <c r="D2499" s="115">
        <v>3495615</v>
      </c>
      <c r="E2499" s="116">
        <v>1941774.9</v>
      </c>
      <c r="F2499" s="117">
        <v>12.4266722147332</v>
      </c>
      <c r="G2499" s="116">
        <v>731335.28</v>
      </c>
    </row>
    <row r="2500" spans="1:7">
      <c r="A2500" s="120" t="s">
        <v>1183</v>
      </c>
      <c r="B2500" s="115" t="s">
        <v>1184</v>
      </c>
      <c r="C2500" s="115">
        <v>13276756</v>
      </c>
      <c r="D2500" s="115">
        <v>3218650</v>
      </c>
      <c r="E2500" s="116">
        <v>1935224.01</v>
      </c>
      <c r="F2500" s="117">
        <v>14.5760305454133</v>
      </c>
      <c r="G2500" s="116">
        <v>724784.39</v>
      </c>
    </row>
    <row r="2501" spans="1:7">
      <c r="A2501" s="120" t="s">
        <v>1185</v>
      </c>
      <c r="B2501" s="115" t="s">
        <v>1186</v>
      </c>
      <c r="C2501" s="115">
        <v>2349108</v>
      </c>
      <c r="D2501" s="115">
        <v>276965</v>
      </c>
      <c r="E2501" s="116">
        <v>6550.89</v>
      </c>
      <c r="F2501" s="117">
        <v>0.27886712743731001</v>
      </c>
      <c r="G2501" s="116">
        <v>6550.89</v>
      </c>
    </row>
    <row r="2502" spans="1:7" ht="25.5">
      <c r="A2502" s="121">
        <v>9600</v>
      </c>
      <c r="B2502" s="115" t="s">
        <v>1191</v>
      </c>
      <c r="C2502" s="115">
        <v>2349108</v>
      </c>
      <c r="D2502" s="115">
        <v>276965</v>
      </c>
      <c r="E2502" s="116">
        <v>6550.89</v>
      </c>
      <c r="F2502" s="117">
        <v>0.27886712743731001</v>
      </c>
      <c r="G2502" s="116">
        <v>6550.89</v>
      </c>
    </row>
    <row r="2503" spans="1:7">
      <c r="A2503" s="114"/>
      <c r="B2503" s="115" t="s">
        <v>1192</v>
      </c>
      <c r="C2503" s="115">
        <v>-1593524</v>
      </c>
      <c r="D2503" s="115">
        <v>-57461</v>
      </c>
      <c r="E2503" s="116">
        <v>2511254.15</v>
      </c>
      <c r="F2503" s="117">
        <v>-157.591234898251</v>
      </c>
      <c r="G2503" s="116">
        <v>1500149.34</v>
      </c>
    </row>
    <row r="2504" spans="1:7">
      <c r="A2504" s="114" t="s">
        <v>1193</v>
      </c>
      <c r="B2504" s="115" t="s">
        <v>1194</v>
      </c>
      <c r="C2504" s="115">
        <v>1593524</v>
      </c>
      <c r="D2504" s="115">
        <v>57461</v>
      </c>
      <c r="E2504" s="116">
        <v>-2511254.15</v>
      </c>
      <c r="F2504" s="117">
        <v>-157.591234898251</v>
      </c>
      <c r="G2504" s="116">
        <v>-1500149.34</v>
      </c>
    </row>
    <row r="2505" spans="1:7">
      <c r="A2505" s="119" t="s">
        <v>1202</v>
      </c>
      <c r="B2505" s="115" t="s">
        <v>1203</v>
      </c>
      <c r="C2505" s="115">
        <v>1593524</v>
      </c>
      <c r="D2505" s="115">
        <v>57461</v>
      </c>
      <c r="E2505" s="116">
        <v>-2511254.15</v>
      </c>
      <c r="F2505" s="117">
        <v>-157.591234898251</v>
      </c>
      <c r="G2505" s="116">
        <v>-1500149.34</v>
      </c>
    </row>
    <row r="2506" spans="1:7" ht="38.25">
      <c r="A2506" s="120" t="s">
        <v>1204</v>
      </c>
      <c r="B2506" s="115" t="s">
        <v>1205</v>
      </c>
      <c r="C2506" s="115">
        <v>1346103</v>
      </c>
      <c r="D2506" s="115">
        <v>121006</v>
      </c>
      <c r="E2506" s="116">
        <v>-121005.27</v>
      </c>
      <c r="F2506" s="117">
        <v>-8.9893024530812298</v>
      </c>
      <c r="G2506" s="116">
        <v>0</v>
      </c>
    </row>
    <row r="2507" spans="1:7" ht="38.25">
      <c r="A2507" s="120" t="s">
        <v>1206</v>
      </c>
      <c r="B2507" s="115" t="s">
        <v>1207</v>
      </c>
      <c r="C2507" s="115">
        <v>247421</v>
      </c>
      <c r="D2507" s="115">
        <v>-63545</v>
      </c>
      <c r="E2507" s="116">
        <v>-22065.119999999999</v>
      </c>
      <c r="F2507" s="117">
        <v>-8.9180465683996104</v>
      </c>
      <c r="G2507" s="116">
        <v>-22065.119999999999</v>
      </c>
    </row>
    <row r="2508" spans="1:7" s="113" customFormat="1">
      <c r="A2508" s="125" t="s">
        <v>335</v>
      </c>
      <c r="B2508" s="110" t="s">
        <v>434</v>
      </c>
      <c r="C2508" s="110"/>
      <c r="D2508" s="110"/>
      <c r="E2508" s="111"/>
      <c r="F2508" s="112"/>
      <c r="G2508" s="111"/>
    </row>
    <row r="2509" spans="1:7">
      <c r="A2509" s="114" t="s">
        <v>1118</v>
      </c>
      <c r="B2509" s="115" t="s">
        <v>1119</v>
      </c>
      <c r="C2509" s="115">
        <v>1922471</v>
      </c>
      <c r="D2509" s="115">
        <v>639187</v>
      </c>
      <c r="E2509" s="116">
        <v>639077.92000000004</v>
      </c>
      <c r="F2509" s="117">
        <v>33.242525895059003</v>
      </c>
      <c r="G2509" s="116">
        <v>123378.38</v>
      </c>
    </row>
    <row r="2510" spans="1:7" ht="25.5">
      <c r="A2510" s="119" t="s">
        <v>1120</v>
      </c>
      <c r="B2510" s="115" t="s">
        <v>1121</v>
      </c>
      <c r="C2510" s="115">
        <v>1576</v>
      </c>
      <c r="D2510" s="115">
        <v>526</v>
      </c>
      <c r="E2510" s="116">
        <v>416.92</v>
      </c>
      <c r="F2510" s="117">
        <v>26.454314720812199</v>
      </c>
      <c r="G2510" s="116">
        <v>256.38</v>
      </c>
    </row>
    <row r="2511" spans="1:7">
      <c r="A2511" s="119" t="s">
        <v>1144</v>
      </c>
      <c r="B2511" s="115" t="s">
        <v>60</v>
      </c>
      <c r="C2511" s="115">
        <v>1920895</v>
      </c>
      <c r="D2511" s="115">
        <v>638661</v>
      </c>
      <c r="E2511" s="116">
        <v>638661</v>
      </c>
      <c r="F2511" s="117">
        <v>33.248095288914797</v>
      </c>
      <c r="G2511" s="116">
        <v>123122</v>
      </c>
    </row>
    <row r="2512" spans="1:7" ht="25.5">
      <c r="A2512" s="120">
        <v>21710</v>
      </c>
      <c r="B2512" s="115" t="s">
        <v>1145</v>
      </c>
      <c r="C2512" s="115">
        <v>1920895</v>
      </c>
      <c r="D2512" s="115">
        <v>638661</v>
      </c>
      <c r="E2512" s="116">
        <v>638661</v>
      </c>
      <c r="F2512" s="117">
        <v>33.248095288914797</v>
      </c>
      <c r="G2512" s="116">
        <v>123122</v>
      </c>
    </row>
    <row r="2513" spans="1:7">
      <c r="A2513" s="114" t="s">
        <v>1147</v>
      </c>
      <c r="B2513" s="115" t="s">
        <v>1148</v>
      </c>
      <c r="C2513" s="115">
        <v>1922471</v>
      </c>
      <c r="D2513" s="115">
        <v>639187</v>
      </c>
      <c r="E2513" s="116">
        <v>634049.02</v>
      </c>
      <c r="F2513" s="117">
        <v>32.980940674787803</v>
      </c>
      <c r="G2513" s="116">
        <v>139073.09</v>
      </c>
    </row>
    <row r="2514" spans="1:7">
      <c r="A2514" s="119" t="s">
        <v>1149</v>
      </c>
      <c r="B2514" s="115" t="s">
        <v>1150</v>
      </c>
      <c r="C2514" s="115">
        <v>1922471</v>
      </c>
      <c r="D2514" s="115">
        <v>639187</v>
      </c>
      <c r="E2514" s="116">
        <v>634049.02</v>
      </c>
      <c r="F2514" s="117">
        <v>32.980940674787803</v>
      </c>
      <c r="G2514" s="116">
        <v>139073.09</v>
      </c>
    </row>
    <row r="2515" spans="1:7">
      <c r="A2515" s="120" t="s">
        <v>1151</v>
      </c>
      <c r="B2515" s="115" t="s">
        <v>1152</v>
      </c>
      <c r="C2515" s="115">
        <v>1914200</v>
      </c>
      <c r="D2515" s="115">
        <v>633673</v>
      </c>
      <c r="E2515" s="116">
        <v>628535.67000000004</v>
      </c>
      <c r="F2515" s="117">
        <v>32.835423153275499</v>
      </c>
      <c r="G2515" s="116">
        <v>138383.73000000001</v>
      </c>
    </row>
    <row r="2516" spans="1:7">
      <c r="A2516" s="121">
        <v>1000</v>
      </c>
      <c r="B2516" s="115" t="s">
        <v>1153</v>
      </c>
      <c r="C2516" s="115">
        <v>1745210</v>
      </c>
      <c r="D2516" s="115">
        <v>582008</v>
      </c>
      <c r="E2516" s="116">
        <v>582008</v>
      </c>
      <c r="F2516" s="117">
        <v>33.3488806504661</v>
      </c>
      <c r="G2516" s="116">
        <v>126145.95</v>
      </c>
    </row>
    <row r="2517" spans="1:7">
      <c r="A2517" s="122">
        <v>1100</v>
      </c>
      <c r="B2517" s="115" t="s">
        <v>1154</v>
      </c>
      <c r="C2517" s="115">
        <v>1312459</v>
      </c>
      <c r="D2517" s="115">
        <v>453057</v>
      </c>
      <c r="E2517" s="116">
        <v>453057</v>
      </c>
      <c r="F2517" s="117">
        <v>34.519706901320298</v>
      </c>
      <c r="G2517" s="116">
        <v>97700.32</v>
      </c>
    </row>
    <row r="2518" spans="1:7">
      <c r="A2518" s="121">
        <v>2000</v>
      </c>
      <c r="B2518" s="115" t="s">
        <v>1155</v>
      </c>
      <c r="C2518" s="115">
        <v>168990</v>
      </c>
      <c r="D2518" s="115">
        <v>51665</v>
      </c>
      <c r="E2518" s="116">
        <v>46527.67</v>
      </c>
      <c r="F2518" s="117">
        <v>27.532794839931402</v>
      </c>
      <c r="G2518" s="116">
        <v>12237.78</v>
      </c>
    </row>
    <row r="2519" spans="1:7" ht="25.5">
      <c r="A2519" s="120" t="s">
        <v>1162</v>
      </c>
      <c r="B2519" s="115" t="s">
        <v>1163</v>
      </c>
      <c r="C2519" s="115">
        <v>2756</v>
      </c>
      <c r="D2519" s="115">
        <v>2756</v>
      </c>
      <c r="E2519" s="116">
        <v>2755.69</v>
      </c>
      <c r="F2519" s="117">
        <v>99.988751814223505</v>
      </c>
      <c r="G2519" s="116">
        <v>0</v>
      </c>
    </row>
    <row r="2520" spans="1:7">
      <c r="A2520" s="121">
        <v>7700</v>
      </c>
      <c r="B2520" s="115" t="s">
        <v>1165</v>
      </c>
      <c r="C2520" s="115">
        <v>2756</v>
      </c>
      <c r="D2520" s="115">
        <v>2756</v>
      </c>
      <c r="E2520" s="116">
        <v>2755.69</v>
      </c>
      <c r="F2520" s="117">
        <v>99.988751814223505</v>
      </c>
      <c r="G2520" s="116">
        <v>0</v>
      </c>
    </row>
    <row r="2521" spans="1:7">
      <c r="A2521" s="120" t="s">
        <v>1166</v>
      </c>
      <c r="B2521" s="115" t="s">
        <v>1167</v>
      </c>
      <c r="C2521" s="115">
        <v>5515</v>
      </c>
      <c r="D2521" s="115">
        <v>2758</v>
      </c>
      <c r="E2521" s="116">
        <v>2757.66</v>
      </c>
      <c r="F2521" s="117">
        <v>50.0029011786038</v>
      </c>
      <c r="G2521" s="116">
        <v>689.36</v>
      </c>
    </row>
    <row r="2522" spans="1:7" ht="25.5">
      <c r="A2522" s="121">
        <v>7300</v>
      </c>
      <c r="B2522" s="115" t="s">
        <v>1173</v>
      </c>
      <c r="C2522" s="115">
        <v>5515</v>
      </c>
      <c r="D2522" s="115">
        <v>2758</v>
      </c>
      <c r="E2522" s="116">
        <v>2757.66</v>
      </c>
      <c r="F2522" s="117">
        <v>50.0029011786038</v>
      </c>
      <c r="G2522" s="116">
        <v>689.36</v>
      </c>
    </row>
    <row r="2523" spans="1:7" ht="38.25">
      <c r="A2523" s="122">
        <v>7350</v>
      </c>
      <c r="B2523" s="115" t="s">
        <v>1176</v>
      </c>
      <c r="C2523" s="115">
        <v>5515</v>
      </c>
      <c r="D2523" s="115">
        <v>2758</v>
      </c>
      <c r="E2523" s="116">
        <v>2757.66</v>
      </c>
      <c r="F2523" s="117">
        <v>50.0029011786038</v>
      </c>
      <c r="G2523" s="116">
        <v>689.36</v>
      </c>
    </row>
    <row r="2524" spans="1:7">
      <c r="A2524" s="114"/>
      <c r="B2524" s="115" t="s">
        <v>1192</v>
      </c>
      <c r="C2524" s="115">
        <v>0</v>
      </c>
      <c r="D2524" s="115">
        <v>0</v>
      </c>
      <c r="E2524" s="116">
        <v>5028.8999999999996</v>
      </c>
      <c r="F2524" s="117">
        <v>0</v>
      </c>
      <c r="G2524" s="116">
        <v>-15694.71</v>
      </c>
    </row>
    <row r="2525" spans="1:7">
      <c r="A2525" s="114" t="s">
        <v>1193</v>
      </c>
      <c r="B2525" s="115" t="s">
        <v>1194</v>
      </c>
      <c r="C2525" s="115">
        <v>0</v>
      </c>
      <c r="D2525" s="115">
        <v>0</v>
      </c>
      <c r="E2525" s="116">
        <v>-5028.8999999999996</v>
      </c>
      <c r="F2525" s="117">
        <v>0</v>
      </c>
      <c r="G2525" s="116">
        <v>15694.71</v>
      </c>
    </row>
    <row r="2526" spans="1:7">
      <c r="A2526" s="119" t="s">
        <v>1202</v>
      </c>
      <c r="B2526" s="115" t="s">
        <v>1203</v>
      </c>
      <c r="C2526" s="115">
        <v>0</v>
      </c>
      <c r="D2526" s="115">
        <v>0</v>
      </c>
      <c r="E2526" s="116">
        <v>-5028.8999999999996</v>
      </c>
      <c r="F2526" s="117">
        <v>0</v>
      </c>
      <c r="G2526" s="116">
        <v>15694.71</v>
      </c>
    </row>
    <row r="2527" spans="1:7" s="113" customFormat="1" ht="25.5">
      <c r="A2527" s="125" t="s">
        <v>337</v>
      </c>
      <c r="B2527" s="110" t="s">
        <v>435</v>
      </c>
      <c r="C2527" s="110"/>
      <c r="D2527" s="110"/>
      <c r="E2527" s="111"/>
      <c r="F2527" s="112"/>
      <c r="G2527" s="111"/>
    </row>
    <row r="2528" spans="1:7">
      <c r="A2528" s="114" t="s">
        <v>1118</v>
      </c>
      <c r="B2528" s="115" t="s">
        <v>1119</v>
      </c>
      <c r="C2528" s="115">
        <v>5604861</v>
      </c>
      <c r="D2528" s="115">
        <v>1101742</v>
      </c>
      <c r="E2528" s="116">
        <v>1113748.3999999999</v>
      </c>
      <c r="F2528" s="117">
        <v>19.871115447822898</v>
      </c>
      <c r="G2528" s="116">
        <v>303408.02</v>
      </c>
    </row>
    <row r="2529" spans="1:7" ht="25.5">
      <c r="A2529" s="119" t="s">
        <v>1120</v>
      </c>
      <c r="B2529" s="115" t="s">
        <v>1121</v>
      </c>
      <c r="C2529" s="115">
        <v>90000</v>
      </c>
      <c r="D2529" s="115">
        <v>39000</v>
      </c>
      <c r="E2529" s="116">
        <v>51006.400000000001</v>
      </c>
      <c r="F2529" s="117">
        <v>56.673777777777801</v>
      </c>
      <c r="G2529" s="116">
        <v>12928.02</v>
      </c>
    </row>
    <row r="2530" spans="1:7">
      <c r="A2530" s="119" t="s">
        <v>1144</v>
      </c>
      <c r="B2530" s="115" t="s">
        <v>60</v>
      </c>
      <c r="C2530" s="115">
        <v>5514861</v>
      </c>
      <c r="D2530" s="115">
        <v>1062742</v>
      </c>
      <c r="E2530" s="116">
        <v>1062742</v>
      </c>
      <c r="F2530" s="117">
        <v>19.270512892346702</v>
      </c>
      <c r="G2530" s="116">
        <v>290480</v>
      </c>
    </row>
    <row r="2531" spans="1:7" ht="25.5">
      <c r="A2531" s="120">
        <v>21710</v>
      </c>
      <c r="B2531" s="115" t="s">
        <v>1145</v>
      </c>
      <c r="C2531" s="115">
        <v>5514861</v>
      </c>
      <c r="D2531" s="115">
        <v>1062742</v>
      </c>
      <c r="E2531" s="116">
        <v>1062742</v>
      </c>
      <c r="F2531" s="117">
        <v>19.270512892346702</v>
      </c>
      <c r="G2531" s="116">
        <v>290480</v>
      </c>
    </row>
    <row r="2532" spans="1:7">
      <c r="A2532" s="114" t="s">
        <v>1147</v>
      </c>
      <c r="B2532" s="115" t="s">
        <v>1148</v>
      </c>
      <c r="C2532" s="115">
        <v>5605015</v>
      </c>
      <c r="D2532" s="115">
        <v>1101742</v>
      </c>
      <c r="E2532" s="116">
        <v>1054145.93</v>
      </c>
      <c r="F2532" s="117">
        <v>18.807191952207098</v>
      </c>
      <c r="G2532" s="116">
        <v>278193.82</v>
      </c>
    </row>
    <row r="2533" spans="1:7">
      <c r="A2533" s="119" t="s">
        <v>1149</v>
      </c>
      <c r="B2533" s="115" t="s">
        <v>1150</v>
      </c>
      <c r="C2533" s="115">
        <v>4355079</v>
      </c>
      <c r="D2533" s="115">
        <v>1070342</v>
      </c>
      <c r="E2533" s="116">
        <v>1037648.52</v>
      </c>
      <c r="F2533" s="117">
        <v>23.826169858227601</v>
      </c>
      <c r="G2533" s="116">
        <v>277968.82</v>
      </c>
    </row>
    <row r="2534" spans="1:7">
      <c r="A2534" s="120" t="s">
        <v>1151</v>
      </c>
      <c r="B2534" s="115" t="s">
        <v>1152</v>
      </c>
      <c r="C2534" s="115">
        <v>4355079</v>
      </c>
      <c r="D2534" s="115">
        <v>1070342</v>
      </c>
      <c r="E2534" s="116">
        <v>1037648.52</v>
      </c>
      <c r="F2534" s="117">
        <v>23.826169858227601</v>
      </c>
      <c r="G2534" s="116">
        <v>277968.82</v>
      </c>
    </row>
    <row r="2535" spans="1:7">
      <c r="A2535" s="121">
        <v>1000</v>
      </c>
      <c r="B2535" s="115" t="s">
        <v>1153</v>
      </c>
      <c r="C2535" s="115">
        <v>2264029</v>
      </c>
      <c r="D2535" s="115">
        <v>702865</v>
      </c>
      <c r="E2535" s="116">
        <v>676242.56</v>
      </c>
      <c r="F2535" s="117">
        <v>29.868988427268398</v>
      </c>
      <c r="G2535" s="116">
        <v>172704.82</v>
      </c>
    </row>
    <row r="2536" spans="1:7">
      <c r="A2536" s="122">
        <v>1100</v>
      </c>
      <c r="B2536" s="115" t="s">
        <v>1154</v>
      </c>
      <c r="C2536" s="115">
        <v>1797136</v>
      </c>
      <c r="D2536" s="115">
        <v>563924</v>
      </c>
      <c r="E2536" s="116">
        <v>541460.59</v>
      </c>
      <c r="F2536" s="117">
        <v>30.129082606992501</v>
      </c>
      <c r="G2536" s="116">
        <v>138733.04999999999</v>
      </c>
    </row>
    <row r="2537" spans="1:7">
      <c r="A2537" s="121">
        <v>2000</v>
      </c>
      <c r="B2537" s="115" t="s">
        <v>1155</v>
      </c>
      <c r="C2537" s="115">
        <v>2091050</v>
      </c>
      <c r="D2537" s="115">
        <v>367477</v>
      </c>
      <c r="E2537" s="116">
        <v>361405.96</v>
      </c>
      <c r="F2537" s="117">
        <v>17.2834681141054</v>
      </c>
      <c r="G2537" s="116">
        <v>105264</v>
      </c>
    </row>
    <row r="2538" spans="1:7">
      <c r="A2538" s="119" t="s">
        <v>1181</v>
      </c>
      <c r="B2538" s="115" t="s">
        <v>1182</v>
      </c>
      <c r="C2538" s="115">
        <v>1249936</v>
      </c>
      <c r="D2538" s="115">
        <v>31400</v>
      </c>
      <c r="E2538" s="116">
        <v>16497.41</v>
      </c>
      <c r="F2538" s="117">
        <v>1.31986037685129</v>
      </c>
      <c r="G2538" s="116">
        <v>225</v>
      </c>
    </row>
    <row r="2539" spans="1:7">
      <c r="A2539" s="120" t="s">
        <v>1183</v>
      </c>
      <c r="B2539" s="115" t="s">
        <v>1184</v>
      </c>
      <c r="C2539" s="115">
        <v>1249936</v>
      </c>
      <c r="D2539" s="115">
        <v>31400</v>
      </c>
      <c r="E2539" s="116">
        <v>16497.41</v>
      </c>
      <c r="F2539" s="117">
        <v>1.31986037685129</v>
      </c>
      <c r="G2539" s="116">
        <v>225</v>
      </c>
    </row>
    <row r="2540" spans="1:7">
      <c r="A2540" s="114"/>
      <c r="B2540" s="115" t="s">
        <v>1192</v>
      </c>
      <c r="C2540" s="115">
        <v>-154</v>
      </c>
      <c r="D2540" s="115">
        <v>0</v>
      </c>
      <c r="E2540" s="116">
        <v>59602.47</v>
      </c>
      <c r="F2540" s="117">
        <v>-38702.902597402601</v>
      </c>
      <c r="G2540" s="116">
        <v>25214.2</v>
      </c>
    </row>
    <row r="2541" spans="1:7">
      <c r="A2541" s="114" t="s">
        <v>1193</v>
      </c>
      <c r="B2541" s="115" t="s">
        <v>1194</v>
      </c>
      <c r="C2541" s="115">
        <v>154</v>
      </c>
      <c r="D2541" s="115">
        <v>0</v>
      </c>
      <c r="E2541" s="116">
        <v>-59602.47</v>
      </c>
      <c r="F2541" s="117">
        <v>-38702.902597402601</v>
      </c>
      <c r="G2541" s="116">
        <v>-25214.2</v>
      </c>
    </row>
    <row r="2542" spans="1:7">
      <c r="A2542" s="119" t="s">
        <v>1202</v>
      </c>
      <c r="B2542" s="115" t="s">
        <v>1203</v>
      </c>
      <c r="C2542" s="115">
        <v>154</v>
      </c>
      <c r="D2542" s="115">
        <v>0</v>
      </c>
      <c r="E2542" s="116">
        <v>-59602.47</v>
      </c>
      <c r="F2542" s="117">
        <v>-38702.902597402601</v>
      </c>
      <c r="G2542" s="116">
        <v>-25214.2</v>
      </c>
    </row>
    <row r="2543" spans="1:7" ht="38.25">
      <c r="A2543" s="120" t="s">
        <v>1204</v>
      </c>
      <c r="B2543" s="115" t="s">
        <v>1205</v>
      </c>
      <c r="C2543" s="115">
        <v>154</v>
      </c>
      <c r="D2543" s="115">
        <v>0</v>
      </c>
      <c r="E2543" s="116">
        <v>0</v>
      </c>
      <c r="F2543" s="117">
        <v>0</v>
      </c>
      <c r="G2543" s="116">
        <v>0</v>
      </c>
    </row>
    <row r="2544" spans="1:7" s="113" customFormat="1" ht="25.5">
      <c r="A2544" s="126" t="s">
        <v>436</v>
      </c>
      <c r="B2544" s="110" t="s">
        <v>1262</v>
      </c>
      <c r="C2544" s="110"/>
      <c r="D2544" s="110"/>
      <c r="E2544" s="111"/>
      <c r="F2544" s="112"/>
      <c r="G2544" s="111"/>
    </row>
    <row r="2545" spans="1:7">
      <c r="A2545" s="114" t="s">
        <v>1118</v>
      </c>
      <c r="B2545" s="115" t="s">
        <v>1119</v>
      </c>
      <c r="C2545" s="115">
        <v>5604861</v>
      </c>
      <c r="D2545" s="115">
        <v>1101742</v>
      </c>
      <c r="E2545" s="116">
        <v>1113748.3999999999</v>
      </c>
      <c r="F2545" s="117">
        <v>19.871115447822898</v>
      </c>
      <c r="G2545" s="116">
        <v>303408.02</v>
      </c>
    </row>
    <row r="2546" spans="1:7" ht="25.5">
      <c r="A2546" s="119" t="s">
        <v>1120</v>
      </c>
      <c r="B2546" s="115" t="s">
        <v>1121</v>
      </c>
      <c r="C2546" s="115">
        <v>90000</v>
      </c>
      <c r="D2546" s="115">
        <v>39000</v>
      </c>
      <c r="E2546" s="116">
        <v>51006.400000000001</v>
      </c>
      <c r="F2546" s="117">
        <v>56.673777777777801</v>
      </c>
      <c r="G2546" s="116">
        <v>12928.02</v>
      </c>
    </row>
    <row r="2547" spans="1:7">
      <c r="A2547" s="119" t="s">
        <v>1144</v>
      </c>
      <c r="B2547" s="115" t="s">
        <v>60</v>
      </c>
      <c r="C2547" s="115">
        <v>5514861</v>
      </c>
      <c r="D2547" s="115">
        <v>1062742</v>
      </c>
      <c r="E2547" s="116">
        <v>1062742</v>
      </c>
      <c r="F2547" s="117">
        <v>19.270512892346702</v>
      </c>
      <c r="G2547" s="116">
        <v>290480</v>
      </c>
    </row>
    <row r="2548" spans="1:7" ht="25.5">
      <c r="A2548" s="120">
        <v>21710</v>
      </c>
      <c r="B2548" s="115" t="s">
        <v>1145</v>
      </c>
      <c r="C2548" s="115">
        <v>5514861</v>
      </c>
      <c r="D2548" s="115">
        <v>1062742</v>
      </c>
      <c r="E2548" s="116">
        <v>1062742</v>
      </c>
      <c r="F2548" s="117">
        <v>19.270512892346702</v>
      </c>
      <c r="G2548" s="116">
        <v>290480</v>
      </c>
    </row>
    <row r="2549" spans="1:7">
      <c r="A2549" s="114" t="s">
        <v>1147</v>
      </c>
      <c r="B2549" s="115" t="s">
        <v>1148</v>
      </c>
      <c r="C2549" s="115">
        <v>5605015</v>
      </c>
      <c r="D2549" s="115">
        <v>1101742</v>
      </c>
      <c r="E2549" s="116">
        <v>1054145.93</v>
      </c>
      <c r="F2549" s="117">
        <v>18.807191952207098</v>
      </c>
      <c r="G2549" s="116">
        <v>278193.82</v>
      </c>
    </row>
    <row r="2550" spans="1:7">
      <c r="A2550" s="119" t="s">
        <v>1149</v>
      </c>
      <c r="B2550" s="115" t="s">
        <v>1150</v>
      </c>
      <c r="C2550" s="115">
        <v>4355079</v>
      </c>
      <c r="D2550" s="115">
        <v>1070342</v>
      </c>
      <c r="E2550" s="116">
        <v>1037648.52</v>
      </c>
      <c r="F2550" s="117">
        <v>23.826169858227601</v>
      </c>
      <c r="G2550" s="116">
        <v>277968.82</v>
      </c>
    </row>
    <row r="2551" spans="1:7">
      <c r="A2551" s="120" t="s">
        <v>1151</v>
      </c>
      <c r="B2551" s="115" t="s">
        <v>1152</v>
      </c>
      <c r="C2551" s="115">
        <v>4355079</v>
      </c>
      <c r="D2551" s="115">
        <v>1070342</v>
      </c>
      <c r="E2551" s="116">
        <v>1037648.52</v>
      </c>
      <c r="F2551" s="117">
        <v>23.826169858227601</v>
      </c>
      <c r="G2551" s="116">
        <v>277968.82</v>
      </c>
    </row>
    <row r="2552" spans="1:7">
      <c r="A2552" s="121">
        <v>1000</v>
      </c>
      <c r="B2552" s="115" t="s">
        <v>1153</v>
      </c>
      <c r="C2552" s="115">
        <v>2264029</v>
      </c>
      <c r="D2552" s="115">
        <v>702865</v>
      </c>
      <c r="E2552" s="116">
        <v>676242.56</v>
      </c>
      <c r="F2552" s="117">
        <v>29.868988427268398</v>
      </c>
      <c r="G2552" s="116">
        <v>172704.82</v>
      </c>
    </row>
    <row r="2553" spans="1:7">
      <c r="A2553" s="122">
        <v>1100</v>
      </c>
      <c r="B2553" s="115" t="s">
        <v>1154</v>
      </c>
      <c r="C2553" s="115">
        <v>1797136</v>
      </c>
      <c r="D2553" s="115">
        <v>563924</v>
      </c>
      <c r="E2553" s="116">
        <v>541460.59</v>
      </c>
      <c r="F2553" s="117">
        <v>30.129082606992501</v>
      </c>
      <c r="G2553" s="116">
        <v>138733.04999999999</v>
      </c>
    </row>
    <row r="2554" spans="1:7">
      <c r="A2554" s="121">
        <v>2000</v>
      </c>
      <c r="B2554" s="115" t="s">
        <v>1155</v>
      </c>
      <c r="C2554" s="115">
        <v>2091050</v>
      </c>
      <c r="D2554" s="115">
        <v>367477</v>
      </c>
      <c r="E2554" s="116">
        <v>361405.96</v>
      </c>
      <c r="F2554" s="117">
        <v>17.2834681141054</v>
      </c>
      <c r="G2554" s="116">
        <v>105264</v>
      </c>
    </row>
    <row r="2555" spans="1:7">
      <c r="A2555" s="119" t="s">
        <v>1181</v>
      </c>
      <c r="B2555" s="115" t="s">
        <v>1182</v>
      </c>
      <c r="C2555" s="115">
        <v>1249936</v>
      </c>
      <c r="D2555" s="115">
        <v>31400</v>
      </c>
      <c r="E2555" s="116">
        <v>16497.41</v>
      </c>
      <c r="F2555" s="117">
        <v>1.31986037685129</v>
      </c>
      <c r="G2555" s="116">
        <v>225</v>
      </c>
    </row>
    <row r="2556" spans="1:7">
      <c r="A2556" s="120" t="s">
        <v>1183</v>
      </c>
      <c r="B2556" s="115" t="s">
        <v>1184</v>
      </c>
      <c r="C2556" s="115">
        <v>1249936</v>
      </c>
      <c r="D2556" s="115">
        <v>31400</v>
      </c>
      <c r="E2556" s="116">
        <v>16497.41</v>
      </c>
      <c r="F2556" s="117">
        <v>1.31986037685129</v>
      </c>
      <c r="G2556" s="116">
        <v>225</v>
      </c>
    </row>
    <row r="2557" spans="1:7">
      <c r="A2557" s="114"/>
      <c r="B2557" s="115" t="s">
        <v>1192</v>
      </c>
      <c r="C2557" s="115">
        <v>-154</v>
      </c>
      <c r="D2557" s="115">
        <v>0</v>
      </c>
      <c r="E2557" s="116">
        <v>59602.47</v>
      </c>
      <c r="F2557" s="117">
        <v>-38702.902597402601</v>
      </c>
      <c r="G2557" s="116">
        <v>25214.2</v>
      </c>
    </row>
    <row r="2558" spans="1:7">
      <c r="A2558" s="114" t="s">
        <v>1193</v>
      </c>
      <c r="B2558" s="115" t="s">
        <v>1194</v>
      </c>
      <c r="C2558" s="115">
        <v>154</v>
      </c>
      <c r="D2558" s="115">
        <v>0</v>
      </c>
      <c r="E2558" s="116">
        <v>-59602.47</v>
      </c>
      <c r="F2558" s="117">
        <v>-38702.902597402601</v>
      </c>
      <c r="G2558" s="116">
        <v>-25214.2</v>
      </c>
    </row>
    <row r="2559" spans="1:7">
      <c r="A2559" s="119" t="s">
        <v>1202</v>
      </c>
      <c r="B2559" s="115" t="s">
        <v>1203</v>
      </c>
      <c r="C2559" s="115">
        <v>154</v>
      </c>
      <c r="D2559" s="115">
        <v>0</v>
      </c>
      <c r="E2559" s="116">
        <v>-59602.47</v>
      </c>
      <c r="F2559" s="117">
        <v>-38702.902597402601</v>
      </c>
      <c r="G2559" s="116">
        <v>-25214.2</v>
      </c>
    </row>
    <row r="2560" spans="1:7" ht="38.25">
      <c r="A2560" s="120" t="s">
        <v>1204</v>
      </c>
      <c r="B2560" s="115" t="s">
        <v>1205</v>
      </c>
      <c r="C2560" s="115">
        <v>154</v>
      </c>
      <c r="D2560" s="115">
        <v>0</v>
      </c>
      <c r="E2560" s="116">
        <v>0</v>
      </c>
      <c r="F2560" s="117">
        <v>0</v>
      </c>
      <c r="G2560" s="116">
        <v>0</v>
      </c>
    </row>
    <row r="2561" spans="1:7" s="113" customFormat="1">
      <c r="A2561" s="125" t="s">
        <v>354</v>
      </c>
      <c r="B2561" s="110" t="s">
        <v>437</v>
      </c>
      <c r="C2561" s="110"/>
      <c r="D2561" s="110"/>
      <c r="E2561" s="111"/>
      <c r="F2561" s="112"/>
      <c r="G2561" s="111"/>
    </row>
    <row r="2562" spans="1:7">
      <c r="A2562" s="114" t="s">
        <v>1118</v>
      </c>
      <c r="B2562" s="115" t="s">
        <v>1119</v>
      </c>
      <c r="C2562" s="115">
        <v>75139146</v>
      </c>
      <c r="D2562" s="115">
        <v>23037832</v>
      </c>
      <c r="E2562" s="116">
        <v>23078639.059999999</v>
      </c>
      <c r="F2562" s="117">
        <v>30.7145346847567</v>
      </c>
      <c r="G2562" s="116">
        <v>6597448.3700000001</v>
      </c>
    </row>
    <row r="2563" spans="1:7" ht="25.5">
      <c r="A2563" s="119" t="s">
        <v>1120</v>
      </c>
      <c r="B2563" s="115" t="s">
        <v>1121</v>
      </c>
      <c r="C2563" s="115">
        <v>1796747</v>
      </c>
      <c r="D2563" s="115">
        <v>729895</v>
      </c>
      <c r="E2563" s="116">
        <v>770702.06</v>
      </c>
      <c r="F2563" s="117">
        <v>42.894300644442403</v>
      </c>
      <c r="G2563" s="116">
        <v>389917.37</v>
      </c>
    </row>
    <row r="2564" spans="1:7">
      <c r="A2564" s="119" t="s">
        <v>1144</v>
      </c>
      <c r="B2564" s="115" t="s">
        <v>60</v>
      </c>
      <c r="C2564" s="115">
        <v>73342399</v>
      </c>
      <c r="D2564" s="115">
        <v>22307937</v>
      </c>
      <c r="E2564" s="116">
        <v>22307937</v>
      </c>
      <c r="F2564" s="117">
        <v>30.416153963003001</v>
      </c>
      <c r="G2564" s="116">
        <v>6207531</v>
      </c>
    </row>
    <row r="2565" spans="1:7" ht="25.5">
      <c r="A2565" s="120">
        <v>21710</v>
      </c>
      <c r="B2565" s="115" t="s">
        <v>1145</v>
      </c>
      <c r="C2565" s="115">
        <v>73342399</v>
      </c>
      <c r="D2565" s="115">
        <v>22307937</v>
      </c>
      <c r="E2565" s="116">
        <v>22307937</v>
      </c>
      <c r="F2565" s="117">
        <v>30.416153963003001</v>
      </c>
      <c r="G2565" s="116">
        <v>6207531</v>
      </c>
    </row>
    <row r="2566" spans="1:7">
      <c r="A2566" s="114" t="s">
        <v>1147</v>
      </c>
      <c r="B2566" s="115" t="s">
        <v>1148</v>
      </c>
      <c r="C2566" s="115">
        <v>75265885</v>
      </c>
      <c r="D2566" s="115">
        <v>23158838</v>
      </c>
      <c r="E2566" s="116">
        <v>22663372.629999999</v>
      </c>
      <c r="F2566" s="117">
        <v>30.111082371515302</v>
      </c>
      <c r="G2566" s="116">
        <v>6143538.2300000004</v>
      </c>
    </row>
    <row r="2567" spans="1:7">
      <c r="A2567" s="119" t="s">
        <v>1149</v>
      </c>
      <c r="B2567" s="115" t="s">
        <v>1150</v>
      </c>
      <c r="C2567" s="115">
        <v>74080740</v>
      </c>
      <c r="D2567" s="115">
        <v>23055668</v>
      </c>
      <c r="E2567" s="116">
        <v>22627844.719999999</v>
      </c>
      <c r="F2567" s="117">
        <v>30.5448416417007</v>
      </c>
      <c r="G2567" s="116">
        <v>6160877.4000000004</v>
      </c>
    </row>
    <row r="2568" spans="1:7">
      <c r="A2568" s="120" t="s">
        <v>1151</v>
      </c>
      <c r="B2568" s="115" t="s">
        <v>1152</v>
      </c>
      <c r="C2568" s="115">
        <v>73910769</v>
      </c>
      <c r="D2568" s="115">
        <v>23012767</v>
      </c>
      <c r="E2568" s="116">
        <v>22586832</v>
      </c>
      <c r="F2568" s="117">
        <v>30.559595449480401</v>
      </c>
      <c r="G2568" s="116">
        <v>6145989.3300000001</v>
      </c>
    </row>
    <row r="2569" spans="1:7">
      <c r="A2569" s="121">
        <v>1000</v>
      </c>
      <c r="B2569" s="115" t="s">
        <v>1153</v>
      </c>
      <c r="C2569" s="115">
        <v>56584159</v>
      </c>
      <c r="D2569" s="115">
        <v>17167500</v>
      </c>
      <c r="E2569" s="116">
        <v>17151198.670000002</v>
      </c>
      <c r="F2569" s="117">
        <v>30.310954466956002</v>
      </c>
      <c r="G2569" s="116">
        <v>4696276.62</v>
      </c>
    </row>
    <row r="2570" spans="1:7">
      <c r="A2570" s="122">
        <v>1100</v>
      </c>
      <c r="B2570" s="115" t="s">
        <v>1154</v>
      </c>
      <c r="C2570" s="115">
        <v>43981619</v>
      </c>
      <c r="D2570" s="115">
        <v>13395730</v>
      </c>
      <c r="E2570" s="116">
        <v>13379624.869999999</v>
      </c>
      <c r="F2570" s="117">
        <v>30.4209466913894</v>
      </c>
      <c r="G2570" s="116">
        <v>3600701.1</v>
      </c>
    </row>
    <row r="2571" spans="1:7">
      <c r="A2571" s="121">
        <v>2000</v>
      </c>
      <c r="B2571" s="115" t="s">
        <v>1155</v>
      </c>
      <c r="C2571" s="115">
        <v>17326610</v>
      </c>
      <c r="D2571" s="115">
        <v>5845267</v>
      </c>
      <c r="E2571" s="116">
        <v>5435633.3300000001</v>
      </c>
      <c r="F2571" s="117">
        <v>31.371591615440099</v>
      </c>
      <c r="G2571" s="116">
        <v>1449712.71</v>
      </c>
    </row>
    <row r="2572" spans="1:7" ht="25.5">
      <c r="A2572" s="120" t="s">
        <v>1162</v>
      </c>
      <c r="B2572" s="115" t="s">
        <v>1163</v>
      </c>
      <c r="C2572" s="115">
        <v>14946</v>
      </c>
      <c r="D2572" s="115">
        <v>0</v>
      </c>
      <c r="E2572" s="116">
        <v>0</v>
      </c>
      <c r="F2572" s="117">
        <v>0</v>
      </c>
      <c r="G2572" s="116">
        <v>0</v>
      </c>
    </row>
    <row r="2573" spans="1:7">
      <c r="A2573" s="121">
        <v>7700</v>
      </c>
      <c r="B2573" s="115" t="s">
        <v>1165</v>
      </c>
      <c r="C2573" s="115">
        <v>14946</v>
      </c>
      <c r="D2573" s="115">
        <v>0</v>
      </c>
      <c r="E2573" s="116">
        <v>0</v>
      </c>
      <c r="F2573" s="117">
        <v>0</v>
      </c>
      <c r="G2573" s="116">
        <v>0</v>
      </c>
    </row>
    <row r="2574" spans="1:7">
      <c r="A2574" s="120" t="s">
        <v>1166</v>
      </c>
      <c r="B2574" s="115" t="s">
        <v>1167</v>
      </c>
      <c r="C2574" s="115">
        <v>155025</v>
      </c>
      <c r="D2574" s="115">
        <v>42901</v>
      </c>
      <c r="E2574" s="116">
        <v>41012.720000000001</v>
      </c>
      <c r="F2574" s="117">
        <v>26.455552330269299</v>
      </c>
      <c r="G2574" s="116">
        <v>14888.07</v>
      </c>
    </row>
    <row r="2575" spans="1:7" ht="25.5">
      <c r="A2575" s="121">
        <v>7300</v>
      </c>
      <c r="B2575" s="115" t="s">
        <v>1173</v>
      </c>
      <c r="C2575" s="115">
        <v>155025</v>
      </c>
      <c r="D2575" s="115">
        <v>42901</v>
      </c>
      <c r="E2575" s="116">
        <v>41012.720000000001</v>
      </c>
      <c r="F2575" s="117">
        <v>26.455552330269299</v>
      </c>
      <c r="G2575" s="116">
        <v>14888.07</v>
      </c>
    </row>
    <row r="2576" spans="1:7" ht="38.25">
      <c r="A2576" s="122">
        <v>7350</v>
      </c>
      <c r="B2576" s="115" t="s">
        <v>1176</v>
      </c>
      <c r="C2576" s="115">
        <v>155025</v>
      </c>
      <c r="D2576" s="115">
        <v>42901</v>
      </c>
      <c r="E2576" s="116">
        <v>41012.720000000001</v>
      </c>
      <c r="F2576" s="117">
        <v>26.455552330269299</v>
      </c>
      <c r="G2576" s="116">
        <v>14888.07</v>
      </c>
    </row>
    <row r="2577" spans="1:7">
      <c r="A2577" s="119" t="s">
        <v>1181</v>
      </c>
      <c r="B2577" s="115" t="s">
        <v>1182</v>
      </c>
      <c r="C2577" s="115">
        <v>1185145</v>
      </c>
      <c r="D2577" s="115">
        <v>103170</v>
      </c>
      <c r="E2577" s="116">
        <v>35527.910000000003</v>
      </c>
      <c r="F2577" s="117">
        <v>2.9977690493568301</v>
      </c>
      <c r="G2577" s="116">
        <v>-17339.169999999998</v>
      </c>
    </row>
    <row r="2578" spans="1:7">
      <c r="A2578" s="120" t="s">
        <v>1183</v>
      </c>
      <c r="B2578" s="115" t="s">
        <v>1184</v>
      </c>
      <c r="C2578" s="115">
        <v>1185145</v>
      </c>
      <c r="D2578" s="115">
        <v>103170</v>
      </c>
      <c r="E2578" s="116">
        <v>35527.910000000003</v>
      </c>
      <c r="F2578" s="117">
        <v>2.9977690493568301</v>
      </c>
      <c r="G2578" s="116">
        <v>-17339.169999999998</v>
      </c>
    </row>
    <row r="2579" spans="1:7">
      <c r="A2579" s="114"/>
      <c r="B2579" s="115" t="s">
        <v>1192</v>
      </c>
      <c r="C2579" s="115">
        <v>-126739</v>
      </c>
      <c r="D2579" s="115">
        <v>-121006</v>
      </c>
      <c r="E2579" s="116">
        <v>415266.43</v>
      </c>
      <c r="F2579" s="117">
        <v>-327.65481027939302</v>
      </c>
      <c r="G2579" s="116">
        <v>453910.14</v>
      </c>
    </row>
    <row r="2580" spans="1:7">
      <c r="A2580" s="114" t="s">
        <v>1193</v>
      </c>
      <c r="B2580" s="115" t="s">
        <v>1194</v>
      </c>
      <c r="C2580" s="115">
        <v>126739</v>
      </c>
      <c r="D2580" s="115">
        <v>121006</v>
      </c>
      <c r="E2580" s="116">
        <v>-415266.43</v>
      </c>
      <c r="F2580" s="117">
        <v>-327.65481027939302</v>
      </c>
      <c r="G2580" s="116">
        <v>-453910.14</v>
      </c>
    </row>
    <row r="2581" spans="1:7">
      <c r="A2581" s="119" t="s">
        <v>1202</v>
      </c>
      <c r="B2581" s="115" t="s">
        <v>1203</v>
      </c>
      <c r="C2581" s="115">
        <v>126739</v>
      </c>
      <c r="D2581" s="115">
        <v>121006</v>
      </c>
      <c r="E2581" s="116">
        <v>-415266.43</v>
      </c>
      <c r="F2581" s="117">
        <v>-327.65481027939302</v>
      </c>
      <c r="G2581" s="116">
        <v>-453910.14</v>
      </c>
    </row>
    <row r="2582" spans="1:7" ht="38.25">
      <c r="A2582" s="120" t="s">
        <v>1204</v>
      </c>
      <c r="B2582" s="115" t="s">
        <v>1205</v>
      </c>
      <c r="C2582" s="115">
        <v>126739</v>
      </c>
      <c r="D2582" s="115">
        <v>121006</v>
      </c>
      <c r="E2582" s="116">
        <v>-121005.27</v>
      </c>
      <c r="F2582" s="117">
        <v>-95.475954520707901</v>
      </c>
      <c r="G2582" s="116">
        <v>0</v>
      </c>
    </row>
    <row r="2583" spans="1:7" s="113" customFormat="1">
      <c r="A2583" s="126" t="s">
        <v>438</v>
      </c>
      <c r="B2583" s="110" t="s">
        <v>439</v>
      </c>
      <c r="C2583" s="110"/>
      <c r="D2583" s="110"/>
      <c r="E2583" s="111"/>
      <c r="F2583" s="112"/>
      <c r="G2583" s="111"/>
    </row>
    <row r="2584" spans="1:7">
      <c r="A2584" s="114" t="s">
        <v>1118</v>
      </c>
      <c r="B2584" s="115" t="s">
        <v>1119</v>
      </c>
      <c r="C2584" s="115">
        <v>74518866</v>
      </c>
      <c r="D2584" s="115">
        <v>22617734</v>
      </c>
      <c r="E2584" s="116">
        <v>22752791.289999999</v>
      </c>
      <c r="F2584" s="117">
        <v>30.532927446856199</v>
      </c>
      <c r="G2584" s="116">
        <v>6519859.5499999998</v>
      </c>
    </row>
    <row r="2585" spans="1:7" ht="25.5">
      <c r="A2585" s="119" t="s">
        <v>1120</v>
      </c>
      <c r="B2585" s="115" t="s">
        <v>1121</v>
      </c>
      <c r="C2585" s="115">
        <v>1313095</v>
      </c>
      <c r="D2585" s="115">
        <v>358893</v>
      </c>
      <c r="E2585" s="116">
        <v>493950.29</v>
      </c>
      <c r="F2585" s="117">
        <v>37.617254654080597</v>
      </c>
      <c r="G2585" s="116">
        <v>328735.55</v>
      </c>
    </row>
    <row r="2586" spans="1:7">
      <c r="A2586" s="119" t="s">
        <v>1144</v>
      </c>
      <c r="B2586" s="115" t="s">
        <v>60</v>
      </c>
      <c r="C2586" s="115">
        <v>73205771</v>
      </c>
      <c r="D2586" s="115">
        <v>22258841</v>
      </c>
      <c r="E2586" s="116">
        <v>22258841</v>
      </c>
      <c r="F2586" s="117">
        <v>30.405855571140702</v>
      </c>
      <c r="G2586" s="116">
        <v>6191124</v>
      </c>
    </row>
    <row r="2587" spans="1:7" ht="25.5">
      <c r="A2587" s="120">
        <v>21710</v>
      </c>
      <c r="B2587" s="115" t="s">
        <v>1145</v>
      </c>
      <c r="C2587" s="115">
        <v>73205771</v>
      </c>
      <c r="D2587" s="115">
        <v>22258841</v>
      </c>
      <c r="E2587" s="116">
        <v>22258841</v>
      </c>
      <c r="F2587" s="117">
        <v>30.405855571140702</v>
      </c>
      <c r="G2587" s="116">
        <v>6191124</v>
      </c>
    </row>
    <row r="2588" spans="1:7">
      <c r="A2588" s="114" t="s">
        <v>1147</v>
      </c>
      <c r="B2588" s="115" t="s">
        <v>1148</v>
      </c>
      <c r="C2588" s="115">
        <v>74524599</v>
      </c>
      <c r="D2588" s="115">
        <v>22617734</v>
      </c>
      <c r="E2588" s="116">
        <v>22292145.960000001</v>
      </c>
      <c r="F2588" s="117">
        <v>29.9124668352794</v>
      </c>
      <c r="G2588" s="116">
        <v>6082468.2699999996</v>
      </c>
    </row>
    <row r="2589" spans="1:7">
      <c r="A2589" s="119" t="s">
        <v>1149</v>
      </c>
      <c r="B2589" s="115" t="s">
        <v>1150</v>
      </c>
      <c r="C2589" s="115">
        <v>73339454</v>
      </c>
      <c r="D2589" s="115">
        <v>22514564</v>
      </c>
      <c r="E2589" s="116">
        <v>22256618.050000001</v>
      </c>
      <c r="F2589" s="117">
        <v>30.3474008001205</v>
      </c>
      <c r="G2589" s="116">
        <v>6099807.4400000004</v>
      </c>
    </row>
    <row r="2590" spans="1:7">
      <c r="A2590" s="120" t="s">
        <v>1151</v>
      </c>
      <c r="B2590" s="115" t="s">
        <v>1152</v>
      </c>
      <c r="C2590" s="115">
        <v>73169483</v>
      </c>
      <c r="D2590" s="115">
        <v>22471663</v>
      </c>
      <c r="E2590" s="116">
        <v>22215605.329999998</v>
      </c>
      <c r="F2590" s="117">
        <v>30.361845429466801</v>
      </c>
      <c r="G2590" s="116">
        <v>6084919.3700000001</v>
      </c>
    </row>
    <row r="2591" spans="1:7">
      <c r="A2591" s="121">
        <v>1000</v>
      </c>
      <c r="B2591" s="115" t="s">
        <v>1153</v>
      </c>
      <c r="C2591" s="115">
        <v>56561822</v>
      </c>
      <c r="D2591" s="115">
        <v>17155326</v>
      </c>
      <c r="E2591" s="116">
        <v>17140020.73</v>
      </c>
      <c r="F2591" s="117">
        <v>30.303162316800901</v>
      </c>
      <c r="G2591" s="116">
        <v>4693549.0999999996</v>
      </c>
    </row>
    <row r="2592" spans="1:7">
      <c r="A2592" s="122">
        <v>1100</v>
      </c>
      <c r="B2592" s="115" t="s">
        <v>1154</v>
      </c>
      <c r="C2592" s="115">
        <v>43963619</v>
      </c>
      <c r="D2592" s="115">
        <v>13386041</v>
      </c>
      <c r="E2592" s="116">
        <v>13370738.25</v>
      </c>
      <c r="F2592" s="117">
        <v>30.413188345572699</v>
      </c>
      <c r="G2592" s="116">
        <v>3598503.1</v>
      </c>
    </row>
    <row r="2593" spans="1:7">
      <c r="A2593" s="121">
        <v>2000</v>
      </c>
      <c r="B2593" s="115" t="s">
        <v>1155</v>
      </c>
      <c r="C2593" s="115">
        <v>16607661</v>
      </c>
      <c r="D2593" s="115">
        <v>5316337</v>
      </c>
      <c r="E2593" s="116">
        <v>5075584.5999999996</v>
      </c>
      <c r="F2593" s="117">
        <v>30.5617064317486</v>
      </c>
      <c r="G2593" s="116">
        <v>1391370.27</v>
      </c>
    </row>
    <row r="2594" spans="1:7" ht="25.5">
      <c r="A2594" s="120" t="s">
        <v>1162</v>
      </c>
      <c r="B2594" s="115" t="s">
        <v>1163</v>
      </c>
      <c r="C2594" s="115">
        <v>14946</v>
      </c>
      <c r="D2594" s="115">
        <v>0</v>
      </c>
      <c r="E2594" s="116">
        <v>0</v>
      </c>
      <c r="F2594" s="117">
        <v>0</v>
      </c>
      <c r="G2594" s="116">
        <v>0</v>
      </c>
    </row>
    <row r="2595" spans="1:7">
      <c r="A2595" s="121">
        <v>7700</v>
      </c>
      <c r="B2595" s="115" t="s">
        <v>1165</v>
      </c>
      <c r="C2595" s="115">
        <v>14946</v>
      </c>
      <c r="D2595" s="115">
        <v>0</v>
      </c>
      <c r="E2595" s="116">
        <v>0</v>
      </c>
      <c r="F2595" s="117">
        <v>0</v>
      </c>
      <c r="G2595" s="116">
        <v>0</v>
      </c>
    </row>
    <row r="2596" spans="1:7">
      <c r="A2596" s="120" t="s">
        <v>1166</v>
      </c>
      <c r="B2596" s="115" t="s">
        <v>1167</v>
      </c>
      <c r="C2596" s="115">
        <v>155025</v>
      </c>
      <c r="D2596" s="115">
        <v>42901</v>
      </c>
      <c r="E2596" s="116">
        <v>41012.720000000001</v>
      </c>
      <c r="F2596" s="117">
        <v>26.455552330269299</v>
      </c>
      <c r="G2596" s="116">
        <v>14888.07</v>
      </c>
    </row>
    <row r="2597" spans="1:7" ht="25.5">
      <c r="A2597" s="121">
        <v>7300</v>
      </c>
      <c r="B2597" s="115" t="s">
        <v>1173</v>
      </c>
      <c r="C2597" s="115">
        <v>155025</v>
      </c>
      <c r="D2597" s="115">
        <v>42901</v>
      </c>
      <c r="E2597" s="116">
        <v>41012.720000000001</v>
      </c>
      <c r="F2597" s="117">
        <v>26.455552330269299</v>
      </c>
      <c r="G2597" s="116">
        <v>14888.07</v>
      </c>
    </row>
    <row r="2598" spans="1:7" ht="38.25">
      <c r="A2598" s="122">
        <v>7350</v>
      </c>
      <c r="B2598" s="115" t="s">
        <v>1176</v>
      </c>
      <c r="C2598" s="115">
        <v>155025</v>
      </c>
      <c r="D2598" s="115">
        <v>42901</v>
      </c>
      <c r="E2598" s="116">
        <v>41012.720000000001</v>
      </c>
      <c r="F2598" s="117">
        <v>26.455552330269299</v>
      </c>
      <c r="G2598" s="116">
        <v>14888.07</v>
      </c>
    </row>
    <row r="2599" spans="1:7">
      <c r="A2599" s="119" t="s">
        <v>1181</v>
      </c>
      <c r="B2599" s="115" t="s">
        <v>1182</v>
      </c>
      <c r="C2599" s="115">
        <v>1185145</v>
      </c>
      <c r="D2599" s="115">
        <v>103170</v>
      </c>
      <c r="E2599" s="116">
        <v>35527.910000000003</v>
      </c>
      <c r="F2599" s="117">
        <v>2.9977690493568301</v>
      </c>
      <c r="G2599" s="116">
        <v>-17339.169999999998</v>
      </c>
    </row>
    <row r="2600" spans="1:7">
      <c r="A2600" s="120" t="s">
        <v>1183</v>
      </c>
      <c r="B2600" s="115" t="s">
        <v>1184</v>
      </c>
      <c r="C2600" s="115">
        <v>1185145</v>
      </c>
      <c r="D2600" s="115">
        <v>103170</v>
      </c>
      <c r="E2600" s="116">
        <v>35527.910000000003</v>
      </c>
      <c r="F2600" s="117">
        <v>2.9977690493568301</v>
      </c>
      <c r="G2600" s="116">
        <v>-17339.169999999998</v>
      </c>
    </row>
    <row r="2601" spans="1:7">
      <c r="A2601" s="114"/>
      <c r="B2601" s="115" t="s">
        <v>1192</v>
      </c>
      <c r="C2601" s="115">
        <v>-5733</v>
      </c>
      <c r="D2601" s="115">
        <v>0</v>
      </c>
      <c r="E2601" s="116">
        <v>460645.33</v>
      </c>
      <c r="F2601" s="117">
        <v>-8034.9787196930101</v>
      </c>
      <c r="G2601" s="116">
        <v>437391.28</v>
      </c>
    </row>
    <row r="2602" spans="1:7">
      <c r="A2602" s="114" t="s">
        <v>1193</v>
      </c>
      <c r="B2602" s="115" t="s">
        <v>1194</v>
      </c>
      <c r="C2602" s="115">
        <v>5733</v>
      </c>
      <c r="D2602" s="115">
        <v>0</v>
      </c>
      <c r="E2602" s="116">
        <v>-460645.33</v>
      </c>
      <c r="F2602" s="117">
        <v>-8034.9787196930101</v>
      </c>
      <c r="G2602" s="116">
        <v>-437391.28</v>
      </c>
    </row>
    <row r="2603" spans="1:7">
      <c r="A2603" s="119" t="s">
        <v>1202</v>
      </c>
      <c r="B2603" s="115" t="s">
        <v>1203</v>
      </c>
      <c r="C2603" s="115">
        <v>5733</v>
      </c>
      <c r="D2603" s="115">
        <v>0</v>
      </c>
      <c r="E2603" s="116">
        <v>-460645.33</v>
      </c>
      <c r="F2603" s="117">
        <v>-8034.9787196930101</v>
      </c>
      <c r="G2603" s="116">
        <v>-437391.28</v>
      </c>
    </row>
    <row r="2604" spans="1:7" ht="38.25">
      <c r="A2604" s="120" t="s">
        <v>1204</v>
      </c>
      <c r="B2604" s="115" t="s">
        <v>1205</v>
      </c>
      <c r="C2604" s="115">
        <v>5733</v>
      </c>
      <c r="D2604" s="115">
        <v>0</v>
      </c>
      <c r="E2604" s="116">
        <v>0</v>
      </c>
      <c r="F2604" s="117">
        <v>0</v>
      </c>
      <c r="G2604" s="116">
        <v>0</v>
      </c>
    </row>
    <row r="2605" spans="1:7" s="113" customFormat="1" ht="25.5">
      <c r="A2605" s="126" t="s">
        <v>440</v>
      </c>
      <c r="B2605" s="110" t="s">
        <v>441</v>
      </c>
      <c r="C2605" s="110"/>
      <c r="D2605" s="110"/>
      <c r="E2605" s="111"/>
      <c r="F2605" s="112"/>
      <c r="G2605" s="111"/>
    </row>
    <row r="2606" spans="1:7">
      <c r="A2606" s="114" t="s">
        <v>1118</v>
      </c>
      <c r="B2606" s="115" t="s">
        <v>1119</v>
      </c>
      <c r="C2606" s="115">
        <v>620280</v>
      </c>
      <c r="D2606" s="115">
        <v>420098</v>
      </c>
      <c r="E2606" s="116">
        <v>325847.77</v>
      </c>
      <c r="F2606" s="117">
        <v>52.532367640420503</v>
      </c>
      <c r="G2606" s="116">
        <v>77588.820000000007</v>
      </c>
    </row>
    <row r="2607" spans="1:7" ht="25.5">
      <c r="A2607" s="119" t="s">
        <v>1120</v>
      </c>
      <c r="B2607" s="115" t="s">
        <v>1121</v>
      </c>
      <c r="C2607" s="115">
        <v>483652</v>
      </c>
      <c r="D2607" s="115">
        <v>371002</v>
      </c>
      <c r="E2607" s="116">
        <v>276751.77</v>
      </c>
      <c r="F2607" s="117">
        <v>57.221260327673598</v>
      </c>
      <c r="G2607" s="116">
        <v>61181.82</v>
      </c>
    </row>
    <row r="2608" spans="1:7">
      <c r="A2608" s="119" t="s">
        <v>1144</v>
      </c>
      <c r="B2608" s="115" t="s">
        <v>60</v>
      </c>
      <c r="C2608" s="115">
        <v>136628</v>
      </c>
      <c r="D2608" s="115">
        <v>49096</v>
      </c>
      <c r="E2608" s="116">
        <v>49096</v>
      </c>
      <c r="F2608" s="117">
        <v>35.934069151272098</v>
      </c>
      <c r="G2608" s="116">
        <v>16407</v>
      </c>
    </row>
    <row r="2609" spans="1:7" ht="25.5">
      <c r="A2609" s="120">
        <v>21710</v>
      </c>
      <c r="B2609" s="115" t="s">
        <v>1145</v>
      </c>
      <c r="C2609" s="115">
        <v>136628</v>
      </c>
      <c r="D2609" s="115">
        <v>49096</v>
      </c>
      <c r="E2609" s="116">
        <v>49096</v>
      </c>
      <c r="F2609" s="117">
        <v>35.934069151272098</v>
      </c>
      <c r="G2609" s="116">
        <v>16407</v>
      </c>
    </row>
    <row r="2610" spans="1:7">
      <c r="A2610" s="114" t="s">
        <v>1147</v>
      </c>
      <c r="B2610" s="115" t="s">
        <v>1148</v>
      </c>
      <c r="C2610" s="115">
        <v>741286</v>
      </c>
      <c r="D2610" s="115">
        <v>541104</v>
      </c>
      <c r="E2610" s="116">
        <v>371226.67</v>
      </c>
      <c r="F2610" s="117">
        <v>50.078737491332603</v>
      </c>
      <c r="G2610" s="116">
        <v>61069.96</v>
      </c>
    </row>
    <row r="2611" spans="1:7">
      <c r="A2611" s="119" t="s">
        <v>1149</v>
      </c>
      <c r="B2611" s="115" t="s">
        <v>1150</v>
      </c>
      <c r="C2611" s="115">
        <v>741286</v>
      </c>
      <c r="D2611" s="115">
        <v>541104</v>
      </c>
      <c r="E2611" s="116">
        <v>371226.67</v>
      </c>
      <c r="F2611" s="117">
        <v>50.078737491332603</v>
      </c>
      <c r="G2611" s="116">
        <v>61069.96</v>
      </c>
    </row>
    <row r="2612" spans="1:7">
      <c r="A2612" s="120" t="s">
        <v>1151</v>
      </c>
      <c r="B2612" s="115" t="s">
        <v>1152</v>
      </c>
      <c r="C2612" s="115">
        <v>741286</v>
      </c>
      <c r="D2612" s="115">
        <v>541104</v>
      </c>
      <c r="E2612" s="116">
        <v>371226.67</v>
      </c>
      <c r="F2612" s="117">
        <v>50.078737491332603</v>
      </c>
      <c r="G2612" s="116">
        <v>61069.96</v>
      </c>
    </row>
    <row r="2613" spans="1:7">
      <c r="A2613" s="121">
        <v>1000</v>
      </c>
      <c r="B2613" s="115" t="s">
        <v>1153</v>
      </c>
      <c r="C2613" s="115">
        <v>22337</v>
      </c>
      <c r="D2613" s="115">
        <v>12174</v>
      </c>
      <c r="E2613" s="116">
        <v>11177.94</v>
      </c>
      <c r="F2613" s="117">
        <v>50.042261718225397</v>
      </c>
      <c r="G2613" s="116">
        <v>2727.52</v>
      </c>
    </row>
    <row r="2614" spans="1:7">
      <c r="A2614" s="122">
        <v>1100</v>
      </c>
      <c r="B2614" s="115" t="s">
        <v>1154</v>
      </c>
      <c r="C2614" s="115">
        <v>18000</v>
      </c>
      <c r="D2614" s="115">
        <v>9689</v>
      </c>
      <c r="E2614" s="116">
        <v>8886.6200000000008</v>
      </c>
      <c r="F2614" s="117">
        <v>49.3701111111111</v>
      </c>
      <c r="G2614" s="116">
        <v>2198</v>
      </c>
    </row>
    <row r="2615" spans="1:7">
      <c r="A2615" s="121">
        <v>2000</v>
      </c>
      <c r="B2615" s="115" t="s">
        <v>1155</v>
      </c>
      <c r="C2615" s="115">
        <v>718949</v>
      </c>
      <c r="D2615" s="115">
        <v>528930</v>
      </c>
      <c r="E2615" s="116">
        <v>360048.73</v>
      </c>
      <c r="F2615" s="117">
        <v>50.079870755783801</v>
      </c>
      <c r="G2615" s="116">
        <v>58342.44</v>
      </c>
    </row>
    <row r="2616" spans="1:7">
      <c r="A2616" s="114"/>
      <c r="B2616" s="115" t="s">
        <v>1192</v>
      </c>
      <c r="C2616" s="115">
        <v>-121006</v>
      </c>
      <c r="D2616" s="115">
        <v>-121006</v>
      </c>
      <c r="E2616" s="116">
        <v>-45378.9</v>
      </c>
      <c r="F2616" s="117">
        <v>37.501363568748701</v>
      </c>
      <c r="G2616" s="116">
        <v>16518.86</v>
      </c>
    </row>
    <row r="2617" spans="1:7">
      <c r="A2617" s="114" t="s">
        <v>1193</v>
      </c>
      <c r="B2617" s="115" t="s">
        <v>1194</v>
      </c>
      <c r="C2617" s="115">
        <v>121006</v>
      </c>
      <c r="D2617" s="115">
        <v>121006</v>
      </c>
      <c r="E2617" s="116">
        <v>45378.9</v>
      </c>
      <c r="F2617" s="117">
        <v>37.501363568748701</v>
      </c>
      <c r="G2617" s="116">
        <v>-16518.86</v>
      </c>
    </row>
    <row r="2618" spans="1:7">
      <c r="A2618" s="119" t="s">
        <v>1202</v>
      </c>
      <c r="B2618" s="115" t="s">
        <v>1203</v>
      </c>
      <c r="C2618" s="115">
        <v>121006</v>
      </c>
      <c r="D2618" s="115">
        <v>121006</v>
      </c>
      <c r="E2618" s="116">
        <v>45378.9</v>
      </c>
      <c r="F2618" s="117">
        <v>37.501363568748701</v>
      </c>
      <c r="G2618" s="116">
        <v>-16518.86</v>
      </c>
    </row>
    <row r="2619" spans="1:7" ht="38.25">
      <c r="A2619" s="120" t="s">
        <v>1204</v>
      </c>
      <c r="B2619" s="115" t="s">
        <v>1205</v>
      </c>
      <c r="C2619" s="115">
        <v>121006</v>
      </c>
      <c r="D2619" s="115">
        <v>121006</v>
      </c>
      <c r="E2619" s="116">
        <v>-121005.27</v>
      </c>
      <c r="F2619" s="117">
        <v>-99.999396724129397</v>
      </c>
      <c r="G2619" s="116">
        <v>0</v>
      </c>
    </row>
    <row r="2620" spans="1:7" s="113" customFormat="1">
      <c r="A2620" s="125" t="s">
        <v>384</v>
      </c>
      <c r="B2620" s="110" t="s">
        <v>442</v>
      </c>
      <c r="C2620" s="110"/>
      <c r="D2620" s="110"/>
      <c r="E2620" s="111"/>
      <c r="F2620" s="112"/>
      <c r="G2620" s="111"/>
    </row>
    <row r="2621" spans="1:7">
      <c r="A2621" s="114" t="s">
        <v>1118</v>
      </c>
      <c r="B2621" s="115" t="s">
        <v>1119</v>
      </c>
      <c r="C2621" s="115">
        <v>28487002</v>
      </c>
      <c r="D2621" s="115">
        <v>8597669</v>
      </c>
      <c r="E2621" s="116">
        <v>8588178.3599999994</v>
      </c>
      <c r="F2621" s="117">
        <v>30.147708628658101</v>
      </c>
      <c r="G2621" s="116">
        <v>2433409.48</v>
      </c>
    </row>
    <row r="2622" spans="1:7" ht="25.5">
      <c r="A2622" s="119" t="s">
        <v>1120</v>
      </c>
      <c r="B2622" s="115" t="s">
        <v>1121</v>
      </c>
      <c r="C2622" s="115">
        <v>113492</v>
      </c>
      <c r="D2622" s="115">
        <v>39711</v>
      </c>
      <c r="E2622" s="116">
        <v>30220.36</v>
      </c>
      <c r="F2622" s="117">
        <v>26.6277446868502</v>
      </c>
      <c r="G2622" s="116">
        <v>7334.48</v>
      </c>
    </row>
    <row r="2623" spans="1:7">
      <c r="A2623" s="119" t="s">
        <v>1144</v>
      </c>
      <c r="B2623" s="115" t="s">
        <v>60</v>
      </c>
      <c r="C2623" s="115">
        <v>28373510</v>
      </c>
      <c r="D2623" s="115">
        <v>8557958</v>
      </c>
      <c r="E2623" s="116">
        <v>8557958</v>
      </c>
      <c r="F2623" s="117">
        <v>30.161788231346801</v>
      </c>
      <c r="G2623" s="116">
        <v>2426075</v>
      </c>
    </row>
    <row r="2624" spans="1:7" ht="25.5">
      <c r="A2624" s="120">
        <v>21710</v>
      </c>
      <c r="B2624" s="115" t="s">
        <v>1145</v>
      </c>
      <c r="C2624" s="115">
        <v>28373510</v>
      </c>
      <c r="D2624" s="115">
        <v>8557958</v>
      </c>
      <c r="E2624" s="116">
        <v>8557958</v>
      </c>
      <c r="F2624" s="117">
        <v>30.161788231346801</v>
      </c>
      <c r="G2624" s="116">
        <v>2426075</v>
      </c>
    </row>
    <row r="2625" spans="1:7">
      <c r="A2625" s="114" t="s">
        <v>1147</v>
      </c>
      <c r="B2625" s="115" t="s">
        <v>1148</v>
      </c>
      <c r="C2625" s="115">
        <v>28487294</v>
      </c>
      <c r="D2625" s="115">
        <v>8597669</v>
      </c>
      <c r="E2625" s="116">
        <v>8486709.3399999999</v>
      </c>
      <c r="F2625" s="117">
        <v>29.791209161529999</v>
      </c>
      <c r="G2625" s="116">
        <v>2333004.04</v>
      </c>
    </row>
    <row r="2626" spans="1:7">
      <c r="A2626" s="119" t="s">
        <v>1149</v>
      </c>
      <c r="B2626" s="115" t="s">
        <v>1150</v>
      </c>
      <c r="C2626" s="115">
        <v>25344153</v>
      </c>
      <c r="D2626" s="115">
        <v>7893088</v>
      </c>
      <c r="E2626" s="116">
        <v>7840875.7400000002</v>
      </c>
      <c r="F2626" s="117">
        <v>30.9376120795988</v>
      </c>
      <c r="G2626" s="116">
        <v>2197977.06</v>
      </c>
    </row>
    <row r="2627" spans="1:7">
      <c r="A2627" s="120" t="s">
        <v>1151</v>
      </c>
      <c r="B2627" s="115" t="s">
        <v>1152</v>
      </c>
      <c r="C2627" s="115">
        <v>25232304</v>
      </c>
      <c r="D2627" s="115">
        <v>7859410</v>
      </c>
      <c r="E2627" s="116">
        <v>7807812.4100000001</v>
      </c>
      <c r="F2627" s="117">
        <v>30.9437156828802</v>
      </c>
      <c r="G2627" s="116">
        <v>2190289.2200000002</v>
      </c>
    </row>
    <row r="2628" spans="1:7">
      <c r="A2628" s="121">
        <v>1000</v>
      </c>
      <c r="B2628" s="115" t="s">
        <v>1153</v>
      </c>
      <c r="C2628" s="115">
        <v>22358004</v>
      </c>
      <c r="D2628" s="115">
        <v>6818273</v>
      </c>
      <c r="E2628" s="116">
        <v>6804273</v>
      </c>
      <c r="F2628" s="117">
        <v>30.4332757074379</v>
      </c>
      <c r="G2628" s="116">
        <v>2008197.26</v>
      </c>
    </row>
    <row r="2629" spans="1:7">
      <c r="A2629" s="122">
        <v>1100</v>
      </c>
      <c r="B2629" s="115" t="s">
        <v>1154</v>
      </c>
      <c r="C2629" s="115">
        <v>17497866</v>
      </c>
      <c r="D2629" s="115">
        <v>5386992</v>
      </c>
      <c r="E2629" s="116">
        <v>5379958.1799999997</v>
      </c>
      <c r="F2629" s="117">
        <v>30.746367471324799</v>
      </c>
      <c r="G2629" s="116">
        <v>1552906.03</v>
      </c>
    </row>
    <row r="2630" spans="1:7">
      <c r="A2630" s="121">
        <v>2000</v>
      </c>
      <c r="B2630" s="115" t="s">
        <v>1155</v>
      </c>
      <c r="C2630" s="115">
        <v>2874300</v>
      </c>
      <c r="D2630" s="115">
        <v>1041137</v>
      </c>
      <c r="E2630" s="116">
        <v>1003539.41</v>
      </c>
      <c r="F2630" s="117">
        <v>34.9142194621299</v>
      </c>
      <c r="G2630" s="116">
        <v>182091.96</v>
      </c>
    </row>
    <row r="2631" spans="1:7">
      <c r="A2631" s="120" t="s">
        <v>1156</v>
      </c>
      <c r="B2631" s="115" t="s">
        <v>1157</v>
      </c>
      <c r="C2631" s="115">
        <v>107299</v>
      </c>
      <c r="D2631" s="115">
        <v>32700</v>
      </c>
      <c r="E2631" s="116">
        <v>32501.09</v>
      </c>
      <c r="F2631" s="117">
        <v>30.2902077372576</v>
      </c>
      <c r="G2631" s="116">
        <v>7125.6</v>
      </c>
    </row>
    <row r="2632" spans="1:7" ht="25.5">
      <c r="A2632" s="120" t="s">
        <v>1162</v>
      </c>
      <c r="B2632" s="115" t="s">
        <v>1163</v>
      </c>
      <c r="C2632" s="115">
        <v>4550</v>
      </c>
      <c r="D2632" s="115">
        <v>978</v>
      </c>
      <c r="E2632" s="116">
        <v>562.24</v>
      </c>
      <c r="F2632" s="117">
        <v>12.356923076923101</v>
      </c>
      <c r="G2632" s="116">
        <v>562.24</v>
      </c>
    </row>
    <row r="2633" spans="1:7">
      <c r="A2633" s="121">
        <v>7700</v>
      </c>
      <c r="B2633" s="115" t="s">
        <v>1165</v>
      </c>
      <c r="C2633" s="115">
        <v>4550</v>
      </c>
      <c r="D2633" s="115">
        <v>978</v>
      </c>
      <c r="E2633" s="116">
        <v>562.24</v>
      </c>
      <c r="F2633" s="117">
        <v>12.356923076923101</v>
      </c>
      <c r="G2633" s="116">
        <v>562.24</v>
      </c>
    </row>
    <row r="2634" spans="1:7">
      <c r="A2634" s="119" t="s">
        <v>1181</v>
      </c>
      <c r="B2634" s="115" t="s">
        <v>1182</v>
      </c>
      <c r="C2634" s="115">
        <v>3143141</v>
      </c>
      <c r="D2634" s="115">
        <v>704581</v>
      </c>
      <c r="E2634" s="116">
        <v>645833.6</v>
      </c>
      <c r="F2634" s="117">
        <v>20.547395105723901</v>
      </c>
      <c r="G2634" s="116">
        <v>135026.98000000001</v>
      </c>
    </row>
    <row r="2635" spans="1:7">
      <c r="A2635" s="120" t="s">
        <v>1183</v>
      </c>
      <c r="B2635" s="115" t="s">
        <v>1184</v>
      </c>
      <c r="C2635" s="115">
        <v>3143141</v>
      </c>
      <c r="D2635" s="115">
        <v>704581</v>
      </c>
      <c r="E2635" s="116">
        <v>645833.6</v>
      </c>
      <c r="F2635" s="117">
        <v>20.547395105723901</v>
      </c>
      <c r="G2635" s="116">
        <v>135026.98000000001</v>
      </c>
    </row>
    <row r="2636" spans="1:7">
      <c r="A2636" s="114"/>
      <c r="B2636" s="115" t="s">
        <v>1192</v>
      </c>
      <c r="C2636" s="115">
        <v>-292</v>
      </c>
      <c r="D2636" s="115">
        <v>0</v>
      </c>
      <c r="E2636" s="116">
        <v>101469.02</v>
      </c>
      <c r="F2636" s="117">
        <v>-34749.664383561598</v>
      </c>
      <c r="G2636" s="116">
        <v>100405.44</v>
      </c>
    </row>
    <row r="2637" spans="1:7">
      <c r="A2637" s="114" t="s">
        <v>1193</v>
      </c>
      <c r="B2637" s="115" t="s">
        <v>1194</v>
      </c>
      <c r="C2637" s="115">
        <v>292</v>
      </c>
      <c r="D2637" s="115">
        <v>0</v>
      </c>
      <c r="E2637" s="116">
        <v>-101469.02</v>
      </c>
      <c r="F2637" s="117">
        <v>-34749.664383561598</v>
      </c>
      <c r="G2637" s="116">
        <v>-100405.44</v>
      </c>
    </row>
    <row r="2638" spans="1:7">
      <c r="A2638" s="119" t="s">
        <v>1202</v>
      </c>
      <c r="B2638" s="115" t="s">
        <v>1203</v>
      </c>
      <c r="C2638" s="115">
        <v>292</v>
      </c>
      <c r="D2638" s="115">
        <v>0</v>
      </c>
      <c r="E2638" s="116">
        <v>-101469.02</v>
      </c>
      <c r="F2638" s="117">
        <v>-34749.664383561598</v>
      </c>
      <c r="G2638" s="116">
        <v>-100405.44</v>
      </c>
    </row>
    <row r="2639" spans="1:7" ht="38.25">
      <c r="A2639" s="120" t="s">
        <v>1204</v>
      </c>
      <c r="B2639" s="115" t="s">
        <v>1205</v>
      </c>
      <c r="C2639" s="115">
        <v>292</v>
      </c>
      <c r="D2639" s="115">
        <v>0</v>
      </c>
      <c r="E2639" s="116">
        <v>0</v>
      </c>
      <c r="F2639" s="117">
        <v>0</v>
      </c>
      <c r="G2639" s="116">
        <v>0</v>
      </c>
    </row>
    <row r="2640" spans="1:7" s="113" customFormat="1">
      <c r="A2640" s="125" t="s">
        <v>386</v>
      </c>
      <c r="B2640" s="110" t="s">
        <v>443</v>
      </c>
      <c r="C2640" s="110"/>
      <c r="D2640" s="110"/>
      <c r="E2640" s="111"/>
      <c r="F2640" s="112"/>
      <c r="G2640" s="111"/>
    </row>
    <row r="2641" spans="1:7">
      <c r="A2641" s="114" t="s">
        <v>1118</v>
      </c>
      <c r="B2641" s="115" t="s">
        <v>1119</v>
      </c>
      <c r="C2641" s="115">
        <v>5064868</v>
      </c>
      <c r="D2641" s="115">
        <v>1616380</v>
      </c>
      <c r="E2641" s="116">
        <v>1616187.69</v>
      </c>
      <c r="F2641" s="117">
        <v>31.909769218072402</v>
      </c>
      <c r="G2641" s="116">
        <v>370674.14</v>
      </c>
    </row>
    <row r="2642" spans="1:7" ht="25.5">
      <c r="A2642" s="119" t="s">
        <v>1120</v>
      </c>
      <c r="B2642" s="115" t="s">
        <v>1121</v>
      </c>
      <c r="C2642" s="115">
        <v>19976</v>
      </c>
      <c r="D2642" s="115">
        <v>18823</v>
      </c>
      <c r="E2642" s="116">
        <v>18630.689999999999</v>
      </c>
      <c r="F2642" s="117">
        <v>93.265368442130594</v>
      </c>
      <c r="G2642" s="116">
        <v>9187.14</v>
      </c>
    </row>
    <row r="2643" spans="1:7">
      <c r="A2643" s="119" t="s">
        <v>1144</v>
      </c>
      <c r="B2643" s="115" t="s">
        <v>60</v>
      </c>
      <c r="C2643" s="115">
        <v>5044892</v>
      </c>
      <c r="D2643" s="115">
        <v>1597557</v>
      </c>
      <c r="E2643" s="116">
        <v>1597557</v>
      </c>
      <c r="F2643" s="117">
        <v>31.666822599968398</v>
      </c>
      <c r="G2643" s="116">
        <v>361487</v>
      </c>
    </row>
    <row r="2644" spans="1:7" ht="25.5">
      <c r="A2644" s="120">
        <v>21710</v>
      </c>
      <c r="B2644" s="115" t="s">
        <v>1145</v>
      </c>
      <c r="C2644" s="115">
        <v>5044892</v>
      </c>
      <c r="D2644" s="115">
        <v>1597557</v>
      </c>
      <c r="E2644" s="116">
        <v>1597557</v>
      </c>
      <c r="F2644" s="117">
        <v>31.666822599968398</v>
      </c>
      <c r="G2644" s="116">
        <v>361487</v>
      </c>
    </row>
    <row r="2645" spans="1:7">
      <c r="A2645" s="114" t="s">
        <v>1147</v>
      </c>
      <c r="B2645" s="115" t="s">
        <v>1148</v>
      </c>
      <c r="C2645" s="115">
        <v>5064868</v>
      </c>
      <c r="D2645" s="115">
        <v>1616380</v>
      </c>
      <c r="E2645" s="116">
        <v>1616187.69</v>
      </c>
      <c r="F2645" s="117">
        <v>31.909769218072402</v>
      </c>
      <c r="G2645" s="116">
        <v>370674.14</v>
      </c>
    </row>
    <row r="2646" spans="1:7">
      <c r="A2646" s="119" t="s">
        <v>1149</v>
      </c>
      <c r="B2646" s="115" t="s">
        <v>1150</v>
      </c>
      <c r="C2646" s="115">
        <v>5064868</v>
      </c>
      <c r="D2646" s="115">
        <v>1616380</v>
      </c>
      <c r="E2646" s="116">
        <v>1616187.69</v>
      </c>
      <c r="F2646" s="117">
        <v>31.909769218072402</v>
      </c>
      <c r="G2646" s="116">
        <v>370674.14</v>
      </c>
    </row>
    <row r="2647" spans="1:7">
      <c r="A2647" s="120" t="s">
        <v>1151</v>
      </c>
      <c r="B2647" s="115" t="s">
        <v>1152</v>
      </c>
      <c r="C2647" s="115">
        <v>5064868</v>
      </c>
      <c r="D2647" s="115">
        <v>1616380</v>
      </c>
      <c r="E2647" s="116">
        <v>1616187.69</v>
      </c>
      <c r="F2647" s="117">
        <v>31.909769218072402</v>
      </c>
      <c r="G2647" s="116">
        <v>370674.14</v>
      </c>
    </row>
    <row r="2648" spans="1:7">
      <c r="A2648" s="121">
        <v>2000</v>
      </c>
      <c r="B2648" s="115" t="s">
        <v>1155</v>
      </c>
      <c r="C2648" s="115">
        <v>5064868</v>
      </c>
      <c r="D2648" s="115">
        <v>1616380</v>
      </c>
      <c r="E2648" s="116">
        <v>1616187.69</v>
      </c>
      <c r="F2648" s="117">
        <v>31.909769218072402</v>
      </c>
      <c r="G2648" s="116">
        <v>370674.14</v>
      </c>
    </row>
    <row r="2649" spans="1:7" s="113" customFormat="1">
      <c r="A2649" s="125" t="s">
        <v>444</v>
      </c>
      <c r="B2649" s="110" t="s">
        <v>445</v>
      </c>
      <c r="C2649" s="110"/>
      <c r="D2649" s="110"/>
      <c r="E2649" s="111"/>
      <c r="F2649" s="112"/>
      <c r="G2649" s="111"/>
    </row>
    <row r="2650" spans="1:7">
      <c r="A2650" s="114" t="s">
        <v>1118</v>
      </c>
      <c r="B2650" s="115" t="s">
        <v>1119</v>
      </c>
      <c r="C2650" s="115">
        <v>27317546</v>
      </c>
      <c r="D2650" s="115">
        <v>8430637</v>
      </c>
      <c r="E2650" s="116">
        <v>8154323.0800000001</v>
      </c>
      <c r="F2650" s="117">
        <v>29.8501303155122</v>
      </c>
      <c r="G2650" s="116">
        <v>2014505.79</v>
      </c>
    </row>
    <row r="2651" spans="1:7" ht="25.5">
      <c r="A2651" s="119" t="s">
        <v>1120</v>
      </c>
      <c r="B2651" s="115" t="s">
        <v>1121</v>
      </c>
      <c r="C2651" s="115">
        <v>2147829</v>
      </c>
      <c r="D2651" s="115">
        <v>589978</v>
      </c>
      <c r="E2651" s="116">
        <v>313664.08</v>
      </c>
      <c r="F2651" s="117">
        <v>14.603773391643401</v>
      </c>
      <c r="G2651" s="116">
        <v>44183.79</v>
      </c>
    </row>
    <row r="2652" spans="1:7">
      <c r="A2652" s="119" t="s">
        <v>1144</v>
      </c>
      <c r="B2652" s="115" t="s">
        <v>60</v>
      </c>
      <c r="C2652" s="115">
        <v>25169717</v>
      </c>
      <c r="D2652" s="115">
        <v>7840659</v>
      </c>
      <c r="E2652" s="116">
        <v>7840659</v>
      </c>
      <c r="F2652" s="117">
        <v>31.1511607381203</v>
      </c>
      <c r="G2652" s="116">
        <v>1970322</v>
      </c>
    </row>
    <row r="2653" spans="1:7" ht="25.5">
      <c r="A2653" s="120">
        <v>21710</v>
      </c>
      <c r="B2653" s="115" t="s">
        <v>1145</v>
      </c>
      <c r="C2653" s="115">
        <v>25169717</v>
      </c>
      <c r="D2653" s="115">
        <v>7840659</v>
      </c>
      <c r="E2653" s="116">
        <v>7840659</v>
      </c>
      <c r="F2653" s="117">
        <v>31.1511607381203</v>
      </c>
      <c r="G2653" s="116">
        <v>1970322</v>
      </c>
    </row>
    <row r="2654" spans="1:7">
      <c r="A2654" s="114" t="s">
        <v>1147</v>
      </c>
      <c r="B2654" s="115" t="s">
        <v>1148</v>
      </c>
      <c r="C2654" s="115">
        <v>27435000</v>
      </c>
      <c r="D2654" s="115">
        <v>8430637</v>
      </c>
      <c r="E2654" s="116">
        <v>7959331.0499999998</v>
      </c>
      <c r="F2654" s="117">
        <v>29.011594860579599</v>
      </c>
      <c r="G2654" s="116">
        <v>1990847.85</v>
      </c>
    </row>
    <row r="2655" spans="1:7">
      <c r="A2655" s="119" t="s">
        <v>1149</v>
      </c>
      <c r="B2655" s="115" t="s">
        <v>1150</v>
      </c>
      <c r="C2655" s="115">
        <v>26640800</v>
      </c>
      <c r="D2655" s="115">
        <v>8406955</v>
      </c>
      <c r="E2655" s="116">
        <v>7950633.1600000001</v>
      </c>
      <c r="F2655" s="117">
        <v>29.843822858172398</v>
      </c>
      <c r="G2655" s="116">
        <v>1989381.65</v>
      </c>
    </row>
    <row r="2656" spans="1:7">
      <c r="A2656" s="120" t="s">
        <v>1151</v>
      </c>
      <c r="B2656" s="115" t="s">
        <v>1152</v>
      </c>
      <c r="C2656" s="115">
        <v>26605800</v>
      </c>
      <c r="D2656" s="115">
        <v>8396955</v>
      </c>
      <c r="E2656" s="116">
        <v>7944968.4299999997</v>
      </c>
      <c r="F2656" s="117">
        <v>29.8617911508017</v>
      </c>
      <c r="G2656" s="116">
        <v>1984508.55</v>
      </c>
    </row>
    <row r="2657" spans="1:7">
      <c r="A2657" s="121">
        <v>1000</v>
      </c>
      <c r="B2657" s="115" t="s">
        <v>1153</v>
      </c>
      <c r="C2657" s="115">
        <v>19971867</v>
      </c>
      <c r="D2657" s="115">
        <v>6176576</v>
      </c>
      <c r="E2657" s="116">
        <v>6174991.5300000003</v>
      </c>
      <c r="F2657" s="117">
        <v>30.918449086407399</v>
      </c>
      <c r="G2657" s="116">
        <v>1575291.14</v>
      </c>
    </row>
    <row r="2658" spans="1:7">
      <c r="A2658" s="122">
        <v>1100</v>
      </c>
      <c r="B2658" s="115" t="s">
        <v>1154</v>
      </c>
      <c r="C2658" s="115">
        <v>15719059</v>
      </c>
      <c r="D2658" s="115">
        <v>4875091</v>
      </c>
      <c r="E2658" s="116">
        <v>4873817</v>
      </c>
      <c r="F2658" s="117">
        <v>31.005780944011999</v>
      </c>
      <c r="G2658" s="116">
        <v>1228158</v>
      </c>
    </row>
    <row r="2659" spans="1:7">
      <c r="A2659" s="121">
        <v>2000</v>
      </c>
      <c r="B2659" s="115" t="s">
        <v>1155</v>
      </c>
      <c r="C2659" s="115">
        <v>6633933</v>
      </c>
      <c r="D2659" s="115">
        <v>2220379</v>
      </c>
      <c r="E2659" s="116">
        <v>1769976.9</v>
      </c>
      <c r="F2659" s="117">
        <v>26.680656859211599</v>
      </c>
      <c r="G2659" s="116">
        <v>409217.41</v>
      </c>
    </row>
    <row r="2660" spans="1:7">
      <c r="A2660" s="120" t="s">
        <v>1166</v>
      </c>
      <c r="B2660" s="115" t="s">
        <v>1167</v>
      </c>
      <c r="C2660" s="115">
        <v>35000</v>
      </c>
      <c r="D2660" s="115">
        <v>10000</v>
      </c>
      <c r="E2660" s="116">
        <v>5664.73</v>
      </c>
      <c r="F2660" s="117">
        <v>16.1849428571429</v>
      </c>
      <c r="G2660" s="116">
        <v>4873.1000000000004</v>
      </c>
    </row>
    <row r="2661" spans="1:7" ht="25.5">
      <c r="A2661" s="121">
        <v>7300</v>
      </c>
      <c r="B2661" s="115" t="s">
        <v>1173</v>
      </c>
      <c r="C2661" s="115">
        <v>35000</v>
      </c>
      <c r="D2661" s="115">
        <v>10000</v>
      </c>
      <c r="E2661" s="116">
        <v>5664.73</v>
      </c>
      <c r="F2661" s="117">
        <v>16.1849428571429</v>
      </c>
      <c r="G2661" s="116">
        <v>4873.1000000000004</v>
      </c>
    </row>
    <row r="2662" spans="1:7" ht="38.25">
      <c r="A2662" s="122">
        <v>7350</v>
      </c>
      <c r="B2662" s="115" t="s">
        <v>1176</v>
      </c>
      <c r="C2662" s="115">
        <v>35000</v>
      </c>
      <c r="D2662" s="115">
        <v>10000</v>
      </c>
      <c r="E2662" s="116">
        <v>5664.73</v>
      </c>
      <c r="F2662" s="117">
        <v>16.1849428571429</v>
      </c>
      <c r="G2662" s="116">
        <v>4873.1000000000004</v>
      </c>
    </row>
    <row r="2663" spans="1:7">
      <c r="A2663" s="119" t="s">
        <v>1181</v>
      </c>
      <c r="B2663" s="115" t="s">
        <v>1182</v>
      </c>
      <c r="C2663" s="115">
        <v>794200</v>
      </c>
      <c r="D2663" s="115">
        <v>23682</v>
      </c>
      <c r="E2663" s="116">
        <v>8697.89</v>
      </c>
      <c r="F2663" s="117">
        <v>1.09517627801561</v>
      </c>
      <c r="G2663" s="116">
        <v>1466.2</v>
      </c>
    </row>
    <row r="2664" spans="1:7">
      <c r="A2664" s="120" t="s">
        <v>1183</v>
      </c>
      <c r="B2664" s="115" t="s">
        <v>1184</v>
      </c>
      <c r="C2664" s="115">
        <v>794200</v>
      </c>
      <c r="D2664" s="115">
        <v>23682</v>
      </c>
      <c r="E2664" s="116">
        <v>8697.89</v>
      </c>
      <c r="F2664" s="117">
        <v>1.09517627801561</v>
      </c>
      <c r="G2664" s="116">
        <v>1466.2</v>
      </c>
    </row>
    <row r="2665" spans="1:7">
      <c r="A2665" s="114"/>
      <c r="B2665" s="115" t="s">
        <v>1192</v>
      </c>
      <c r="C2665" s="115">
        <v>-117454</v>
      </c>
      <c r="D2665" s="115">
        <v>0</v>
      </c>
      <c r="E2665" s="116">
        <v>194992.03</v>
      </c>
      <c r="F2665" s="117">
        <v>-166.01565719345399</v>
      </c>
      <c r="G2665" s="116">
        <v>23657.94</v>
      </c>
    </row>
    <row r="2666" spans="1:7">
      <c r="A2666" s="114" t="s">
        <v>1193</v>
      </c>
      <c r="B2666" s="115" t="s">
        <v>1194</v>
      </c>
      <c r="C2666" s="115">
        <v>117454</v>
      </c>
      <c r="D2666" s="115">
        <v>0</v>
      </c>
      <c r="E2666" s="116">
        <v>-194992.03</v>
      </c>
      <c r="F2666" s="117">
        <v>-166.01565719345399</v>
      </c>
      <c r="G2666" s="116">
        <v>-23657.94</v>
      </c>
    </row>
    <row r="2667" spans="1:7">
      <c r="A2667" s="119" t="s">
        <v>1202</v>
      </c>
      <c r="B2667" s="115" t="s">
        <v>1203</v>
      </c>
      <c r="C2667" s="115">
        <v>117454</v>
      </c>
      <c r="D2667" s="115">
        <v>0</v>
      </c>
      <c r="E2667" s="116">
        <v>-194992.03</v>
      </c>
      <c r="F2667" s="117">
        <v>-166.01565719345399</v>
      </c>
      <c r="G2667" s="116">
        <v>-23657.94</v>
      </c>
    </row>
    <row r="2668" spans="1:7" ht="38.25">
      <c r="A2668" s="120" t="s">
        <v>1204</v>
      </c>
      <c r="B2668" s="115" t="s">
        <v>1205</v>
      </c>
      <c r="C2668" s="115">
        <v>117454</v>
      </c>
      <c r="D2668" s="115">
        <v>0</v>
      </c>
      <c r="E2668" s="116">
        <v>0</v>
      </c>
      <c r="F2668" s="117">
        <v>0</v>
      </c>
      <c r="G2668" s="116">
        <v>0</v>
      </c>
    </row>
    <row r="2669" spans="1:7" s="113" customFormat="1">
      <c r="A2669" s="125" t="s">
        <v>446</v>
      </c>
      <c r="B2669" s="110" t="s">
        <v>447</v>
      </c>
      <c r="C2669" s="110"/>
      <c r="D2669" s="110"/>
      <c r="E2669" s="111"/>
      <c r="F2669" s="112"/>
      <c r="G2669" s="111"/>
    </row>
    <row r="2670" spans="1:7">
      <c r="A2670" s="114" t="s">
        <v>1118</v>
      </c>
      <c r="B2670" s="115" t="s">
        <v>1119</v>
      </c>
      <c r="C2670" s="115">
        <v>12852702</v>
      </c>
      <c r="D2670" s="115">
        <v>5006834</v>
      </c>
      <c r="E2670" s="116">
        <v>5034424.25</v>
      </c>
      <c r="F2670" s="117">
        <v>39.170162429658802</v>
      </c>
      <c r="G2670" s="116">
        <v>1941985.27</v>
      </c>
    </row>
    <row r="2671" spans="1:7" ht="25.5">
      <c r="A2671" s="119" t="s">
        <v>1120</v>
      </c>
      <c r="B2671" s="115" t="s">
        <v>1121</v>
      </c>
      <c r="C2671" s="115">
        <v>173796</v>
      </c>
      <c r="D2671" s="115">
        <v>52928</v>
      </c>
      <c r="E2671" s="116">
        <v>80518.25</v>
      </c>
      <c r="F2671" s="117">
        <v>46.329173283619902</v>
      </c>
      <c r="G2671" s="116">
        <v>5282.27</v>
      </c>
    </row>
    <row r="2672" spans="1:7">
      <c r="A2672" s="119" t="s">
        <v>1144</v>
      </c>
      <c r="B2672" s="115" t="s">
        <v>60</v>
      </c>
      <c r="C2672" s="115">
        <v>12678906</v>
      </c>
      <c r="D2672" s="115">
        <v>4953906</v>
      </c>
      <c r="E2672" s="116">
        <v>4953906</v>
      </c>
      <c r="F2672" s="117">
        <v>39.072030347097801</v>
      </c>
      <c r="G2672" s="116">
        <v>1936703</v>
      </c>
    </row>
    <row r="2673" spans="1:7" ht="25.5">
      <c r="A2673" s="120">
        <v>21710</v>
      </c>
      <c r="B2673" s="115" t="s">
        <v>1145</v>
      </c>
      <c r="C2673" s="115">
        <v>12678906</v>
      </c>
      <c r="D2673" s="115">
        <v>4953906</v>
      </c>
      <c r="E2673" s="116">
        <v>4953906</v>
      </c>
      <c r="F2673" s="117">
        <v>39.072030347097801</v>
      </c>
      <c r="G2673" s="116">
        <v>1936703</v>
      </c>
    </row>
    <row r="2674" spans="1:7">
      <c r="A2674" s="114" t="s">
        <v>1147</v>
      </c>
      <c r="B2674" s="115" t="s">
        <v>1148</v>
      </c>
      <c r="C2674" s="115">
        <v>12853216</v>
      </c>
      <c r="D2674" s="115">
        <v>5006834</v>
      </c>
      <c r="E2674" s="116">
        <v>4516461.21</v>
      </c>
      <c r="F2674" s="117">
        <v>35.138763792657002</v>
      </c>
      <c r="G2674" s="116">
        <v>1505367.15</v>
      </c>
    </row>
    <row r="2675" spans="1:7">
      <c r="A2675" s="119" t="s">
        <v>1149</v>
      </c>
      <c r="B2675" s="115" t="s">
        <v>1150</v>
      </c>
      <c r="C2675" s="115">
        <v>12250103</v>
      </c>
      <c r="D2675" s="115">
        <v>4898700</v>
      </c>
      <c r="E2675" s="116">
        <v>4454433.83</v>
      </c>
      <c r="F2675" s="117">
        <v>36.362419401698098</v>
      </c>
      <c r="G2675" s="116">
        <v>1491395.91</v>
      </c>
    </row>
    <row r="2676" spans="1:7">
      <c r="A2676" s="120" t="s">
        <v>1151</v>
      </c>
      <c r="B2676" s="115" t="s">
        <v>1152</v>
      </c>
      <c r="C2676" s="115">
        <v>12140729</v>
      </c>
      <c r="D2676" s="115">
        <v>4835406</v>
      </c>
      <c r="E2676" s="116">
        <v>4400354.21</v>
      </c>
      <c r="F2676" s="117">
        <v>36.244563320703399</v>
      </c>
      <c r="G2676" s="116">
        <v>1484186.81</v>
      </c>
    </row>
    <row r="2677" spans="1:7">
      <c r="A2677" s="121">
        <v>1000</v>
      </c>
      <c r="B2677" s="115" t="s">
        <v>1153</v>
      </c>
      <c r="C2677" s="115">
        <v>4506848</v>
      </c>
      <c r="D2677" s="115">
        <v>1434354</v>
      </c>
      <c r="E2677" s="116">
        <v>1428558.05</v>
      </c>
      <c r="F2677" s="117">
        <v>31.697497896534301</v>
      </c>
      <c r="G2677" s="116">
        <v>387112.97</v>
      </c>
    </row>
    <row r="2678" spans="1:7">
      <c r="A2678" s="122">
        <v>1100</v>
      </c>
      <c r="B2678" s="115" t="s">
        <v>1154</v>
      </c>
      <c r="C2678" s="115">
        <v>3473097</v>
      </c>
      <c r="D2678" s="115">
        <v>1120817</v>
      </c>
      <c r="E2678" s="116">
        <v>1116234.19</v>
      </c>
      <c r="F2678" s="117">
        <v>32.139447588132398</v>
      </c>
      <c r="G2678" s="116">
        <v>303770.96999999997</v>
      </c>
    </row>
    <row r="2679" spans="1:7">
      <c r="A2679" s="121">
        <v>2000</v>
      </c>
      <c r="B2679" s="115" t="s">
        <v>1155</v>
      </c>
      <c r="C2679" s="115">
        <v>7633881</v>
      </c>
      <c r="D2679" s="115">
        <v>3401052</v>
      </c>
      <c r="E2679" s="116">
        <v>2971796.16</v>
      </c>
      <c r="F2679" s="117">
        <v>38.929034392859897</v>
      </c>
      <c r="G2679" s="116">
        <v>1097073.8400000001</v>
      </c>
    </row>
    <row r="2680" spans="1:7">
      <c r="A2680" s="120" t="s">
        <v>1158</v>
      </c>
      <c r="B2680" s="115" t="s">
        <v>1159</v>
      </c>
      <c r="C2680" s="115">
        <v>75240</v>
      </c>
      <c r="D2680" s="115">
        <v>29160</v>
      </c>
      <c r="E2680" s="116">
        <v>29074.09</v>
      </c>
      <c r="F2680" s="117">
        <v>38.641799574694303</v>
      </c>
      <c r="G2680" s="116">
        <v>7209.1</v>
      </c>
    </row>
    <row r="2681" spans="1:7">
      <c r="A2681" s="121">
        <v>6000</v>
      </c>
      <c r="B2681" s="115" t="s">
        <v>1161</v>
      </c>
      <c r="C2681" s="115">
        <v>75240</v>
      </c>
      <c r="D2681" s="115">
        <v>29160</v>
      </c>
      <c r="E2681" s="116">
        <v>29074.09</v>
      </c>
      <c r="F2681" s="117">
        <v>38.641799574694303</v>
      </c>
      <c r="G2681" s="116">
        <v>7209.1</v>
      </c>
    </row>
    <row r="2682" spans="1:7" ht="25.5">
      <c r="A2682" s="120" t="s">
        <v>1162</v>
      </c>
      <c r="B2682" s="115" t="s">
        <v>1163</v>
      </c>
      <c r="C2682" s="115">
        <v>34134</v>
      </c>
      <c r="D2682" s="115">
        <v>34134</v>
      </c>
      <c r="E2682" s="116">
        <v>25005.53</v>
      </c>
      <c r="F2682" s="117">
        <v>73.256957871916597</v>
      </c>
      <c r="G2682" s="116">
        <v>0</v>
      </c>
    </row>
    <row r="2683" spans="1:7">
      <c r="A2683" s="121">
        <v>7700</v>
      </c>
      <c r="B2683" s="115" t="s">
        <v>1165</v>
      </c>
      <c r="C2683" s="115">
        <v>34134</v>
      </c>
      <c r="D2683" s="115">
        <v>34134</v>
      </c>
      <c r="E2683" s="116">
        <v>25005.53</v>
      </c>
      <c r="F2683" s="117">
        <v>73.256957871916597</v>
      </c>
      <c r="G2683" s="116">
        <v>0</v>
      </c>
    </row>
    <row r="2684" spans="1:7">
      <c r="A2684" s="119" t="s">
        <v>1181</v>
      </c>
      <c r="B2684" s="115" t="s">
        <v>1182</v>
      </c>
      <c r="C2684" s="115">
        <v>603113</v>
      </c>
      <c r="D2684" s="115">
        <v>108134</v>
      </c>
      <c r="E2684" s="116">
        <v>62027.38</v>
      </c>
      <c r="F2684" s="117">
        <v>10.284537060219201</v>
      </c>
      <c r="G2684" s="116">
        <v>13971.24</v>
      </c>
    </row>
    <row r="2685" spans="1:7">
      <c r="A2685" s="120" t="s">
        <v>1183</v>
      </c>
      <c r="B2685" s="115" t="s">
        <v>1184</v>
      </c>
      <c r="C2685" s="115">
        <v>603113</v>
      </c>
      <c r="D2685" s="115">
        <v>108134</v>
      </c>
      <c r="E2685" s="116">
        <v>62027.38</v>
      </c>
      <c r="F2685" s="117">
        <v>10.284537060219201</v>
      </c>
      <c r="G2685" s="116">
        <v>13971.24</v>
      </c>
    </row>
    <row r="2686" spans="1:7">
      <c r="A2686" s="114"/>
      <c r="B2686" s="115" t="s">
        <v>1192</v>
      </c>
      <c r="C2686" s="115">
        <v>-514</v>
      </c>
      <c r="D2686" s="115">
        <v>0</v>
      </c>
      <c r="E2686" s="116">
        <v>517963.04</v>
      </c>
      <c r="F2686" s="117">
        <v>-100771.019455253</v>
      </c>
      <c r="G2686" s="116">
        <v>436618.12</v>
      </c>
    </row>
    <row r="2687" spans="1:7">
      <c r="A2687" s="114" t="s">
        <v>1193</v>
      </c>
      <c r="B2687" s="115" t="s">
        <v>1194</v>
      </c>
      <c r="C2687" s="115">
        <v>514</v>
      </c>
      <c r="D2687" s="115">
        <v>0</v>
      </c>
      <c r="E2687" s="116">
        <v>-517963.04</v>
      </c>
      <c r="F2687" s="117">
        <v>-100771.019455253</v>
      </c>
      <c r="G2687" s="116">
        <v>-436618.12</v>
      </c>
    </row>
    <row r="2688" spans="1:7">
      <c r="A2688" s="119" t="s">
        <v>1202</v>
      </c>
      <c r="B2688" s="115" t="s">
        <v>1203</v>
      </c>
      <c r="C2688" s="115">
        <v>514</v>
      </c>
      <c r="D2688" s="115">
        <v>0</v>
      </c>
      <c r="E2688" s="116">
        <v>-517963.04</v>
      </c>
      <c r="F2688" s="117">
        <v>-100771.019455253</v>
      </c>
      <c r="G2688" s="116">
        <v>-436618.12</v>
      </c>
    </row>
    <row r="2689" spans="1:7" ht="38.25">
      <c r="A2689" s="120" t="s">
        <v>1204</v>
      </c>
      <c r="B2689" s="115" t="s">
        <v>1205</v>
      </c>
      <c r="C2689" s="115">
        <v>514</v>
      </c>
      <c r="D2689" s="115">
        <v>0</v>
      </c>
      <c r="E2689" s="116">
        <v>0</v>
      </c>
      <c r="F2689" s="117">
        <v>0</v>
      </c>
      <c r="G2689" s="116">
        <v>0</v>
      </c>
    </row>
    <row r="2690" spans="1:7" s="113" customFormat="1">
      <c r="A2690" s="126" t="s">
        <v>448</v>
      </c>
      <c r="B2690" s="110" t="s">
        <v>449</v>
      </c>
      <c r="C2690" s="110"/>
      <c r="D2690" s="110"/>
      <c r="E2690" s="111"/>
      <c r="F2690" s="112"/>
      <c r="G2690" s="111"/>
    </row>
    <row r="2691" spans="1:7">
      <c r="A2691" s="114" t="s">
        <v>1118</v>
      </c>
      <c r="B2691" s="115" t="s">
        <v>1119</v>
      </c>
      <c r="C2691" s="115">
        <v>12852702</v>
      </c>
      <c r="D2691" s="115">
        <v>5006834</v>
      </c>
      <c r="E2691" s="116">
        <v>5034424.25</v>
      </c>
      <c r="F2691" s="117">
        <v>39.170162429658802</v>
      </c>
      <c r="G2691" s="116">
        <v>1941985.27</v>
      </c>
    </row>
    <row r="2692" spans="1:7" ht="25.5">
      <c r="A2692" s="119" t="s">
        <v>1120</v>
      </c>
      <c r="B2692" s="115" t="s">
        <v>1121</v>
      </c>
      <c r="C2692" s="115">
        <v>173796</v>
      </c>
      <c r="D2692" s="115">
        <v>52928</v>
      </c>
      <c r="E2692" s="116">
        <v>80518.25</v>
      </c>
      <c r="F2692" s="117">
        <v>46.329173283619902</v>
      </c>
      <c r="G2692" s="116">
        <v>5282.27</v>
      </c>
    </row>
    <row r="2693" spans="1:7">
      <c r="A2693" s="119" t="s">
        <v>1144</v>
      </c>
      <c r="B2693" s="115" t="s">
        <v>60</v>
      </c>
      <c r="C2693" s="115">
        <v>12678906</v>
      </c>
      <c r="D2693" s="115">
        <v>4953906</v>
      </c>
      <c r="E2693" s="116">
        <v>4953906</v>
      </c>
      <c r="F2693" s="117">
        <v>39.072030347097801</v>
      </c>
      <c r="G2693" s="116">
        <v>1936703</v>
      </c>
    </row>
    <row r="2694" spans="1:7" ht="25.5">
      <c r="A2694" s="120">
        <v>21710</v>
      </c>
      <c r="B2694" s="115" t="s">
        <v>1145</v>
      </c>
      <c r="C2694" s="115">
        <v>12678906</v>
      </c>
      <c r="D2694" s="115">
        <v>4953906</v>
      </c>
      <c r="E2694" s="116">
        <v>4953906</v>
      </c>
      <c r="F2694" s="117">
        <v>39.072030347097801</v>
      </c>
      <c r="G2694" s="116">
        <v>1936703</v>
      </c>
    </row>
    <row r="2695" spans="1:7">
      <c r="A2695" s="114" t="s">
        <v>1147</v>
      </c>
      <c r="B2695" s="115" t="s">
        <v>1148</v>
      </c>
      <c r="C2695" s="115">
        <v>12853216</v>
      </c>
      <c r="D2695" s="115">
        <v>5006834</v>
      </c>
      <c r="E2695" s="116">
        <v>4516461.21</v>
      </c>
      <c r="F2695" s="117">
        <v>35.138763792657002</v>
      </c>
      <c r="G2695" s="116">
        <v>1505367.15</v>
      </c>
    </row>
    <row r="2696" spans="1:7">
      <c r="A2696" s="119" t="s">
        <v>1149</v>
      </c>
      <c r="B2696" s="115" t="s">
        <v>1150</v>
      </c>
      <c r="C2696" s="115">
        <v>12250103</v>
      </c>
      <c r="D2696" s="115">
        <v>4898700</v>
      </c>
      <c r="E2696" s="116">
        <v>4454433.83</v>
      </c>
      <c r="F2696" s="117">
        <v>36.362419401698098</v>
      </c>
      <c r="G2696" s="116">
        <v>1491395.91</v>
      </c>
    </row>
    <row r="2697" spans="1:7">
      <c r="A2697" s="120" t="s">
        <v>1151</v>
      </c>
      <c r="B2697" s="115" t="s">
        <v>1152</v>
      </c>
      <c r="C2697" s="115">
        <v>12140729</v>
      </c>
      <c r="D2697" s="115">
        <v>4835406</v>
      </c>
      <c r="E2697" s="116">
        <v>4400354.21</v>
      </c>
      <c r="F2697" s="117">
        <v>36.244563320703399</v>
      </c>
      <c r="G2697" s="116">
        <v>1484186.81</v>
      </c>
    </row>
    <row r="2698" spans="1:7">
      <c r="A2698" s="121">
        <v>1000</v>
      </c>
      <c r="B2698" s="115" t="s">
        <v>1153</v>
      </c>
      <c r="C2698" s="115">
        <v>4506848</v>
      </c>
      <c r="D2698" s="115">
        <v>1434354</v>
      </c>
      <c r="E2698" s="116">
        <v>1428558.05</v>
      </c>
      <c r="F2698" s="117">
        <v>31.697497896534301</v>
      </c>
      <c r="G2698" s="116">
        <v>387112.97</v>
      </c>
    </row>
    <row r="2699" spans="1:7">
      <c r="A2699" s="122">
        <v>1100</v>
      </c>
      <c r="B2699" s="115" t="s">
        <v>1154</v>
      </c>
      <c r="C2699" s="115">
        <v>3473097</v>
      </c>
      <c r="D2699" s="115">
        <v>1120817</v>
      </c>
      <c r="E2699" s="116">
        <v>1116234.19</v>
      </c>
      <c r="F2699" s="117">
        <v>32.139447588132398</v>
      </c>
      <c r="G2699" s="116">
        <v>303770.96999999997</v>
      </c>
    </row>
    <row r="2700" spans="1:7">
      <c r="A2700" s="121">
        <v>2000</v>
      </c>
      <c r="B2700" s="115" t="s">
        <v>1155</v>
      </c>
      <c r="C2700" s="115">
        <v>7633881</v>
      </c>
      <c r="D2700" s="115">
        <v>3401052</v>
      </c>
      <c r="E2700" s="116">
        <v>2971796.16</v>
      </c>
      <c r="F2700" s="117">
        <v>38.929034392859897</v>
      </c>
      <c r="G2700" s="116">
        <v>1097073.8400000001</v>
      </c>
    </row>
    <row r="2701" spans="1:7">
      <c r="A2701" s="120" t="s">
        <v>1158</v>
      </c>
      <c r="B2701" s="115" t="s">
        <v>1159</v>
      </c>
      <c r="C2701" s="115">
        <v>75240</v>
      </c>
      <c r="D2701" s="115">
        <v>29160</v>
      </c>
      <c r="E2701" s="116">
        <v>29074.09</v>
      </c>
      <c r="F2701" s="117">
        <v>38.641799574694303</v>
      </c>
      <c r="G2701" s="116">
        <v>7209.1</v>
      </c>
    </row>
    <row r="2702" spans="1:7">
      <c r="A2702" s="121">
        <v>6000</v>
      </c>
      <c r="B2702" s="115" t="s">
        <v>1161</v>
      </c>
      <c r="C2702" s="115">
        <v>75240</v>
      </c>
      <c r="D2702" s="115">
        <v>29160</v>
      </c>
      <c r="E2702" s="116">
        <v>29074.09</v>
      </c>
      <c r="F2702" s="117">
        <v>38.641799574694303</v>
      </c>
      <c r="G2702" s="116">
        <v>7209.1</v>
      </c>
    </row>
    <row r="2703" spans="1:7" ht="25.5">
      <c r="A2703" s="120" t="s">
        <v>1162</v>
      </c>
      <c r="B2703" s="115" t="s">
        <v>1163</v>
      </c>
      <c r="C2703" s="115">
        <v>34134</v>
      </c>
      <c r="D2703" s="115">
        <v>34134</v>
      </c>
      <c r="E2703" s="116">
        <v>25005.53</v>
      </c>
      <c r="F2703" s="117">
        <v>73.256957871916597</v>
      </c>
      <c r="G2703" s="116">
        <v>0</v>
      </c>
    </row>
    <row r="2704" spans="1:7">
      <c r="A2704" s="121">
        <v>7700</v>
      </c>
      <c r="B2704" s="115" t="s">
        <v>1165</v>
      </c>
      <c r="C2704" s="115">
        <v>34134</v>
      </c>
      <c r="D2704" s="115">
        <v>34134</v>
      </c>
      <c r="E2704" s="116">
        <v>25005.53</v>
      </c>
      <c r="F2704" s="117">
        <v>73.256957871916597</v>
      </c>
      <c r="G2704" s="116">
        <v>0</v>
      </c>
    </row>
    <row r="2705" spans="1:7">
      <c r="A2705" s="119" t="s">
        <v>1181</v>
      </c>
      <c r="B2705" s="115" t="s">
        <v>1182</v>
      </c>
      <c r="C2705" s="115">
        <v>603113</v>
      </c>
      <c r="D2705" s="115">
        <v>108134</v>
      </c>
      <c r="E2705" s="116">
        <v>62027.38</v>
      </c>
      <c r="F2705" s="117">
        <v>10.284537060219201</v>
      </c>
      <c r="G2705" s="116">
        <v>13971.24</v>
      </c>
    </row>
    <row r="2706" spans="1:7">
      <c r="A2706" s="120" t="s">
        <v>1183</v>
      </c>
      <c r="B2706" s="115" t="s">
        <v>1184</v>
      </c>
      <c r="C2706" s="115">
        <v>603113</v>
      </c>
      <c r="D2706" s="115">
        <v>108134</v>
      </c>
      <c r="E2706" s="116">
        <v>62027.38</v>
      </c>
      <c r="F2706" s="117">
        <v>10.284537060219201</v>
      </c>
      <c r="G2706" s="116">
        <v>13971.24</v>
      </c>
    </row>
    <row r="2707" spans="1:7">
      <c r="A2707" s="114"/>
      <c r="B2707" s="115" t="s">
        <v>1192</v>
      </c>
      <c r="C2707" s="115">
        <v>-514</v>
      </c>
      <c r="D2707" s="115">
        <v>0</v>
      </c>
      <c r="E2707" s="116">
        <v>517963.04</v>
      </c>
      <c r="F2707" s="117">
        <v>-100771.019455253</v>
      </c>
      <c r="G2707" s="116">
        <v>436618.12</v>
      </c>
    </row>
    <row r="2708" spans="1:7">
      <c r="A2708" s="114" t="s">
        <v>1193</v>
      </c>
      <c r="B2708" s="115" t="s">
        <v>1194</v>
      </c>
      <c r="C2708" s="115">
        <v>514</v>
      </c>
      <c r="D2708" s="115">
        <v>0</v>
      </c>
      <c r="E2708" s="116">
        <v>-517963.04</v>
      </c>
      <c r="F2708" s="117">
        <v>-100771.019455253</v>
      </c>
      <c r="G2708" s="116">
        <v>-436618.12</v>
      </c>
    </row>
    <row r="2709" spans="1:7">
      <c r="A2709" s="119" t="s">
        <v>1202</v>
      </c>
      <c r="B2709" s="115" t="s">
        <v>1203</v>
      </c>
      <c r="C2709" s="115">
        <v>514</v>
      </c>
      <c r="D2709" s="115">
        <v>0</v>
      </c>
      <c r="E2709" s="116">
        <v>-517963.04</v>
      </c>
      <c r="F2709" s="117">
        <v>-100771.019455253</v>
      </c>
      <c r="G2709" s="116">
        <v>-436618.12</v>
      </c>
    </row>
    <row r="2710" spans="1:7" ht="38.25">
      <c r="A2710" s="120" t="s">
        <v>1204</v>
      </c>
      <c r="B2710" s="115" t="s">
        <v>1205</v>
      </c>
      <c r="C2710" s="115">
        <v>514</v>
      </c>
      <c r="D2710" s="115">
        <v>0</v>
      </c>
      <c r="E2710" s="116">
        <v>0</v>
      </c>
      <c r="F2710" s="117">
        <v>0</v>
      </c>
      <c r="G2710" s="116">
        <v>0</v>
      </c>
    </row>
    <row r="2711" spans="1:7" s="113" customFormat="1">
      <c r="A2711" s="125" t="s">
        <v>418</v>
      </c>
      <c r="B2711" s="110" t="s">
        <v>450</v>
      </c>
      <c r="C2711" s="110"/>
      <c r="D2711" s="110"/>
      <c r="E2711" s="111"/>
      <c r="F2711" s="112"/>
      <c r="G2711" s="111"/>
    </row>
    <row r="2712" spans="1:7">
      <c r="A2712" s="114" t="s">
        <v>1118</v>
      </c>
      <c r="B2712" s="115" t="s">
        <v>1119</v>
      </c>
      <c r="C2712" s="115">
        <v>1217649</v>
      </c>
      <c r="D2712" s="115">
        <v>416872</v>
      </c>
      <c r="E2712" s="116">
        <v>414924.32</v>
      </c>
      <c r="F2712" s="117">
        <v>34.075856014335798</v>
      </c>
      <c r="G2712" s="116">
        <v>122359.91</v>
      </c>
    </row>
    <row r="2713" spans="1:7" ht="25.5">
      <c r="A2713" s="119" t="s">
        <v>1120</v>
      </c>
      <c r="B2713" s="115" t="s">
        <v>1121</v>
      </c>
      <c r="C2713" s="115">
        <v>20000</v>
      </c>
      <c r="D2713" s="115">
        <v>7120</v>
      </c>
      <c r="E2713" s="116">
        <v>5172.32</v>
      </c>
      <c r="F2713" s="117">
        <v>25.861599999999999</v>
      </c>
      <c r="G2713" s="116">
        <v>1789.91</v>
      </c>
    </row>
    <row r="2714" spans="1:7">
      <c r="A2714" s="119" t="s">
        <v>1144</v>
      </c>
      <c r="B2714" s="115" t="s">
        <v>60</v>
      </c>
      <c r="C2714" s="115">
        <v>1197649</v>
      </c>
      <c r="D2714" s="115">
        <v>409752</v>
      </c>
      <c r="E2714" s="116">
        <v>409752</v>
      </c>
      <c r="F2714" s="117">
        <v>34.213029026033503</v>
      </c>
      <c r="G2714" s="116">
        <v>120570</v>
      </c>
    </row>
    <row r="2715" spans="1:7" ht="25.5">
      <c r="A2715" s="120">
        <v>21710</v>
      </c>
      <c r="B2715" s="115" t="s">
        <v>1145</v>
      </c>
      <c r="C2715" s="115">
        <v>1197649</v>
      </c>
      <c r="D2715" s="115">
        <v>409752</v>
      </c>
      <c r="E2715" s="116">
        <v>409752</v>
      </c>
      <c r="F2715" s="117">
        <v>34.213029026033503</v>
      </c>
      <c r="G2715" s="116">
        <v>120570</v>
      </c>
    </row>
    <row r="2716" spans="1:7">
      <c r="A2716" s="114" t="s">
        <v>1147</v>
      </c>
      <c r="B2716" s="115" t="s">
        <v>1148</v>
      </c>
      <c r="C2716" s="115">
        <v>1217951</v>
      </c>
      <c r="D2716" s="115">
        <v>416872</v>
      </c>
      <c r="E2716" s="116">
        <v>412354.61</v>
      </c>
      <c r="F2716" s="117">
        <v>33.856420332180903</v>
      </c>
      <c r="G2716" s="116">
        <v>122220.48</v>
      </c>
    </row>
    <row r="2717" spans="1:7">
      <c r="A2717" s="119" t="s">
        <v>1149</v>
      </c>
      <c r="B2717" s="115" t="s">
        <v>1150</v>
      </c>
      <c r="C2717" s="115">
        <v>1214301</v>
      </c>
      <c r="D2717" s="115">
        <v>416372</v>
      </c>
      <c r="E2717" s="116">
        <v>411854.61</v>
      </c>
      <c r="F2717" s="117">
        <v>33.9170115152668</v>
      </c>
      <c r="G2717" s="116">
        <v>121720.48</v>
      </c>
    </row>
    <row r="2718" spans="1:7">
      <c r="A2718" s="120" t="s">
        <v>1151</v>
      </c>
      <c r="B2718" s="115" t="s">
        <v>1152</v>
      </c>
      <c r="C2718" s="115">
        <v>1214301</v>
      </c>
      <c r="D2718" s="115">
        <v>416372</v>
      </c>
      <c r="E2718" s="116">
        <v>411854.61</v>
      </c>
      <c r="F2718" s="117">
        <v>33.9170115152668</v>
      </c>
      <c r="G2718" s="116">
        <v>121720.48</v>
      </c>
    </row>
    <row r="2719" spans="1:7">
      <c r="A2719" s="121">
        <v>1000</v>
      </c>
      <c r="B2719" s="115" t="s">
        <v>1153</v>
      </c>
      <c r="C2719" s="115">
        <v>540784</v>
      </c>
      <c r="D2719" s="115">
        <v>206612</v>
      </c>
      <c r="E2719" s="116">
        <v>205209.63</v>
      </c>
      <c r="F2719" s="117">
        <v>37.946690360661599</v>
      </c>
      <c r="G2719" s="116">
        <v>87167.93</v>
      </c>
    </row>
    <row r="2720" spans="1:7">
      <c r="A2720" s="122">
        <v>1100</v>
      </c>
      <c r="B2720" s="115" t="s">
        <v>1154</v>
      </c>
      <c r="C2720" s="115">
        <v>329232</v>
      </c>
      <c r="D2720" s="115">
        <v>100624</v>
      </c>
      <c r="E2720" s="116">
        <v>99487.01</v>
      </c>
      <c r="F2720" s="117">
        <v>30.2179040919473</v>
      </c>
      <c r="G2720" s="116">
        <v>26917.119999999999</v>
      </c>
    </row>
    <row r="2721" spans="1:7">
      <c r="A2721" s="121">
        <v>2000</v>
      </c>
      <c r="B2721" s="115" t="s">
        <v>1155</v>
      </c>
      <c r="C2721" s="115">
        <v>673517</v>
      </c>
      <c r="D2721" s="115">
        <v>209760</v>
      </c>
      <c r="E2721" s="116">
        <v>206644.98</v>
      </c>
      <c r="F2721" s="117">
        <v>30.681479457831099</v>
      </c>
      <c r="G2721" s="116">
        <v>34552.550000000003</v>
      </c>
    </row>
    <row r="2722" spans="1:7">
      <c r="A2722" s="119" t="s">
        <v>1181</v>
      </c>
      <c r="B2722" s="115" t="s">
        <v>1182</v>
      </c>
      <c r="C2722" s="115">
        <v>3650</v>
      </c>
      <c r="D2722" s="115">
        <v>500</v>
      </c>
      <c r="E2722" s="116">
        <v>500</v>
      </c>
      <c r="F2722" s="117">
        <v>13.698630136986299</v>
      </c>
      <c r="G2722" s="116">
        <v>500</v>
      </c>
    </row>
    <row r="2723" spans="1:7">
      <c r="A2723" s="120" t="s">
        <v>1183</v>
      </c>
      <c r="B2723" s="115" t="s">
        <v>1184</v>
      </c>
      <c r="C2723" s="115">
        <v>3650</v>
      </c>
      <c r="D2723" s="115">
        <v>500</v>
      </c>
      <c r="E2723" s="116">
        <v>500</v>
      </c>
      <c r="F2723" s="117">
        <v>13.698630136986299</v>
      </c>
      <c r="G2723" s="116">
        <v>500</v>
      </c>
    </row>
    <row r="2724" spans="1:7">
      <c r="A2724" s="114"/>
      <c r="B2724" s="115" t="s">
        <v>1192</v>
      </c>
      <c r="C2724" s="115">
        <v>-302</v>
      </c>
      <c r="D2724" s="115">
        <v>0</v>
      </c>
      <c r="E2724" s="116">
        <v>2569.71</v>
      </c>
      <c r="F2724" s="117">
        <v>-850.89735099337702</v>
      </c>
      <c r="G2724" s="116">
        <v>139.43</v>
      </c>
    </row>
    <row r="2725" spans="1:7">
      <c r="A2725" s="114" t="s">
        <v>1193</v>
      </c>
      <c r="B2725" s="115" t="s">
        <v>1194</v>
      </c>
      <c r="C2725" s="115">
        <v>302</v>
      </c>
      <c r="D2725" s="115">
        <v>0</v>
      </c>
      <c r="E2725" s="116">
        <v>-2569.71</v>
      </c>
      <c r="F2725" s="117">
        <v>-850.89735099337702</v>
      </c>
      <c r="G2725" s="116">
        <v>-139.43</v>
      </c>
    </row>
    <row r="2726" spans="1:7">
      <c r="A2726" s="119" t="s">
        <v>1202</v>
      </c>
      <c r="B2726" s="115" t="s">
        <v>1203</v>
      </c>
      <c r="C2726" s="115">
        <v>302</v>
      </c>
      <c r="D2726" s="115">
        <v>0</v>
      </c>
      <c r="E2726" s="116">
        <v>-2569.71</v>
      </c>
      <c r="F2726" s="117">
        <v>-850.89735099337702</v>
      </c>
      <c r="G2726" s="116">
        <v>-139.43</v>
      </c>
    </row>
    <row r="2727" spans="1:7" ht="38.25">
      <c r="A2727" s="120" t="s">
        <v>1204</v>
      </c>
      <c r="B2727" s="115" t="s">
        <v>1205</v>
      </c>
      <c r="C2727" s="115">
        <v>302</v>
      </c>
      <c r="D2727" s="115">
        <v>0</v>
      </c>
      <c r="E2727" s="116">
        <v>0</v>
      </c>
      <c r="F2727" s="117">
        <v>0</v>
      </c>
      <c r="G2727" s="116">
        <v>0</v>
      </c>
    </row>
    <row r="2728" spans="1:7" s="113" customFormat="1">
      <c r="A2728" s="126" t="s">
        <v>451</v>
      </c>
      <c r="B2728" s="110" t="s">
        <v>452</v>
      </c>
      <c r="C2728" s="110"/>
      <c r="D2728" s="110"/>
      <c r="E2728" s="111"/>
      <c r="F2728" s="112"/>
      <c r="G2728" s="111"/>
    </row>
    <row r="2729" spans="1:7">
      <c r="A2729" s="114" t="s">
        <v>1118</v>
      </c>
      <c r="B2729" s="115" t="s">
        <v>1119</v>
      </c>
      <c r="C2729" s="115">
        <v>1217649</v>
      </c>
      <c r="D2729" s="115">
        <v>416872</v>
      </c>
      <c r="E2729" s="116">
        <v>414924.32</v>
      </c>
      <c r="F2729" s="117">
        <v>34.075856014335798</v>
      </c>
      <c r="G2729" s="116">
        <v>122359.91</v>
      </c>
    </row>
    <row r="2730" spans="1:7" ht="25.5">
      <c r="A2730" s="119" t="s">
        <v>1120</v>
      </c>
      <c r="B2730" s="115" t="s">
        <v>1121</v>
      </c>
      <c r="C2730" s="115">
        <v>20000</v>
      </c>
      <c r="D2730" s="115">
        <v>7120</v>
      </c>
      <c r="E2730" s="116">
        <v>5172.32</v>
      </c>
      <c r="F2730" s="117">
        <v>25.861599999999999</v>
      </c>
      <c r="G2730" s="116">
        <v>1789.91</v>
      </c>
    </row>
    <row r="2731" spans="1:7">
      <c r="A2731" s="119" t="s">
        <v>1144</v>
      </c>
      <c r="B2731" s="115" t="s">
        <v>60</v>
      </c>
      <c r="C2731" s="115">
        <v>1197649</v>
      </c>
      <c r="D2731" s="115">
        <v>409752</v>
      </c>
      <c r="E2731" s="116">
        <v>409752</v>
      </c>
      <c r="F2731" s="117">
        <v>34.213029026033503</v>
      </c>
      <c r="G2731" s="116">
        <v>120570</v>
      </c>
    </row>
    <row r="2732" spans="1:7" ht="25.5">
      <c r="A2732" s="120">
        <v>21710</v>
      </c>
      <c r="B2732" s="115" t="s">
        <v>1145</v>
      </c>
      <c r="C2732" s="115">
        <v>1197649</v>
      </c>
      <c r="D2732" s="115">
        <v>409752</v>
      </c>
      <c r="E2732" s="116">
        <v>409752</v>
      </c>
      <c r="F2732" s="117">
        <v>34.213029026033503</v>
      </c>
      <c r="G2732" s="116">
        <v>120570</v>
      </c>
    </row>
    <row r="2733" spans="1:7">
      <c r="A2733" s="114" t="s">
        <v>1147</v>
      </c>
      <c r="B2733" s="115" t="s">
        <v>1148</v>
      </c>
      <c r="C2733" s="115">
        <v>1217951</v>
      </c>
      <c r="D2733" s="115">
        <v>416872</v>
      </c>
      <c r="E2733" s="116">
        <v>412354.61</v>
      </c>
      <c r="F2733" s="117">
        <v>33.856420332180903</v>
      </c>
      <c r="G2733" s="116">
        <v>122220.48</v>
      </c>
    </row>
    <row r="2734" spans="1:7">
      <c r="A2734" s="119" t="s">
        <v>1149</v>
      </c>
      <c r="B2734" s="115" t="s">
        <v>1150</v>
      </c>
      <c r="C2734" s="115">
        <v>1214301</v>
      </c>
      <c r="D2734" s="115">
        <v>416372</v>
      </c>
      <c r="E2734" s="116">
        <v>411854.61</v>
      </c>
      <c r="F2734" s="117">
        <v>33.9170115152668</v>
      </c>
      <c r="G2734" s="116">
        <v>121720.48</v>
      </c>
    </row>
    <row r="2735" spans="1:7">
      <c r="A2735" s="120" t="s">
        <v>1151</v>
      </c>
      <c r="B2735" s="115" t="s">
        <v>1152</v>
      </c>
      <c r="C2735" s="115">
        <v>1214301</v>
      </c>
      <c r="D2735" s="115">
        <v>416372</v>
      </c>
      <c r="E2735" s="116">
        <v>411854.61</v>
      </c>
      <c r="F2735" s="117">
        <v>33.9170115152668</v>
      </c>
      <c r="G2735" s="116">
        <v>121720.48</v>
      </c>
    </row>
    <row r="2736" spans="1:7">
      <c r="A2736" s="121">
        <v>1000</v>
      </c>
      <c r="B2736" s="115" t="s">
        <v>1153</v>
      </c>
      <c r="C2736" s="115">
        <v>540784</v>
      </c>
      <c r="D2736" s="115">
        <v>206612</v>
      </c>
      <c r="E2736" s="116">
        <v>205209.63</v>
      </c>
      <c r="F2736" s="117">
        <v>37.946690360661599</v>
      </c>
      <c r="G2736" s="116">
        <v>87167.93</v>
      </c>
    </row>
    <row r="2737" spans="1:7">
      <c r="A2737" s="122">
        <v>1100</v>
      </c>
      <c r="B2737" s="115" t="s">
        <v>1154</v>
      </c>
      <c r="C2737" s="115">
        <v>329232</v>
      </c>
      <c r="D2737" s="115">
        <v>100624</v>
      </c>
      <c r="E2737" s="116">
        <v>99487.01</v>
      </c>
      <c r="F2737" s="117">
        <v>30.2179040919473</v>
      </c>
      <c r="G2737" s="116">
        <v>26917.119999999999</v>
      </c>
    </row>
    <row r="2738" spans="1:7">
      <c r="A2738" s="121">
        <v>2000</v>
      </c>
      <c r="B2738" s="115" t="s">
        <v>1155</v>
      </c>
      <c r="C2738" s="115">
        <v>673517</v>
      </c>
      <c r="D2738" s="115">
        <v>209760</v>
      </c>
      <c r="E2738" s="116">
        <v>206644.98</v>
      </c>
      <c r="F2738" s="117">
        <v>30.681479457831099</v>
      </c>
      <c r="G2738" s="116">
        <v>34552.550000000003</v>
      </c>
    </row>
    <row r="2739" spans="1:7">
      <c r="A2739" s="119" t="s">
        <v>1181</v>
      </c>
      <c r="B2739" s="115" t="s">
        <v>1182</v>
      </c>
      <c r="C2739" s="115">
        <v>3650</v>
      </c>
      <c r="D2739" s="115">
        <v>500</v>
      </c>
      <c r="E2739" s="116">
        <v>500</v>
      </c>
      <c r="F2739" s="117">
        <v>13.698630136986299</v>
      </c>
      <c r="G2739" s="116">
        <v>500</v>
      </c>
    </row>
    <row r="2740" spans="1:7">
      <c r="A2740" s="120" t="s">
        <v>1183</v>
      </c>
      <c r="B2740" s="115" t="s">
        <v>1184</v>
      </c>
      <c r="C2740" s="115">
        <v>3650</v>
      </c>
      <c r="D2740" s="115">
        <v>500</v>
      </c>
      <c r="E2740" s="116">
        <v>500</v>
      </c>
      <c r="F2740" s="117">
        <v>13.698630136986299</v>
      </c>
      <c r="G2740" s="116">
        <v>500</v>
      </c>
    </row>
    <row r="2741" spans="1:7">
      <c r="A2741" s="114"/>
      <c r="B2741" s="115" t="s">
        <v>1192</v>
      </c>
      <c r="C2741" s="115">
        <v>-302</v>
      </c>
      <c r="D2741" s="115">
        <v>0</v>
      </c>
      <c r="E2741" s="116">
        <v>2569.71</v>
      </c>
      <c r="F2741" s="117">
        <v>-850.89735099337702</v>
      </c>
      <c r="G2741" s="116">
        <v>139.43</v>
      </c>
    </row>
    <row r="2742" spans="1:7">
      <c r="A2742" s="114" t="s">
        <v>1193</v>
      </c>
      <c r="B2742" s="115" t="s">
        <v>1194</v>
      </c>
      <c r="C2742" s="115">
        <v>302</v>
      </c>
      <c r="D2742" s="115">
        <v>0</v>
      </c>
      <c r="E2742" s="116">
        <v>-2569.71</v>
      </c>
      <c r="F2742" s="117">
        <v>-850.89735099337702</v>
      </c>
      <c r="G2742" s="116">
        <v>-139.43</v>
      </c>
    </row>
    <row r="2743" spans="1:7">
      <c r="A2743" s="119" t="s">
        <v>1202</v>
      </c>
      <c r="B2743" s="115" t="s">
        <v>1203</v>
      </c>
      <c r="C2743" s="115">
        <v>302</v>
      </c>
      <c r="D2743" s="115">
        <v>0</v>
      </c>
      <c r="E2743" s="116">
        <v>-2569.71</v>
      </c>
      <c r="F2743" s="117">
        <v>-850.89735099337702</v>
      </c>
      <c r="G2743" s="116">
        <v>-139.43</v>
      </c>
    </row>
    <row r="2744" spans="1:7" ht="38.25">
      <c r="A2744" s="120" t="s">
        <v>1204</v>
      </c>
      <c r="B2744" s="115" t="s">
        <v>1205</v>
      </c>
      <c r="C2744" s="115">
        <v>302</v>
      </c>
      <c r="D2744" s="115">
        <v>0</v>
      </c>
      <c r="E2744" s="116">
        <v>0</v>
      </c>
      <c r="F2744" s="117">
        <v>0</v>
      </c>
      <c r="G2744" s="116">
        <v>0</v>
      </c>
    </row>
    <row r="2745" spans="1:7" s="113" customFormat="1" ht="25.5">
      <c r="A2745" s="125" t="s">
        <v>453</v>
      </c>
      <c r="B2745" s="110" t="s">
        <v>1263</v>
      </c>
      <c r="C2745" s="110"/>
      <c r="D2745" s="110"/>
      <c r="E2745" s="111"/>
      <c r="F2745" s="112"/>
      <c r="G2745" s="111"/>
    </row>
    <row r="2746" spans="1:7">
      <c r="A2746" s="114" t="s">
        <v>1118</v>
      </c>
      <c r="B2746" s="115" t="s">
        <v>1119</v>
      </c>
      <c r="C2746" s="115">
        <v>14552305</v>
      </c>
      <c r="D2746" s="115">
        <v>5516745</v>
      </c>
      <c r="E2746" s="116">
        <v>5499590.4100000001</v>
      </c>
      <c r="F2746" s="117">
        <v>37.7918852717834</v>
      </c>
      <c r="G2746" s="116">
        <v>1178732.67</v>
      </c>
    </row>
    <row r="2747" spans="1:7" ht="25.5">
      <c r="A2747" s="119" t="s">
        <v>1120</v>
      </c>
      <c r="B2747" s="115" t="s">
        <v>1121</v>
      </c>
      <c r="C2747" s="115">
        <v>1413570</v>
      </c>
      <c r="D2747" s="115">
        <v>419054</v>
      </c>
      <c r="E2747" s="116">
        <v>401899.41</v>
      </c>
      <c r="F2747" s="117">
        <v>28.4315180712664</v>
      </c>
      <c r="G2747" s="116">
        <v>98357.67</v>
      </c>
    </row>
    <row r="2748" spans="1:7">
      <c r="A2748" s="119" t="s">
        <v>1144</v>
      </c>
      <c r="B2748" s="115" t="s">
        <v>60</v>
      </c>
      <c r="C2748" s="115">
        <v>13138735</v>
      </c>
      <c r="D2748" s="115">
        <v>5097691</v>
      </c>
      <c r="E2748" s="116">
        <v>5097691</v>
      </c>
      <c r="F2748" s="117">
        <v>38.798948300578402</v>
      </c>
      <c r="G2748" s="116">
        <v>1080375</v>
      </c>
    </row>
    <row r="2749" spans="1:7" ht="25.5">
      <c r="A2749" s="120">
        <v>21710</v>
      </c>
      <c r="B2749" s="115" t="s">
        <v>1145</v>
      </c>
      <c r="C2749" s="115">
        <v>13138735</v>
      </c>
      <c r="D2749" s="115">
        <v>5097691</v>
      </c>
      <c r="E2749" s="116">
        <v>5097691</v>
      </c>
      <c r="F2749" s="117">
        <v>38.798948300578402</v>
      </c>
      <c r="G2749" s="116">
        <v>1080375</v>
      </c>
    </row>
    <row r="2750" spans="1:7">
      <c r="A2750" s="114" t="s">
        <v>1147</v>
      </c>
      <c r="B2750" s="115" t="s">
        <v>1148</v>
      </c>
      <c r="C2750" s="115">
        <v>15652953</v>
      </c>
      <c r="D2750" s="115">
        <v>5516745</v>
      </c>
      <c r="E2750" s="116">
        <v>5356582.43</v>
      </c>
      <c r="F2750" s="117">
        <v>34.2209066238172</v>
      </c>
      <c r="G2750" s="116">
        <v>1167574.75</v>
      </c>
    </row>
    <row r="2751" spans="1:7">
      <c r="A2751" s="119" t="s">
        <v>1149</v>
      </c>
      <c r="B2751" s="115" t="s">
        <v>1150</v>
      </c>
      <c r="C2751" s="115">
        <v>15245856</v>
      </c>
      <c r="D2751" s="115">
        <v>5409945</v>
      </c>
      <c r="E2751" s="116">
        <v>5268347.87</v>
      </c>
      <c r="F2751" s="117">
        <v>34.555933559912901</v>
      </c>
      <c r="G2751" s="116">
        <v>1134305.69</v>
      </c>
    </row>
    <row r="2752" spans="1:7">
      <c r="A2752" s="120" t="s">
        <v>1151</v>
      </c>
      <c r="B2752" s="115" t="s">
        <v>1152</v>
      </c>
      <c r="C2752" s="115">
        <v>15245856</v>
      </c>
      <c r="D2752" s="115">
        <v>5409945</v>
      </c>
      <c r="E2752" s="116">
        <v>5268347.87</v>
      </c>
      <c r="F2752" s="117">
        <v>34.555933559912901</v>
      </c>
      <c r="G2752" s="116">
        <v>1134305.69</v>
      </c>
    </row>
    <row r="2753" spans="1:7">
      <c r="A2753" s="121">
        <v>1000</v>
      </c>
      <c r="B2753" s="115" t="s">
        <v>1153</v>
      </c>
      <c r="C2753" s="115">
        <v>1835024</v>
      </c>
      <c r="D2753" s="115">
        <v>632489</v>
      </c>
      <c r="E2753" s="116">
        <v>577924.65</v>
      </c>
      <c r="F2753" s="117">
        <v>31.494119422961202</v>
      </c>
      <c r="G2753" s="116">
        <v>129568.49</v>
      </c>
    </row>
    <row r="2754" spans="1:7">
      <c r="A2754" s="122">
        <v>1100</v>
      </c>
      <c r="B2754" s="115" t="s">
        <v>1154</v>
      </c>
      <c r="C2754" s="115">
        <v>1459376</v>
      </c>
      <c r="D2754" s="115">
        <v>502532</v>
      </c>
      <c r="E2754" s="116">
        <v>465436.05</v>
      </c>
      <c r="F2754" s="117">
        <v>31.892812407494699</v>
      </c>
      <c r="G2754" s="116">
        <v>95479.19</v>
      </c>
    </row>
    <row r="2755" spans="1:7">
      <c r="A2755" s="121">
        <v>2000</v>
      </c>
      <c r="B2755" s="115" t="s">
        <v>1155</v>
      </c>
      <c r="C2755" s="115">
        <v>13410832</v>
      </c>
      <c r="D2755" s="115">
        <v>4777456</v>
      </c>
      <c r="E2755" s="116">
        <v>4690423.22</v>
      </c>
      <c r="F2755" s="117">
        <v>34.974886121905001</v>
      </c>
      <c r="G2755" s="116">
        <v>1004737.2</v>
      </c>
    </row>
    <row r="2756" spans="1:7">
      <c r="A2756" s="119" t="s">
        <v>1181</v>
      </c>
      <c r="B2756" s="115" t="s">
        <v>1182</v>
      </c>
      <c r="C2756" s="115">
        <v>407097</v>
      </c>
      <c r="D2756" s="115">
        <v>106800</v>
      </c>
      <c r="E2756" s="116">
        <v>88234.559999999998</v>
      </c>
      <c r="F2756" s="117">
        <v>21.674087502487101</v>
      </c>
      <c r="G2756" s="116">
        <v>33269.06</v>
      </c>
    </row>
    <row r="2757" spans="1:7">
      <c r="A2757" s="120" t="s">
        <v>1183</v>
      </c>
      <c r="B2757" s="115" t="s">
        <v>1184</v>
      </c>
      <c r="C2757" s="115">
        <v>407097</v>
      </c>
      <c r="D2757" s="115">
        <v>106800</v>
      </c>
      <c r="E2757" s="116">
        <v>88234.559999999998</v>
      </c>
      <c r="F2757" s="117">
        <v>21.674087502487101</v>
      </c>
      <c r="G2757" s="116">
        <v>33269.06</v>
      </c>
    </row>
    <row r="2758" spans="1:7">
      <c r="A2758" s="114"/>
      <c r="B2758" s="115" t="s">
        <v>1192</v>
      </c>
      <c r="C2758" s="115">
        <v>-1100648</v>
      </c>
      <c r="D2758" s="115">
        <v>0</v>
      </c>
      <c r="E2758" s="116">
        <v>143007.98000000001</v>
      </c>
      <c r="F2758" s="117">
        <v>-12.9930713543294</v>
      </c>
      <c r="G2758" s="116">
        <v>11157.92</v>
      </c>
    </row>
    <row r="2759" spans="1:7">
      <c r="A2759" s="114" t="s">
        <v>1193</v>
      </c>
      <c r="B2759" s="115" t="s">
        <v>1194</v>
      </c>
      <c r="C2759" s="115">
        <v>1100648</v>
      </c>
      <c r="D2759" s="115">
        <v>0</v>
      </c>
      <c r="E2759" s="116">
        <v>-143007.98000000001</v>
      </c>
      <c r="F2759" s="117">
        <v>-12.9930713543294</v>
      </c>
      <c r="G2759" s="116">
        <v>-11157.92</v>
      </c>
    </row>
    <row r="2760" spans="1:7">
      <c r="A2760" s="119" t="s">
        <v>1202</v>
      </c>
      <c r="B2760" s="115" t="s">
        <v>1203</v>
      </c>
      <c r="C2760" s="115">
        <v>1100648</v>
      </c>
      <c r="D2760" s="115">
        <v>0</v>
      </c>
      <c r="E2760" s="116">
        <v>-143007.98000000001</v>
      </c>
      <c r="F2760" s="117">
        <v>-12.9930713543294</v>
      </c>
      <c r="G2760" s="116">
        <v>-11157.92</v>
      </c>
    </row>
    <row r="2761" spans="1:7" ht="38.25">
      <c r="A2761" s="120" t="s">
        <v>1204</v>
      </c>
      <c r="B2761" s="115" t="s">
        <v>1205</v>
      </c>
      <c r="C2761" s="115">
        <v>1100648</v>
      </c>
      <c r="D2761" s="115">
        <v>0</v>
      </c>
      <c r="E2761" s="116">
        <v>0</v>
      </c>
      <c r="F2761" s="117">
        <v>0</v>
      </c>
      <c r="G2761" s="116">
        <v>0</v>
      </c>
    </row>
    <row r="2762" spans="1:7" s="113" customFormat="1">
      <c r="A2762" s="126" t="s">
        <v>454</v>
      </c>
      <c r="B2762" s="110" t="s">
        <v>455</v>
      </c>
      <c r="C2762" s="110"/>
      <c r="D2762" s="110"/>
      <c r="E2762" s="111"/>
      <c r="F2762" s="112"/>
      <c r="G2762" s="111"/>
    </row>
    <row r="2763" spans="1:7">
      <c r="A2763" s="114" t="s">
        <v>1118</v>
      </c>
      <c r="B2763" s="115" t="s">
        <v>1119</v>
      </c>
      <c r="C2763" s="115">
        <v>696712</v>
      </c>
      <c r="D2763" s="115">
        <v>230956</v>
      </c>
      <c r="E2763" s="116">
        <v>230956</v>
      </c>
      <c r="F2763" s="117">
        <v>33.1494218558027</v>
      </c>
      <c r="G2763" s="116">
        <v>57851</v>
      </c>
    </row>
    <row r="2764" spans="1:7">
      <c r="A2764" s="119" t="s">
        <v>1144</v>
      </c>
      <c r="B2764" s="115" t="s">
        <v>60</v>
      </c>
      <c r="C2764" s="115">
        <v>696712</v>
      </c>
      <c r="D2764" s="115">
        <v>230956</v>
      </c>
      <c r="E2764" s="116">
        <v>230956</v>
      </c>
      <c r="F2764" s="117">
        <v>33.1494218558027</v>
      </c>
      <c r="G2764" s="116">
        <v>57851</v>
      </c>
    </row>
    <row r="2765" spans="1:7" ht="25.5">
      <c r="A2765" s="120">
        <v>21710</v>
      </c>
      <c r="B2765" s="115" t="s">
        <v>1145</v>
      </c>
      <c r="C2765" s="115">
        <v>696712</v>
      </c>
      <c r="D2765" s="115">
        <v>230956</v>
      </c>
      <c r="E2765" s="116">
        <v>230956</v>
      </c>
      <c r="F2765" s="117">
        <v>33.1494218558027</v>
      </c>
      <c r="G2765" s="116">
        <v>57851</v>
      </c>
    </row>
    <row r="2766" spans="1:7">
      <c r="A2766" s="114" t="s">
        <v>1147</v>
      </c>
      <c r="B2766" s="115" t="s">
        <v>1148</v>
      </c>
      <c r="C2766" s="115">
        <v>696712</v>
      </c>
      <c r="D2766" s="115">
        <v>230956</v>
      </c>
      <c r="E2766" s="116">
        <v>226210.82</v>
      </c>
      <c r="F2766" s="117">
        <v>32.4683398592245</v>
      </c>
      <c r="G2766" s="116">
        <v>58912.52</v>
      </c>
    </row>
    <row r="2767" spans="1:7">
      <c r="A2767" s="119" t="s">
        <v>1149</v>
      </c>
      <c r="B2767" s="115" t="s">
        <v>1150</v>
      </c>
      <c r="C2767" s="115">
        <v>696712</v>
      </c>
      <c r="D2767" s="115">
        <v>230956</v>
      </c>
      <c r="E2767" s="116">
        <v>226210.82</v>
      </c>
      <c r="F2767" s="117">
        <v>32.4683398592245</v>
      </c>
      <c r="G2767" s="116">
        <v>58912.52</v>
      </c>
    </row>
    <row r="2768" spans="1:7">
      <c r="A2768" s="120" t="s">
        <v>1151</v>
      </c>
      <c r="B2768" s="115" t="s">
        <v>1152</v>
      </c>
      <c r="C2768" s="115">
        <v>696712</v>
      </c>
      <c r="D2768" s="115">
        <v>230956</v>
      </c>
      <c r="E2768" s="116">
        <v>226210.82</v>
      </c>
      <c r="F2768" s="117">
        <v>32.4683398592245</v>
      </c>
      <c r="G2768" s="116">
        <v>58912.52</v>
      </c>
    </row>
    <row r="2769" spans="1:7">
      <c r="A2769" s="121">
        <v>1000</v>
      </c>
      <c r="B2769" s="115" t="s">
        <v>1153</v>
      </c>
      <c r="C2769" s="115">
        <v>643858</v>
      </c>
      <c r="D2769" s="115">
        <v>214301</v>
      </c>
      <c r="E2769" s="116">
        <v>209601.36</v>
      </c>
      <c r="F2769" s="117">
        <v>32.553973081020999</v>
      </c>
      <c r="G2769" s="116">
        <v>54840.04</v>
      </c>
    </row>
    <row r="2770" spans="1:7">
      <c r="A2770" s="122">
        <v>1100</v>
      </c>
      <c r="B2770" s="115" t="s">
        <v>1154</v>
      </c>
      <c r="C2770" s="115">
        <v>511692</v>
      </c>
      <c r="D2770" s="115">
        <v>170058</v>
      </c>
      <c r="E2770" s="116">
        <v>170051.76</v>
      </c>
      <c r="F2770" s="117">
        <v>33.233226237658599</v>
      </c>
      <c r="G2770" s="116">
        <v>42931.82</v>
      </c>
    </row>
    <row r="2771" spans="1:7">
      <c r="A2771" s="121">
        <v>2000</v>
      </c>
      <c r="B2771" s="115" t="s">
        <v>1155</v>
      </c>
      <c r="C2771" s="115">
        <v>52854</v>
      </c>
      <c r="D2771" s="115">
        <v>16655</v>
      </c>
      <c r="E2771" s="116">
        <v>16609.46</v>
      </c>
      <c r="F2771" s="117">
        <v>31.4251712263973</v>
      </c>
      <c r="G2771" s="116">
        <v>4072.48</v>
      </c>
    </row>
    <row r="2772" spans="1:7">
      <c r="A2772" s="114"/>
      <c r="B2772" s="115" t="s">
        <v>1192</v>
      </c>
      <c r="C2772" s="115">
        <v>0</v>
      </c>
      <c r="D2772" s="115">
        <v>0</v>
      </c>
      <c r="E2772" s="116">
        <v>4745.18</v>
      </c>
      <c r="F2772" s="117">
        <v>0</v>
      </c>
      <c r="G2772" s="116">
        <v>-1061.52</v>
      </c>
    </row>
    <row r="2773" spans="1:7">
      <c r="A2773" s="114" t="s">
        <v>1193</v>
      </c>
      <c r="B2773" s="115" t="s">
        <v>1194</v>
      </c>
      <c r="C2773" s="115">
        <v>0</v>
      </c>
      <c r="D2773" s="115">
        <v>0</v>
      </c>
      <c r="E2773" s="116">
        <v>-4745.18</v>
      </c>
      <c r="F2773" s="117">
        <v>0</v>
      </c>
      <c r="G2773" s="116">
        <v>1061.52</v>
      </c>
    </row>
    <row r="2774" spans="1:7">
      <c r="A2774" s="119" t="s">
        <v>1202</v>
      </c>
      <c r="B2774" s="115" t="s">
        <v>1203</v>
      </c>
      <c r="C2774" s="115">
        <v>0</v>
      </c>
      <c r="D2774" s="115">
        <v>0</v>
      </c>
      <c r="E2774" s="116">
        <v>-4745.18</v>
      </c>
      <c r="F2774" s="117">
        <v>0</v>
      </c>
      <c r="G2774" s="116">
        <v>1061.52</v>
      </c>
    </row>
    <row r="2775" spans="1:7" s="113" customFormat="1" ht="25.5">
      <c r="A2775" s="126" t="s">
        <v>456</v>
      </c>
      <c r="B2775" s="110" t="s">
        <v>457</v>
      </c>
      <c r="C2775" s="110"/>
      <c r="D2775" s="110"/>
      <c r="E2775" s="111"/>
      <c r="F2775" s="112"/>
      <c r="G2775" s="111"/>
    </row>
    <row r="2776" spans="1:7">
      <c r="A2776" s="114" t="s">
        <v>1118</v>
      </c>
      <c r="B2776" s="115" t="s">
        <v>1119</v>
      </c>
      <c r="C2776" s="115">
        <v>12286709</v>
      </c>
      <c r="D2776" s="115">
        <v>4447126</v>
      </c>
      <c r="E2776" s="116">
        <v>4409250.43</v>
      </c>
      <c r="F2776" s="117">
        <v>35.886342144182002</v>
      </c>
      <c r="G2776" s="116">
        <v>1025053.43</v>
      </c>
    </row>
    <row r="2777" spans="1:7" ht="25.5">
      <c r="A2777" s="119" t="s">
        <v>1120</v>
      </c>
      <c r="B2777" s="115" t="s">
        <v>1121</v>
      </c>
      <c r="C2777" s="115">
        <v>500000</v>
      </c>
      <c r="D2777" s="115">
        <v>137000</v>
      </c>
      <c r="E2777" s="116">
        <v>99124.43</v>
      </c>
      <c r="F2777" s="117">
        <v>19.824885999999999</v>
      </c>
      <c r="G2777" s="116">
        <v>22833.43</v>
      </c>
    </row>
    <row r="2778" spans="1:7">
      <c r="A2778" s="119" t="s">
        <v>1144</v>
      </c>
      <c r="B2778" s="115" t="s">
        <v>60</v>
      </c>
      <c r="C2778" s="115">
        <v>11786709</v>
      </c>
      <c r="D2778" s="115">
        <v>4310126</v>
      </c>
      <c r="E2778" s="116">
        <v>4310126</v>
      </c>
      <c r="F2778" s="117">
        <v>36.567679748435303</v>
      </c>
      <c r="G2778" s="116">
        <v>1002220</v>
      </c>
    </row>
    <row r="2779" spans="1:7" ht="25.5">
      <c r="A2779" s="120">
        <v>21710</v>
      </c>
      <c r="B2779" s="115" t="s">
        <v>1145</v>
      </c>
      <c r="C2779" s="115">
        <v>11786709</v>
      </c>
      <c r="D2779" s="115">
        <v>4310126</v>
      </c>
      <c r="E2779" s="116">
        <v>4310126</v>
      </c>
      <c r="F2779" s="117">
        <v>36.567679748435303</v>
      </c>
      <c r="G2779" s="116">
        <v>1002220</v>
      </c>
    </row>
    <row r="2780" spans="1:7">
      <c r="A2780" s="114" t="s">
        <v>1147</v>
      </c>
      <c r="B2780" s="115" t="s">
        <v>1148</v>
      </c>
      <c r="C2780" s="115">
        <v>12287853</v>
      </c>
      <c r="D2780" s="115">
        <v>4447126</v>
      </c>
      <c r="E2780" s="116">
        <v>4314332.6500000004</v>
      </c>
      <c r="F2780" s="117">
        <v>35.110549011287802</v>
      </c>
      <c r="G2780" s="116">
        <v>1009231.28</v>
      </c>
    </row>
    <row r="2781" spans="1:7">
      <c r="A2781" s="119" t="s">
        <v>1149</v>
      </c>
      <c r="B2781" s="115" t="s">
        <v>1150</v>
      </c>
      <c r="C2781" s="115">
        <v>11890756</v>
      </c>
      <c r="D2781" s="115">
        <v>4344326</v>
      </c>
      <c r="E2781" s="116">
        <v>4228845.1900000004</v>
      </c>
      <c r="F2781" s="117">
        <v>35.564140665236103</v>
      </c>
      <c r="G2781" s="116">
        <v>978709.32</v>
      </c>
    </row>
    <row r="2782" spans="1:7">
      <c r="A2782" s="120" t="s">
        <v>1151</v>
      </c>
      <c r="B2782" s="115" t="s">
        <v>1152</v>
      </c>
      <c r="C2782" s="115">
        <v>11890756</v>
      </c>
      <c r="D2782" s="115">
        <v>4344326</v>
      </c>
      <c r="E2782" s="116">
        <v>4228845.1900000004</v>
      </c>
      <c r="F2782" s="117">
        <v>35.564140665236103</v>
      </c>
      <c r="G2782" s="116">
        <v>978709.32</v>
      </c>
    </row>
    <row r="2783" spans="1:7">
      <c r="A2783" s="121">
        <v>1000</v>
      </c>
      <c r="B2783" s="115" t="s">
        <v>1153</v>
      </c>
      <c r="C2783" s="115">
        <v>886272</v>
      </c>
      <c r="D2783" s="115">
        <v>316210</v>
      </c>
      <c r="E2783" s="116">
        <v>279093.86</v>
      </c>
      <c r="F2783" s="117">
        <v>31.4907680712016</v>
      </c>
      <c r="G2783" s="116">
        <v>55143.55</v>
      </c>
    </row>
    <row r="2784" spans="1:7">
      <c r="A2784" s="122">
        <v>1100</v>
      </c>
      <c r="B2784" s="115" t="s">
        <v>1154</v>
      </c>
      <c r="C2784" s="115">
        <v>705089</v>
      </c>
      <c r="D2784" s="115">
        <v>251462</v>
      </c>
      <c r="E2784" s="116">
        <v>220624.19</v>
      </c>
      <c r="F2784" s="117">
        <v>31.290261229433501</v>
      </c>
      <c r="G2784" s="116">
        <v>37615.79</v>
      </c>
    </row>
    <row r="2785" spans="1:7">
      <c r="A2785" s="121">
        <v>2000</v>
      </c>
      <c r="B2785" s="115" t="s">
        <v>1155</v>
      </c>
      <c r="C2785" s="115">
        <v>11004484</v>
      </c>
      <c r="D2785" s="115">
        <v>4028116</v>
      </c>
      <c r="E2785" s="116">
        <v>3949751.33</v>
      </c>
      <c r="F2785" s="117">
        <v>35.892199307118801</v>
      </c>
      <c r="G2785" s="116">
        <v>923565.77</v>
      </c>
    </row>
    <row r="2786" spans="1:7">
      <c r="A2786" s="119" t="s">
        <v>1181</v>
      </c>
      <c r="B2786" s="115" t="s">
        <v>1182</v>
      </c>
      <c r="C2786" s="115">
        <v>397097</v>
      </c>
      <c r="D2786" s="115">
        <v>102800</v>
      </c>
      <c r="E2786" s="116">
        <v>85487.46</v>
      </c>
      <c r="F2786" s="117">
        <v>21.528105223660699</v>
      </c>
      <c r="G2786" s="116">
        <v>30521.96</v>
      </c>
    </row>
    <row r="2787" spans="1:7">
      <c r="A2787" s="120" t="s">
        <v>1183</v>
      </c>
      <c r="B2787" s="115" t="s">
        <v>1184</v>
      </c>
      <c r="C2787" s="115">
        <v>397097</v>
      </c>
      <c r="D2787" s="115">
        <v>102800</v>
      </c>
      <c r="E2787" s="116">
        <v>85487.46</v>
      </c>
      <c r="F2787" s="117">
        <v>21.528105223660699</v>
      </c>
      <c r="G2787" s="116">
        <v>30521.96</v>
      </c>
    </row>
    <row r="2788" spans="1:7">
      <c r="A2788" s="114"/>
      <c r="B2788" s="115" t="s">
        <v>1192</v>
      </c>
      <c r="C2788" s="115">
        <v>-1144</v>
      </c>
      <c r="D2788" s="115">
        <v>0</v>
      </c>
      <c r="E2788" s="116">
        <v>94917.78</v>
      </c>
      <c r="F2788" s="117">
        <v>-8297.00874125874</v>
      </c>
      <c r="G2788" s="116">
        <v>15822.15</v>
      </c>
    </row>
    <row r="2789" spans="1:7">
      <c r="A2789" s="114" t="s">
        <v>1193</v>
      </c>
      <c r="B2789" s="115" t="s">
        <v>1194</v>
      </c>
      <c r="C2789" s="115">
        <v>1144</v>
      </c>
      <c r="D2789" s="115">
        <v>0</v>
      </c>
      <c r="E2789" s="116">
        <v>-94917.78</v>
      </c>
      <c r="F2789" s="117">
        <v>-8297.00874125874</v>
      </c>
      <c r="G2789" s="116">
        <v>-15822.15</v>
      </c>
    </row>
    <row r="2790" spans="1:7">
      <c r="A2790" s="119" t="s">
        <v>1202</v>
      </c>
      <c r="B2790" s="115" t="s">
        <v>1203</v>
      </c>
      <c r="C2790" s="115">
        <v>1144</v>
      </c>
      <c r="D2790" s="115">
        <v>0</v>
      </c>
      <c r="E2790" s="116">
        <v>-94917.78</v>
      </c>
      <c r="F2790" s="117">
        <v>-8297.00874125874</v>
      </c>
      <c r="G2790" s="116">
        <v>-15822.15</v>
      </c>
    </row>
    <row r="2791" spans="1:7" ht="38.25">
      <c r="A2791" s="120" t="s">
        <v>1204</v>
      </c>
      <c r="B2791" s="115" t="s">
        <v>1205</v>
      </c>
      <c r="C2791" s="115">
        <v>1144</v>
      </c>
      <c r="D2791" s="115">
        <v>0</v>
      </c>
      <c r="E2791" s="116">
        <v>0</v>
      </c>
      <c r="F2791" s="117">
        <v>0</v>
      </c>
      <c r="G2791" s="116">
        <v>0</v>
      </c>
    </row>
    <row r="2792" spans="1:7" s="113" customFormat="1">
      <c r="A2792" s="126" t="s">
        <v>458</v>
      </c>
      <c r="B2792" s="110" t="s">
        <v>459</v>
      </c>
      <c r="C2792" s="110"/>
      <c r="D2792" s="110"/>
      <c r="E2792" s="111"/>
      <c r="F2792" s="112"/>
      <c r="G2792" s="111"/>
    </row>
    <row r="2793" spans="1:7">
      <c r="A2793" s="114" t="s">
        <v>1118</v>
      </c>
      <c r="B2793" s="115" t="s">
        <v>1119</v>
      </c>
      <c r="C2793" s="115">
        <v>855066</v>
      </c>
      <c r="D2793" s="115">
        <v>356663</v>
      </c>
      <c r="E2793" s="116">
        <v>384957.8</v>
      </c>
      <c r="F2793" s="117">
        <v>45.0208288015194</v>
      </c>
      <c r="G2793" s="116">
        <v>86952.06</v>
      </c>
    </row>
    <row r="2794" spans="1:7" ht="25.5">
      <c r="A2794" s="119" t="s">
        <v>1120</v>
      </c>
      <c r="B2794" s="115" t="s">
        <v>1121</v>
      </c>
      <c r="C2794" s="115">
        <v>644752</v>
      </c>
      <c r="D2794" s="115">
        <v>242054</v>
      </c>
      <c r="E2794" s="116">
        <v>270348.79999999999</v>
      </c>
      <c r="F2794" s="117">
        <v>41.9306648137579</v>
      </c>
      <c r="G2794" s="116">
        <v>66648.06</v>
      </c>
    </row>
    <row r="2795" spans="1:7">
      <c r="A2795" s="119" t="s">
        <v>1144</v>
      </c>
      <c r="B2795" s="115" t="s">
        <v>60</v>
      </c>
      <c r="C2795" s="115">
        <v>210314</v>
      </c>
      <c r="D2795" s="115">
        <v>114609</v>
      </c>
      <c r="E2795" s="116">
        <v>114609</v>
      </c>
      <c r="F2795" s="117">
        <v>54.494232433409103</v>
      </c>
      <c r="G2795" s="116">
        <v>20304</v>
      </c>
    </row>
    <row r="2796" spans="1:7" ht="25.5">
      <c r="A2796" s="120">
        <v>21710</v>
      </c>
      <c r="B2796" s="115" t="s">
        <v>1145</v>
      </c>
      <c r="C2796" s="115">
        <v>210314</v>
      </c>
      <c r="D2796" s="115">
        <v>114609</v>
      </c>
      <c r="E2796" s="116">
        <v>114609</v>
      </c>
      <c r="F2796" s="117">
        <v>54.494232433409103</v>
      </c>
      <c r="G2796" s="116">
        <v>20304</v>
      </c>
    </row>
    <row r="2797" spans="1:7">
      <c r="A2797" s="114" t="s">
        <v>1147</v>
      </c>
      <c r="B2797" s="115" t="s">
        <v>1148</v>
      </c>
      <c r="C2797" s="115">
        <v>920370</v>
      </c>
      <c r="D2797" s="115">
        <v>356663</v>
      </c>
      <c r="E2797" s="116">
        <v>341612.78</v>
      </c>
      <c r="F2797" s="117">
        <v>37.116896465551903</v>
      </c>
      <c r="G2797" s="116">
        <v>90554.77</v>
      </c>
    </row>
    <row r="2798" spans="1:7">
      <c r="A2798" s="119" t="s">
        <v>1149</v>
      </c>
      <c r="B2798" s="115" t="s">
        <v>1150</v>
      </c>
      <c r="C2798" s="115">
        <v>910370</v>
      </c>
      <c r="D2798" s="115">
        <v>352663</v>
      </c>
      <c r="E2798" s="116">
        <v>338865.68</v>
      </c>
      <c r="F2798" s="117">
        <v>37.2228522468886</v>
      </c>
      <c r="G2798" s="116">
        <v>87807.67</v>
      </c>
    </row>
    <row r="2799" spans="1:7">
      <c r="A2799" s="120" t="s">
        <v>1151</v>
      </c>
      <c r="B2799" s="115" t="s">
        <v>1152</v>
      </c>
      <c r="C2799" s="115">
        <v>910370</v>
      </c>
      <c r="D2799" s="115">
        <v>352663</v>
      </c>
      <c r="E2799" s="116">
        <v>338865.68</v>
      </c>
      <c r="F2799" s="117">
        <v>37.2228522468886</v>
      </c>
      <c r="G2799" s="116">
        <v>87807.67</v>
      </c>
    </row>
    <row r="2800" spans="1:7">
      <c r="A2800" s="121">
        <v>1000</v>
      </c>
      <c r="B2800" s="115" t="s">
        <v>1153</v>
      </c>
      <c r="C2800" s="115">
        <v>304894</v>
      </c>
      <c r="D2800" s="115">
        <v>101978</v>
      </c>
      <c r="E2800" s="116">
        <v>89229.43</v>
      </c>
      <c r="F2800" s="117">
        <v>29.2657218574324</v>
      </c>
      <c r="G2800" s="116">
        <v>19584.900000000001</v>
      </c>
    </row>
    <row r="2801" spans="1:7">
      <c r="A2801" s="122">
        <v>1100</v>
      </c>
      <c r="B2801" s="115" t="s">
        <v>1154</v>
      </c>
      <c r="C2801" s="115">
        <v>242595</v>
      </c>
      <c r="D2801" s="115">
        <v>81012</v>
      </c>
      <c r="E2801" s="116">
        <v>74760.100000000006</v>
      </c>
      <c r="F2801" s="117">
        <v>30.816834642099</v>
      </c>
      <c r="G2801" s="116">
        <v>14931.58</v>
      </c>
    </row>
    <row r="2802" spans="1:7">
      <c r="A2802" s="121">
        <v>2000</v>
      </c>
      <c r="B2802" s="115" t="s">
        <v>1155</v>
      </c>
      <c r="C2802" s="115">
        <v>605476</v>
      </c>
      <c r="D2802" s="115">
        <v>250685</v>
      </c>
      <c r="E2802" s="116">
        <v>249636.25</v>
      </c>
      <c r="F2802" s="117">
        <v>41.229751468266301</v>
      </c>
      <c r="G2802" s="116">
        <v>68222.77</v>
      </c>
    </row>
    <row r="2803" spans="1:7">
      <c r="A2803" s="119" t="s">
        <v>1181</v>
      </c>
      <c r="B2803" s="115" t="s">
        <v>1182</v>
      </c>
      <c r="C2803" s="115">
        <v>10000</v>
      </c>
      <c r="D2803" s="115">
        <v>4000</v>
      </c>
      <c r="E2803" s="116">
        <v>2747.1</v>
      </c>
      <c r="F2803" s="117">
        <v>27.471</v>
      </c>
      <c r="G2803" s="116">
        <v>2747.1</v>
      </c>
    </row>
    <row r="2804" spans="1:7">
      <c r="A2804" s="120" t="s">
        <v>1183</v>
      </c>
      <c r="B2804" s="115" t="s">
        <v>1184</v>
      </c>
      <c r="C2804" s="115">
        <v>10000</v>
      </c>
      <c r="D2804" s="115">
        <v>4000</v>
      </c>
      <c r="E2804" s="116">
        <v>2747.1</v>
      </c>
      <c r="F2804" s="117">
        <v>27.471</v>
      </c>
      <c r="G2804" s="116">
        <v>2747.1</v>
      </c>
    </row>
    <row r="2805" spans="1:7">
      <c r="A2805" s="114"/>
      <c r="B2805" s="115" t="s">
        <v>1192</v>
      </c>
      <c r="C2805" s="115">
        <v>-65304</v>
      </c>
      <c r="D2805" s="115">
        <v>0</v>
      </c>
      <c r="E2805" s="116">
        <v>43345.02</v>
      </c>
      <c r="F2805" s="117">
        <v>-66.374219037118706</v>
      </c>
      <c r="G2805" s="116">
        <v>-3602.71</v>
      </c>
    </row>
    <row r="2806" spans="1:7">
      <c r="A2806" s="114" t="s">
        <v>1193</v>
      </c>
      <c r="B2806" s="115" t="s">
        <v>1194</v>
      </c>
      <c r="C2806" s="115">
        <v>65304</v>
      </c>
      <c r="D2806" s="115">
        <v>0</v>
      </c>
      <c r="E2806" s="116">
        <v>-43345.02</v>
      </c>
      <c r="F2806" s="117">
        <v>-66.374219037118706</v>
      </c>
      <c r="G2806" s="116">
        <v>3602.71</v>
      </c>
    </row>
    <row r="2807" spans="1:7">
      <c r="A2807" s="119" t="s">
        <v>1202</v>
      </c>
      <c r="B2807" s="115" t="s">
        <v>1203</v>
      </c>
      <c r="C2807" s="115">
        <v>65304</v>
      </c>
      <c r="D2807" s="115">
        <v>0</v>
      </c>
      <c r="E2807" s="116">
        <v>-43345.02</v>
      </c>
      <c r="F2807" s="117">
        <v>-66.374219037118706</v>
      </c>
      <c r="G2807" s="116">
        <v>3602.71</v>
      </c>
    </row>
    <row r="2808" spans="1:7" ht="38.25">
      <c r="A2808" s="120" t="s">
        <v>1204</v>
      </c>
      <c r="B2808" s="115" t="s">
        <v>1205</v>
      </c>
      <c r="C2808" s="115">
        <v>65304</v>
      </c>
      <c r="D2808" s="115">
        <v>0</v>
      </c>
      <c r="E2808" s="116">
        <v>0</v>
      </c>
      <c r="F2808" s="117">
        <v>0</v>
      </c>
      <c r="G2808" s="116">
        <v>0</v>
      </c>
    </row>
    <row r="2809" spans="1:7" s="113" customFormat="1">
      <c r="A2809" s="126" t="s">
        <v>460</v>
      </c>
      <c r="B2809" s="110" t="s">
        <v>461</v>
      </c>
      <c r="C2809" s="110"/>
      <c r="D2809" s="110"/>
      <c r="E2809" s="111"/>
      <c r="F2809" s="112"/>
      <c r="G2809" s="111"/>
    </row>
    <row r="2810" spans="1:7">
      <c r="A2810" s="114" t="s">
        <v>1118</v>
      </c>
      <c r="B2810" s="115" t="s">
        <v>1119</v>
      </c>
      <c r="C2810" s="115">
        <v>713818</v>
      </c>
      <c r="D2810" s="115">
        <v>482000</v>
      </c>
      <c r="E2810" s="116">
        <v>474426.18</v>
      </c>
      <c r="F2810" s="117">
        <v>66.463185293730305</v>
      </c>
      <c r="G2810" s="116">
        <v>8876.18</v>
      </c>
    </row>
    <row r="2811" spans="1:7" ht="25.5">
      <c r="A2811" s="119" t="s">
        <v>1120</v>
      </c>
      <c r="B2811" s="115" t="s">
        <v>1121</v>
      </c>
      <c r="C2811" s="115">
        <v>268818</v>
      </c>
      <c r="D2811" s="115">
        <v>40000</v>
      </c>
      <c r="E2811" s="116">
        <v>32426.18</v>
      </c>
      <c r="F2811" s="117">
        <v>12.0625032549904</v>
      </c>
      <c r="G2811" s="116">
        <v>8876.18</v>
      </c>
    </row>
    <row r="2812" spans="1:7">
      <c r="A2812" s="119" t="s">
        <v>1144</v>
      </c>
      <c r="B2812" s="115" t="s">
        <v>60</v>
      </c>
      <c r="C2812" s="115">
        <v>445000</v>
      </c>
      <c r="D2812" s="115">
        <v>442000</v>
      </c>
      <c r="E2812" s="116">
        <v>442000</v>
      </c>
      <c r="F2812" s="117">
        <v>99.325842696629195</v>
      </c>
      <c r="G2812" s="116">
        <v>0</v>
      </c>
    </row>
    <row r="2813" spans="1:7" ht="25.5">
      <c r="A2813" s="120">
        <v>21710</v>
      </c>
      <c r="B2813" s="115" t="s">
        <v>1145</v>
      </c>
      <c r="C2813" s="115">
        <v>445000</v>
      </c>
      <c r="D2813" s="115">
        <v>442000</v>
      </c>
      <c r="E2813" s="116">
        <v>442000</v>
      </c>
      <c r="F2813" s="117">
        <v>99.325842696629195</v>
      </c>
      <c r="G2813" s="116">
        <v>0</v>
      </c>
    </row>
    <row r="2814" spans="1:7">
      <c r="A2814" s="114" t="s">
        <v>1147</v>
      </c>
      <c r="B2814" s="115" t="s">
        <v>1148</v>
      </c>
      <c r="C2814" s="115">
        <v>1748018</v>
      </c>
      <c r="D2814" s="115">
        <v>482000</v>
      </c>
      <c r="E2814" s="116">
        <v>474426.18</v>
      </c>
      <c r="F2814" s="117">
        <v>27.1408063303696</v>
      </c>
      <c r="G2814" s="116">
        <v>8876.18</v>
      </c>
    </row>
    <row r="2815" spans="1:7">
      <c r="A2815" s="119" t="s">
        <v>1149</v>
      </c>
      <c r="B2815" s="115" t="s">
        <v>1150</v>
      </c>
      <c r="C2815" s="115">
        <v>1748018</v>
      </c>
      <c r="D2815" s="115">
        <v>482000</v>
      </c>
      <c r="E2815" s="116">
        <v>474426.18</v>
      </c>
      <c r="F2815" s="117">
        <v>27.1408063303696</v>
      </c>
      <c r="G2815" s="116">
        <v>8876.18</v>
      </c>
    </row>
    <row r="2816" spans="1:7">
      <c r="A2816" s="120" t="s">
        <v>1151</v>
      </c>
      <c r="B2816" s="115" t="s">
        <v>1152</v>
      </c>
      <c r="C2816" s="115">
        <v>1748018</v>
      </c>
      <c r="D2816" s="115">
        <v>482000</v>
      </c>
      <c r="E2816" s="116">
        <v>474426.18</v>
      </c>
      <c r="F2816" s="117">
        <v>27.1408063303696</v>
      </c>
      <c r="G2816" s="116">
        <v>8876.18</v>
      </c>
    </row>
    <row r="2817" spans="1:7">
      <c r="A2817" s="121">
        <v>2000</v>
      </c>
      <c r="B2817" s="115" t="s">
        <v>1155</v>
      </c>
      <c r="C2817" s="115">
        <v>1748018</v>
      </c>
      <c r="D2817" s="115">
        <v>482000</v>
      </c>
      <c r="E2817" s="116">
        <v>474426.18</v>
      </c>
      <c r="F2817" s="117">
        <v>27.1408063303696</v>
      </c>
      <c r="G2817" s="116">
        <v>8876.18</v>
      </c>
    </row>
    <row r="2818" spans="1:7">
      <c r="A2818" s="114"/>
      <c r="B2818" s="115" t="s">
        <v>1192</v>
      </c>
      <c r="C2818" s="115">
        <v>-1034200</v>
      </c>
      <c r="D2818" s="115">
        <v>0</v>
      </c>
      <c r="E2818" s="116">
        <v>0</v>
      </c>
      <c r="F2818" s="117">
        <v>0</v>
      </c>
      <c r="G2818" s="116">
        <v>0</v>
      </c>
    </row>
    <row r="2819" spans="1:7">
      <c r="A2819" s="114" t="s">
        <v>1193</v>
      </c>
      <c r="B2819" s="115" t="s">
        <v>1194</v>
      </c>
      <c r="C2819" s="115">
        <v>1034200</v>
      </c>
      <c r="D2819" s="115">
        <v>0</v>
      </c>
      <c r="E2819" s="116">
        <v>0</v>
      </c>
      <c r="F2819" s="117">
        <v>0</v>
      </c>
      <c r="G2819" s="116">
        <v>0</v>
      </c>
    </row>
    <row r="2820" spans="1:7">
      <c r="A2820" s="119" t="s">
        <v>1202</v>
      </c>
      <c r="B2820" s="115" t="s">
        <v>1203</v>
      </c>
      <c r="C2820" s="115">
        <v>1034200</v>
      </c>
      <c r="D2820" s="115">
        <v>0</v>
      </c>
      <c r="E2820" s="116">
        <v>0</v>
      </c>
      <c r="F2820" s="117">
        <v>0</v>
      </c>
      <c r="G2820" s="116">
        <v>0</v>
      </c>
    </row>
    <row r="2821" spans="1:7" ht="38.25">
      <c r="A2821" s="120" t="s">
        <v>1204</v>
      </c>
      <c r="B2821" s="115" t="s">
        <v>1205</v>
      </c>
      <c r="C2821" s="115">
        <v>1034200</v>
      </c>
      <c r="D2821" s="115">
        <v>0</v>
      </c>
      <c r="E2821" s="116">
        <v>0</v>
      </c>
      <c r="F2821" s="117">
        <v>0</v>
      </c>
      <c r="G2821" s="116">
        <v>0</v>
      </c>
    </row>
    <row r="2822" spans="1:7" s="113" customFormat="1" ht="25.5">
      <c r="A2822" s="125" t="s">
        <v>32</v>
      </c>
      <c r="B2822" s="110" t="s">
        <v>1224</v>
      </c>
      <c r="C2822" s="110"/>
      <c r="D2822" s="110"/>
      <c r="E2822" s="111"/>
      <c r="F2822" s="112"/>
      <c r="G2822" s="111"/>
    </row>
    <row r="2823" spans="1:7">
      <c r="A2823" s="114" t="s">
        <v>1118</v>
      </c>
      <c r="B2823" s="115" t="s">
        <v>1119</v>
      </c>
      <c r="C2823" s="115">
        <v>438224</v>
      </c>
      <c r="D2823" s="115">
        <v>205366</v>
      </c>
      <c r="E2823" s="116">
        <v>205366</v>
      </c>
      <c r="F2823" s="117">
        <v>46.863248019277798</v>
      </c>
      <c r="G2823" s="116">
        <v>205366</v>
      </c>
    </row>
    <row r="2824" spans="1:7">
      <c r="A2824" s="119" t="s">
        <v>1144</v>
      </c>
      <c r="B2824" s="115" t="s">
        <v>60</v>
      </c>
      <c r="C2824" s="115">
        <v>438224</v>
      </c>
      <c r="D2824" s="115">
        <v>205366</v>
      </c>
      <c r="E2824" s="116">
        <v>205366</v>
      </c>
      <c r="F2824" s="117">
        <v>46.863248019277798</v>
      </c>
      <c r="G2824" s="116">
        <v>205366</v>
      </c>
    </row>
    <row r="2825" spans="1:7" ht="25.5">
      <c r="A2825" s="120">
        <v>21710</v>
      </c>
      <c r="B2825" s="115" t="s">
        <v>1145</v>
      </c>
      <c r="C2825" s="115">
        <v>438224</v>
      </c>
      <c r="D2825" s="115">
        <v>205366</v>
      </c>
      <c r="E2825" s="116">
        <v>205366</v>
      </c>
      <c r="F2825" s="117">
        <v>46.863248019277798</v>
      </c>
      <c r="G2825" s="116">
        <v>205366</v>
      </c>
    </row>
    <row r="2826" spans="1:7">
      <c r="A2826" s="114" t="s">
        <v>1147</v>
      </c>
      <c r="B2826" s="115" t="s">
        <v>1148</v>
      </c>
      <c r="C2826" s="115">
        <v>438224</v>
      </c>
      <c r="D2826" s="115">
        <v>205366</v>
      </c>
      <c r="E2826" s="116">
        <v>205365.5</v>
      </c>
      <c r="F2826" s="117">
        <v>46.8631339223776</v>
      </c>
      <c r="G2826" s="116">
        <v>205365.5</v>
      </c>
    </row>
    <row r="2827" spans="1:7">
      <c r="A2827" s="119" t="s">
        <v>1181</v>
      </c>
      <c r="B2827" s="115" t="s">
        <v>1182</v>
      </c>
      <c r="C2827" s="115">
        <v>438224</v>
      </c>
      <c r="D2827" s="115">
        <v>205366</v>
      </c>
      <c r="E2827" s="116">
        <v>205365.5</v>
      </c>
      <c r="F2827" s="117">
        <v>46.8631339223776</v>
      </c>
      <c r="G2827" s="116">
        <v>205365.5</v>
      </c>
    </row>
    <row r="2828" spans="1:7">
      <c r="A2828" s="120" t="s">
        <v>1183</v>
      </c>
      <c r="B2828" s="115" t="s">
        <v>1184</v>
      </c>
      <c r="C2828" s="115">
        <v>438224</v>
      </c>
      <c r="D2828" s="115">
        <v>205366</v>
      </c>
      <c r="E2828" s="116">
        <v>205365.5</v>
      </c>
      <c r="F2828" s="117">
        <v>46.8631339223776</v>
      </c>
      <c r="G2828" s="116">
        <v>205365.5</v>
      </c>
    </row>
    <row r="2829" spans="1:7">
      <c r="A2829" s="114"/>
      <c r="B2829" s="115" t="s">
        <v>1192</v>
      </c>
      <c r="C2829" s="115">
        <v>0</v>
      </c>
      <c r="D2829" s="115">
        <v>0</v>
      </c>
      <c r="E2829" s="116">
        <v>0.5</v>
      </c>
      <c r="F2829" s="117">
        <v>0</v>
      </c>
      <c r="G2829" s="116">
        <v>0.5</v>
      </c>
    </row>
    <row r="2830" spans="1:7">
      <c r="A2830" s="114" t="s">
        <v>1193</v>
      </c>
      <c r="B2830" s="115" t="s">
        <v>1194</v>
      </c>
      <c r="C2830" s="115">
        <v>0</v>
      </c>
      <c r="D2830" s="115">
        <v>0</v>
      </c>
      <c r="E2830" s="116">
        <v>-0.5</v>
      </c>
      <c r="F2830" s="117">
        <v>0</v>
      </c>
      <c r="G2830" s="116">
        <v>-0.5</v>
      </c>
    </row>
    <row r="2831" spans="1:7">
      <c r="A2831" s="119" t="s">
        <v>1202</v>
      </c>
      <c r="B2831" s="115" t="s">
        <v>1203</v>
      </c>
      <c r="C2831" s="115">
        <v>0</v>
      </c>
      <c r="D2831" s="115">
        <v>0</v>
      </c>
      <c r="E2831" s="116">
        <v>-0.5</v>
      </c>
      <c r="F2831" s="117">
        <v>0</v>
      </c>
      <c r="G2831" s="116">
        <v>-0.5</v>
      </c>
    </row>
    <row r="2832" spans="1:7" s="113" customFormat="1" ht="25.5">
      <c r="A2832" s="126" t="s">
        <v>33</v>
      </c>
      <c r="B2832" s="110" t="s">
        <v>1264</v>
      </c>
      <c r="C2832" s="110"/>
      <c r="D2832" s="110"/>
      <c r="E2832" s="111"/>
      <c r="F2832" s="112"/>
      <c r="G2832" s="111"/>
    </row>
    <row r="2833" spans="1:7">
      <c r="A2833" s="114" t="s">
        <v>1118</v>
      </c>
      <c r="B2833" s="115" t="s">
        <v>1119</v>
      </c>
      <c r="C2833" s="115">
        <v>438224</v>
      </c>
      <c r="D2833" s="115">
        <v>205366</v>
      </c>
      <c r="E2833" s="116">
        <v>205366</v>
      </c>
      <c r="F2833" s="117">
        <v>46.863248019277798</v>
      </c>
      <c r="G2833" s="116">
        <v>205366</v>
      </c>
    </row>
    <row r="2834" spans="1:7">
      <c r="A2834" s="119" t="s">
        <v>1144</v>
      </c>
      <c r="B2834" s="115" t="s">
        <v>60</v>
      </c>
      <c r="C2834" s="115">
        <v>438224</v>
      </c>
      <c r="D2834" s="115">
        <v>205366</v>
      </c>
      <c r="E2834" s="116">
        <v>205366</v>
      </c>
      <c r="F2834" s="117">
        <v>46.863248019277798</v>
      </c>
      <c r="G2834" s="116">
        <v>205366</v>
      </c>
    </row>
    <row r="2835" spans="1:7" ht="25.5">
      <c r="A2835" s="120">
        <v>21710</v>
      </c>
      <c r="B2835" s="115" t="s">
        <v>1145</v>
      </c>
      <c r="C2835" s="115">
        <v>438224</v>
      </c>
      <c r="D2835" s="115">
        <v>205366</v>
      </c>
      <c r="E2835" s="116">
        <v>205366</v>
      </c>
      <c r="F2835" s="117">
        <v>46.863248019277798</v>
      </c>
      <c r="G2835" s="116">
        <v>205366</v>
      </c>
    </row>
    <row r="2836" spans="1:7">
      <c r="A2836" s="114" t="s">
        <v>1147</v>
      </c>
      <c r="B2836" s="115" t="s">
        <v>1148</v>
      </c>
      <c r="C2836" s="115">
        <v>438224</v>
      </c>
      <c r="D2836" s="115">
        <v>205366</v>
      </c>
      <c r="E2836" s="116">
        <v>205365.5</v>
      </c>
      <c r="F2836" s="117">
        <v>46.8631339223776</v>
      </c>
      <c r="G2836" s="116">
        <v>205365.5</v>
      </c>
    </row>
    <row r="2837" spans="1:7">
      <c r="A2837" s="119" t="s">
        <v>1181</v>
      </c>
      <c r="B2837" s="115" t="s">
        <v>1182</v>
      </c>
      <c r="C2837" s="115">
        <v>438224</v>
      </c>
      <c r="D2837" s="115">
        <v>205366</v>
      </c>
      <c r="E2837" s="116">
        <v>205365.5</v>
      </c>
      <c r="F2837" s="117">
        <v>46.8631339223776</v>
      </c>
      <c r="G2837" s="116">
        <v>205365.5</v>
      </c>
    </row>
    <row r="2838" spans="1:7">
      <c r="A2838" s="120" t="s">
        <v>1183</v>
      </c>
      <c r="B2838" s="115" t="s">
        <v>1184</v>
      </c>
      <c r="C2838" s="115">
        <v>438224</v>
      </c>
      <c r="D2838" s="115">
        <v>205366</v>
      </c>
      <c r="E2838" s="116">
        <v>205365.5</v>
      </c>
      <c r="F2838" s="117">
        <v>46.8631339223776</v>
      </c>
      <c r="G2838" s="116">
        <v>205365.5</v>
      </c>
    </row>
    <row r="2839" spans="1:7">
      <c r="A2839" s="114"/>
      <c r="B2839" s="115" t="s">
        <v>1192</v>
      </c>
      <c r="C2839" s="115">
        <v>0</v>
      </c>
      <c r="D2839" s="115">
        <v>0</v>
      </c>
      <c r="E2839" s="116">
        <v>0.5</v>
      </c>
      <c r="F2839" s="117">
        <v>0</v>
      </c>
      <c r="G2839" s="116">
        <v>0.5</v>
      </c>
    </row>
    <row r="2840" spans="1:7">
      <c r="A2840" s="114" t="s">
        <v>1193</v>
      </c>
      <c r="B2840" s="115" t="s">
        <v>1194</v>
      </c>
      <c r="C2840" s="115">
        <v>0</v>
      </c>
      <c r="D2840" s="115">
        <v>0</v>
      </c>
      <c r="E2840" s="116">
        <v>-0.5</v>
      </c>
      <c r="F2840" s="117">
        <v>0</v>
      </c>
      <c r="G2840" s="116">
        <v>-0.5</v>
      </c>
    </row>
    <row r="2841" spans="1:7">
      <c r="A2841" s="119" t="s">
        <v>1202</v>
      </c>
      <c r="B2841" s="115" t="s">
        <v>1203</v>
      </c>
      <c r="C2841" s="115">
        <v>0</v>
      </c>
      <c r="D2841" s="115">
        <v>0</v>
      </c>
      <c r="E2841" s="116">
        <v>-0.5</v>
      </c>
      <c r="F2841" s="117">
        <v>0</v>
      </c>
      <c r="G2841" s="116">
        <v>-0.5</v>
      </c>
    </row>
    <row r="2842" spans="1:7" s="113" customFormat="1" ht="25.5">
      <c r="A2842" s="125" t="s">
        <v>36</v>
      </c>
      <c r="B2842" s="110" t="s">
        <v>37</v>
      </c>
      <c r="C2842" s="110"/>
      <c r="D2842" s="110"/>
      <c r="E2842" s="111"/>
      <c r="F2842" s="112"/>
      <c r="G2842" s="111"/>
    </row>
    <row r="2843" spans="1:7">
      <c r="A2843" s="114" t="s">
        <v>1118</v>
      </c>
      <c r="B2843" s="115" t="s">
        <v>1119</v>
      </c>
      <c r="C2843" s="115">
        <v>15957</v>
      </c>
      <c r="D2843" s="115">
        <v>2660</v>
      </c>
      <c r="E2843" s="116">
        <v>2660</v>
      </c>
      <c r="F2843" s="117">
        <v>16.669800087735801</v>
      </c>
      <c r="G2843" s="116">
        <v>0</v>
      </c>
    </row>
    <row r="2844" spans="1:7">
      <c r="A2844" s="119" t="s">
        <v>1144</v>
      </c>
      <c r="B2844" s="115" t="s">
        <v>60</v>
      </c>
      <c r="C2844" s="115">
        <v>15957</v>
      </c>
      <c r="D2844" s="115">
        <v>2660</v>
      </c>
      <c r="E2844" s="116">
        <v>2660</v>
      </c>
      <c r="F2844" s="117">
        <v>16.669800087735801</v>
      </c>
      <c r="G2844" s="116">
        <v>0</v>
      </c>
    </row>
    <row r="2845" spans="1:7" ht="25.5">
      <c r="A2845" s="120">
        <v>21710</v>
      </c>
      <c r="B2845" s="115" t="s">
        <v>1145</v>
      </c>
      <c r="C2845" s="115">
        <v>15957</v>
      </c>
      <c r="D2845" s="115">
        <v>2660</v>
      </c>
      <c r="E2845" s="116">
        <v>2660</v>
      </c>
      <c r="F2845" s="117">
        <v>16.669800087735801</v>
      </c>
      <c r="G2845" s="116">
        <v>0</v>
      </c>
    </row>
    <row r="2846" spans="1:7">
      <c r="A2846" s="114" t="s">
        <v>1147</v>
      </c>
      <c r="B2846" s="115" t="s">
        <v>1148</v>
      </c>
      <c r="C2846" s="115">
        <v>15957</v>
      </c>
      <c r="D2846" s="115">
        <v>2660</v>
      </c>
      <c r="E2846" s="116">
        <v>0</v>
      </c>
      <c r="F2846" s="117">
        <v>0</v>
      </c>
      <c r="G2846" s="116">
        <v>0</v>
      </c>
    </row>
    <row r="2847" spans="1:7">
      <c r="A2847" s="119" t="s">
        <v>1149</v>
      </c>
      <c r="B2847" s="115" t="s">
        <v>1150</v>
      </c>
      <c r="C2847" s="115">
        <v>15057</v>
      </c>
      <c r="D2847" s="115">
        <v>2660</v>
      </c>
      <c r="E2847" s="116">
        <v>0</v>
      </c>
      <c r="F2847" s="117">
        <v>0</v>
      </c>
      <c r="G2847" s="116">
        <v>0</v>
      </c>
    </row>
    <row r="2848" spans="1:7">
      <c r="A2848" s="120" t="s">
        <v>1151</v>
      </c>
      <c r="B2848" s="115" t="s">
        <v>1152</v>
      </c>
      <c r="C2848" s="115">
        <v>15057</v>
      </c>
      <c r="D2848" s="115">
        <v>2660</v>
      </c>
      <c r="E2848" s="116">
        <v>0</v>
      </c>
      <c r="F2848" s="117">
        <v>0</v>
      </c>
      <c r="G2848" s="116">
        <v>0</v>
      </c>
    </row>
    <row r="2849" spans="1:7">
      <c r="A2849" s="121">
        <v>1000</v>
      </c>
      <c r="B2849" s="115" t="s">
        <v>1153</v>
      </c>
      <c r="C2849" s="115">
        <v>7554</v>
      </c>
      <c r="D2849" s="115">
        <v>0</v>
      </c>
      <c r="E2849" s="116">
        <v>0</v>
      </c>
      <c r="F2849" s="117">
        <v>0</v>
      </c>
      <c r="G2849" s="116">
        <v>0</v>
      </c>
    </row>
    <row r="2850" spans="1:7">
      <c r="A2850" s="122">
        <v>1100</v>
      </c>
      <c r="B2850" s="115" t="s">
        <v>1154</v>
      </c>
      <c r="C2850" s="115">
        <v>6088</v>
      </c>
      <c r="D2850" s="115">
        <v>0</v>
      </c>
      <c r="E2850" s="116">
        <v>0</v>
      </c>
      <c r="F2850" s="117">
        <v>0</v>
      </c>
      <c r="G2850" s="116">
        <v>0</v>
      </c>
    </row>
    <row r="2851" spans="1:7">
      <c r="A2851" s="121">
        <v>2000</v>
      </c>
      <c r="B2851" s="115" t="s">
        <v>1155</v>
      </c>
      <c r="C2851" s="115">
        <v>7503</v>
      </c>
      <c r="D2851" s="115">
        <v>2660</v>
      </c>
      <c r="E2851" s="116">
        <v>0</v>
      </c>
      <c r="F2851" s="117">
        <v>0</v>
      </c>
      <c r="G2851" s="116">
        <v>0</v>
      </c>
    </row>
    <row r="2852" spans="1:7">
      <c r="A2852" s="119" t="s">
        <v>1181</v>
      </c>
      <c r="B2852" s="115" t="s">
        <v>1182</v>
      </c>
      <c r="C2852" s="115">
        <v>900</v>
      </c>
      <c r="D2852" s="115">
        <v>0</v>
      </c>
      <c r="E2852" s="116">
        <v>0</v>
      </c>
      <c r="F2852" s="117">
        <v>0</v>
      </c>
      <c r="G2852" s="116">
        <v>0</v>
      </c>
    </row>
    <row r="2853" spans="1:7">
      <c r="A2853" s="120" t="s">
        <v>1183</v>
      </c>
      <c r="B2853" s="115" t="s">
        <v>1184</v>
      </c>
      <c r="C2853" s="115">
        <v>900</v>
      </c>
      <c r="D2853" s="115">
        <v>0</v>
      </c>
      <c r="E2853" s="116">
        <v>0</v>
      </c>
      <c r="F2853" s="117">
        <v>0</v>
      </c>
      <c r="G2853" s="116">
        <v>0</v>
      </c>
    </row>
    <row r="2854" spans="1:7">
      <c r="A2854" s="114"/>
      <c r="B2854" s="115" t="s">
        <v>1192</v>
      </c>
      <c r="C2854" s="115">
        <v>0</v>
      </c>
      <c r="D2854" s="115">
        <v>0</v>
      </c>
      <c r="E2854" s="116">
        <v>2660</v>
      </c>
      <c r="F2854" s="117">
        <v>0</v>
      </c>
      <c r="G2854" s="116">
        <v>0</v>
      </c>
    </row>
    <row r="2855" spans="1:7">
      <c r="A2855" s="114" t="s">
        <v>1193</v>
      </c>
      <c r="B2855" s="115" t="s">
        <v>1194</v>
      </c>
      <c r="C2855" s="115">
        <v>0</v>
      </c>
      <c r="D2855" s="115">
        <v>0</v>
      </c>
      <c r="E2855" s="116">
        <v>-2660</v>
      </c>
      <c r="F2855" s="117">
        <v>0</v>
      </c>
      <c r="G2855" s="116">
        <v>0</v>
      </c>
    </row>
    <row r="2856" spans="1:7">
      <c r="A2856" s="119" t="s">
        <v>1202</v>
      </c>
      <c r="B2856" s="115" t="s">
        <v>1203</v>
      </c>
      <c r="C2856" s="115">
        <v>0</v>
      </c>
      <c r="D2856" s="115">
        <v>0</v>
      </c>
      <c r="E2856" s="116">
        <v>-2660</v>
      </c>
      <c r="F2856" s="117">
        <v>0</v>
      </c>
      <c r="G2856" s="116">
        <v>0</v>
      </c>
    </row>
    <row r="2857" spans="1:7" s="113" customFormat="1" ht="25.5">
      <c r="A2857" s="126" t="s">
        <v>38</v>
      </c>
      <c r="B2857" s="110" t="s">
        <v>1216</v>
      </c>
      <c r="C2857" s="110"/>
      <c r="D2857" s="110"/>
      <c r="E2857" s="111"/>
      <c r="F2857" s="112"/>
      <c r="G2857" s="111"/>
    </row>
    <row r="2858" spans="1:7">
      <c r="A2858" s="114" t="s">
        <v>1118</v>
      </c>
      <c r="B2858" s="115" t="s">
        <v>1119</v>
      </c>
      <c r="C2858" s="115">
        <v>15957</v>
      </c>
      <c r="D2858" s="115">
        <v>2660</v>
      </c>
      <c r="E2858" s="116">
        <v>2660</v>
      </c>
      <c r="F2858" s="117">
        <v>16.669800087735801</v>
      </c>
      <c r="G2858" s="116">
        <v>0</v>
      </c>
    </row>
    <row r="2859" spans="1:7">
      <c r="A2859" s="119" t="s">
        <v>1144</v>
      </c>
      <c r="B2859" s="115" t="s">
        <v>60</v>
      </c>
      <c r="C2859" s="115">
        <v>15957</v>
      </c>
      <c r="D2859" s="115">
        <v>2660</v>
      </c>
      <c r="E2859" s="116">
        <v>2660</v>
      </c>
      <c r="F2859" s="117">
        <v>16.669800087735801</v>
      </c>
      <c r="G2859" s="116">
        <v>0</v>
      </c>
    </row>
    <row r="2860" spans="1:7" ht="25.5">
      <c r="A2860" s="120">
        <v>21710</v>
      </c>
      <c r="B2860" s="115" t="s">
        <v>1145</v>
      </c>
      <c r="C2860" s="115">
        <v>15957</v>
      </c>
      <c r="D2860" s="115">
        <v>2660</v>
      </c>
      <c r="E2860" s="116">
        <v>2660</v>
      </c>
      <c r="F2860" s="117">
        <v>16.669800087735801</v>
      </c>
      <c r="G2860" s="116">
        <v>0</v>
      </c>
    </row>
    <row r="2861" spans="1:7">
      <c r="A2861" s="114" t="s">
        <v>1147</v>
      </c>
      <c r="B2861" s="115" t="s">
        <v>1148</v>
      </c>
      <c r="C2861" s="115">
        <v>15957</v>
      </c>
      <c r="D2861" s="115">
        <v>2660</v>
      </c>
      <c r="E2861" s="116">
        <v>0</v>
      </c>
      <c r="F2861" s="117">
        <v>0</v>
      </c>
      <c r="G2861" s="116">
        <v>0</v>
      </c>
    </row>
    <row r="2862" spans="1:7">
      <c r="A2862" s="119" t="s">
        <v>1149</v>
      </c>
      <c r="B2862" s="115" t="s">
        <v>1150</v>
      </c>
      <c r="C2862" s="115">
        <v>15057</v>
      </c>
      <c r="D2862" s="115">
        <v>2660</v>
      </c>
      <c r="E2862" s="116">
        <v>0</v>
      </c>
      <c r="F2862" s="117">
        <v>0</v>
      </c>
      <c r="G2862" s="116">
        <v>0</v>
      </c>
    </row>
    <row r="2863" spans="1:7">
      <c r="A2863" s="120" t="s">
        <v>1151</v>
      </c>
      <c r="B2863" s="115" t="s">
        <v>1152</v>
      </c>
      <c r="C2863" s="115">
        <v>15057</v>
      </c>
      <c r="D2863" s="115">
        <v>2660</v>
      </c>
      <c r="E2863" s="116">
        <v>0</v>
      </c>
      <c r="F2863" s="117">
        <v>0</v>
      </c>
      <c r="G2863" s="116">
        <v>0</v>
      </c>
    </row>
    <row r="2864" spans="1:7">
      <c r="A2864" s="121">
        <v>1000</v>
      </c>
      <c r="B2864" s="115" t="s">
        <v>1153</v>
      </c>
      <c r="C2864" s="115">
        <v>7554</v>
      </c>
      <c r="D2864" s="115">
        <v>0</v>
      </c>
      <c r="E2864" s="116">
        <v>0</v>
      </c>
      <c r="F2864" s="117">
        <v>0</v>
      </c>
      <c r="G2864" s="116">
        <v>0</v>
      </c>
    </row>
    <row r="2865" spans="1:7">
      <c r="A2865" s="122">
        <v>1100</v>
      </c>
      <c r="B2865" s="115" t="s">
        <v>1154</v>
      </c>
      <c r="C2865" s="115">
        <v>6088</v>
      </c>
      <c r="D2865" s="115">
        <v>0</v>
      </c>
      <c r="E2865" s="116">
        <v>0</v>
      </c>
      <c r="F2865" s="117">
        <v>0</v>
      </c>
      <c r="G2865" s="116">
        <v>0</v>
      </c>
    </row>
    <row r="2866" spans="1:7">
      <c r="A2866" s="121">
        <v>2000</v>
      </c>
      <c r="B2866" s="115" t="s">
        <v>1155</v>
      </c>
      <c r="C2866" s="115">
        <v>7503</v>
      </c>
      <c r="D2866" s="115">
        <v>2660</v>
      </c>
      <c r="E2866" s="116">
        <v>0</v>
      </c>
      <c r="F2866" s="117">
        <v>0</v>
      </c>
      <c r="G2866" s="116">
        <v>0</v>
      </c>
    </row>
    <row r="2867" spans="1:7">
      <c r="A2867" s="119" t="s">
        <v>1181</v>
      </c>
      <c r="B2867" s="115" t="s">
        <v>1182</v>
      </c>
      <c r="C2867" s="115">
        <v>900</v>
      </c>
      <c r="D2867" s="115">
        <v>0</v>
      </c>
      <c r="E2867" s="116">
        <v>0</v>
      </c>
      <c r="F2867" s="117">
        <v>0</v>
      </c>
      <c r="G2867" s="116">
        <v>0</v>
      </c>
    </row>
    <row r="2868" spans="1:7">
      <c r="A2868" s="120" t="s">
        <v>1183</v>
      </c>
      <c r="B2868" s="115" t="s">
        <v>1184</v>
      </c>
      <c r="C2868" s="115">
        <v>900</v>
      </c>
      <c r="D2868" s="115">
        <v>0</v>
      </c>
      <c r="E2868" s="116">
        <v>0</v>
      </c>
      <c r="F2868" s="117">
        <v>0</v>
      </c>
      <c r="G2868" s="116">
        <v>0</v>
      </c>
    </row>
    <row r="2869" spans="1:7">
      <c r="A2869" s="114"/>
      <c r="B2869" s="115" t="s">
        <v>1192</v>
      </c>
      <c r="C2869" s="115">
        <v>0</v>
      </c>
      <c r="D2869" s="115">
        <v>0</v>
      </c>
      <c r="E2869" s="116">
        <v>2660</v>
      </c>
      <c r="F2869" s="117">
        <v>0</v>
      </c>
      <c r="G2869" s="116">
        <v>0</v>
      </c>
    </row>
    <row r="2870" spans="1:7">
      <c r="A2870" s="114" t="s">
        <v>1193</v>
      </c>
      <c r="B2870" s="115" t="s">
        <v>1194</v>
      </c>
      <c r="C2870" s="115">
        <v>0</v>
      </c>
      <c r="D2870" s="115">
        <v>0</v>
      </c>
      <c r="E2870" s="116">
        <v>-2660</v>
      </c>
      <c r="F2870" s="117">
        <v>0</v>
      </c>
      <c r="G2870" s="116">
        <v>0</v>
      </c>
    </row>
    <row r="2871" spans="1:7">
      <c r="A2871" s="119" t="s">
        <v>1202</v>
      </c>
      <c r="B2871" s="115" t="s">
        <v>1203</v>
      </c>
      <c r="C2871" s="115">
        <v>0</v>
      </c>
      <c r="D2871" s="115">
        <v>0</v>
      </c>
      <c r="E2871" s="116">
        <v>-2660</v>
      </c>
      <c r="F2871" s="117">
        <v>0</v>
      </c>
      <c r="G2871" s="116">
        <v>0</v>
      </c>
    </row>
    <row r="2872" spans="1:7" s="113" customFormat="1" ht="25.5">
      <c r="A2872" s="125" t="s">
        <v>128</v>
      </c>
      <c r="B2872" s="110" t="s">
        <v>129</v>
      </c>
      <c r="C2872" s="110"/>
      <c r="D2872" s="110"/>
      <c r="E2872" s="111"/>
      <c r="F2872" s="112"/>
      <c r="G2872" s="111"/>
    </row>
    <row r="2873" spans="1:7">
      <c r="A2873" s="114" t="s">
        <v>1118</v>
      </c>
      <c r="B2873" s="115" t="s">
        <v>1119</v>
      </c>
      <c r="C2873" s="115">
        <v>1238422</v>
      </c>
      <c r="D2873" s="115">
        <v>823721</v>
      </c>
      <c r="E2873" s="116">
        <v>533470.11</v>
      </c>
      <c r="F2873" s="117">
        <v>43.076601513862002</v>
      </c>
      <c r="G2873" s="116">
        <v>365434.92</v>
      </c>
    </row>
    <row r="2874" spans="1:7" ht="25.5">
      <c r="A2874" s="119" t="s">
        <v>1120</v>
      </c>
      <c r="B2874" s="115" t="s">
        <v>1121</v>
      </c>
      <c r="C2874" s="115">
        <v>0</v>
      </c>
      <c r="D2874" s="115">
        <v>0</v>
      </c>
      <c r="E2874" s="116">
        <v>0</v>
      </c>
      <c r="F2874" s="117">
        <v>0</v>
      </c>
      <c r="G2874" s="116">
        <v>-12.88</v>
      </c>
    </row>
    <row r="2875" spans="1:7">
      <c r="A2875" s="119" t="s">
        <v>1122</v>
      </c>
      <c r="B2875" s="115" t="s">
        <v>58</v>
      </c>
      <c r="C2875" s="115">
        <v>799378</v>
      </c>
      <c r="D2875" s="115">
        <v>519773</v>
      </c>
      <c r="E2875" s="116">
        <v>229522.11</v>
      </c>
      <c r="F2875" s="117">
        <v>28.712587787004399</v>
      </c>
      <c r="G2875" s="116">
        <v>107181.8</v>
      </c>
    </row>
    <row r="2876" spans="1:7" ht="25.5">
      <c r="A2876" s="120">
        <v>21210</v>
      </c>
      <c r="B2876" s="115" t="s">
        <v>1123</v>
      </c>
      <c r="C2876" s="115">
        <v>215238</v>
      </c>
      <c r="D2876" s="115">
        <v>165779</v>
      </c>
      <c r="E2876" s="116">
        <v>80635.360000000001</v>
      </c>
      <c r="F2876" s="117">
        <v>37.463347550153799</v>
      </c>
      <c r="G2876" s="116">
        <v>80635.360000000001</v>
      </c>
    </row>
    <row r="2877" spans="1:7">
      <c r="A2877" s="119" t="s">
        <v>1144</v>
      </c>
      <c r="B2877" s="115" t="s">
        <v>60</v>
      </c>
      <c r="C2877" s="115">
        <v>439044</v>
      </c>
      <c r="D2877" s="115">
        <v>303948</v>
      </c>
      <c r="E2877" s="116">
        <v>303948</v>
      </c>
      <c r="F2877" s="117">
        <v>69.229507748653901</v>
      </c>
      <c r="G2877" s="116">
        <v>258266</v>
      </c>
    </row>
    <row r="2878" spans="1:7" ht="25.5">
      <c r="A2878" s="120">
        <v>21710</v>
      </c>
      <c r="B2878" s="115" t="s">
        <v>1145</v>
      </c>
      <c r="C2878" s="115">
        <v>439044</v>
      </c>
      <c r="D2878" s="115">
        <v>303948</v>
      </c>
      <c r="E2878" s="116">
        <v>303948</v>
      </c>
      <c r="F2878" s="117">
        <v>69.229507748653901</v>
      </c>
      <c r="G2878" s="116">
        <v>258266</v>
      </c>
    </row>
    <row r="2879" spans="1:7">
      <c r="A2879" s="114" t="s">
        <v>1147</v>
      </c>
      <c r="B2879" s="115" t="s">
        <v>1148</v>
      </c>
      <c r="C2879" s="115">
        <v>1265172</v>
      </c>
      <c r="D2879" s="115">
        <v>819212</v>
      </c>
      <c r="E2879" s="116">
        <v>247520.32</v>
      </c>
      <c r="F2879" s="117">
        <v>19.564163607794001</v>
      </c>
      <c r="G2879" s="116">
        <v>160085.32999999999</v>
      </c>
    </row>
    <row r="2880" spans="1:7">
      <c r="A2880" s="119" t="s">
        <v>1149</v>
      </c>
      <c r="B2880" s="115" t="s">
        <v>1150</v>
      </c>
      <c r="C2880" s="115">
        <v>627374</v>
      </c>
      <c r="D2880" s="115">
        <v>276368</v>
      </c>
      <c r="E2880" s="116">
        <v>189363.49</v>
      </c>
      <c r="F2880" s="117">
        <v>30.183509358054401</v>
      </c>
      <c r="G2880" s="116">
        <v>109643.55</v>
      </c>
    </row>
    <row r="2881" spans="1:7">
      <c r="A2881" s="120" t="s">
        <v>1151</v>
      </c>
      <c r="B2881" s="115" t="s">
        <v>1152</v>
      </c>
      <c r="C2881" s="115">
        <v>488284</v>
      </c>
      <c r="D2881" s="115">
        <v>175468</v>
      </c>
      <c r="E2881" s="116">
        <v>108728.13</v>
      </c>
      <c r="F2881" s="117">
        <v>22.267395614027901</v>
      </c>
      <c r="G2881" s="116">
        <v>29008.19</v>
      </c>
    </row>
    <row r="2882" spans="1:7">
      <c r="A2882" s="121">
        <v>1000</v>
      </c>
      <c r="B2882" s="115" t="s">
        <v>1153</v>
      </c>
      <c r="C2882" s="115">
        <v>117168</v>
      </c>
      <c r="D2882" s="115">
        <v>36384</v>
      </c>
      <c r="E2882" s="116">
        <v>29402.21</v>
      </c>
      <c r="F2882" s="117">
        <v>25.094061518503299</v>
      </c>
      <c r="G2882" s="116">
        <v>12010.49</v>
      </c>
    </row>
    <row r="2883" spans="1:7">
      <c r="A2883" s="122">
        <v>1100</v>
      </c>
      <c r="B2883" s="115" t="s">
        <v>1154</v>
      </c>
      <c r="C2883" s="115">
        <v>80546</v>
      </c>
      <c r="D2883" s="115">
        <v>24730</v>
      </c>
      <c r="E2883" s="116">
        <v>19302.41</v>
      </c>
      <c r="F2883" s="117">
        <v>23.964455093983599</v>
      </c>
      <c r="G2883" s="116">
        <v>7590.35</v>
      </c>
    </row>
    <row r="2884" spans="1:7">
      <c r="A2884" s="121">
        <v>2000</v>
      </c>
      <c r="B2884" s="115" t="s">
        <v>1155</v>
      </c>
      <c r="C2884" s="115">
        <v>371116</v>
      </c>
      <c r="D2884" s="115">
        <v>139084</v>
      </c>
      <c r="E2884" s="116">
        <v>79325.919999999998</v>
      </c>
      <c r="F2884" s="117">
        <v>21.374966317809001</v>
      </c>
      <c r="G2884" s="116">
        <v>16997.7</v>
      </c>
    </row>
    <row r="2885" spans="1:7" ht="25.5">
      <c r="A2885" s="120" t="s">
        <v>1162</v>
      </c>
      <c r="B2885" s="115" t="s">
        <v>1163</v>
      </c>
      <c r="C2885" s="115">
        <v>3982</v>
      </c>
      <c r="D2885" s="115">
        <v>3982</v>
      </c>
      <c r="E2885" s="116">
        <v>0</v>
      </c>
      <c r="F2885" s="117">
        <v>0</v>
      </c>
      <c r="G2885" s="116">
        <v>0</v>
      </c>
    </row>
    <row r="2886" spans="1:7">
      <c r="A2886" s="121">
        <v>7700</v>
      </c>
      <c r="B2886" s="115" t="s">
        <v>1165</v>
      </c>
      <c r="C2886" s="115">
        <v>3982</v>
      </c>
      <c r="D2886" s="115">
        <v>3982</v>
      </c>
      <c r="E2886" s="116">
        <v>0</v>
      </c>
      <c r="F2886" s="117">
        <v>0</v>
      </c>
      <c r="G2886" s="116">
        <v>0</v>
      </c>
    </row>
    <row r="2887" spans="1:7">
      <c r="A2887" s="120" t="s">
        <v>1166</v>
      </c>
      <c r="B2887" s="115" t="s">
        <v>1167</v>
      </c>
      <c r="C2887" s="115">
        <v>135108</v>
      </c>
      <c r="D2887" s="115">
        <v>96918</v>
      </c>
      <c r="E2887" s="116">
        <v>80635.360000000001</v>
      </c>
      <c r="F2887" s="117">
        <v>59.6821505758356</v>
      </c>
      <c r="G2887" s="116">
        <v>80635.360000000001</v>
      </c>
    </row>
    <row r="2888" spans="1:7" ht="25.5">
      <c r="A2888" s="121">
        <v>7500</v>
      </c>
      <c r="B2888" s="115" t="s">
        <v>1180</v>
      </c>
      <c r="C2888" s="115">
        <v>135108</v>
      </c>
      <c r="D2888" s="115">
        <v>96918</v>
      </c>
      <c r="E2888" s="116">
        <v>80635.360000000001</v>
      </c>
      <c r="F2888" s="117">
        <v>59.6821505758356</v>
      </c>
      <c r="G2888" s="116">
        <v>80635.360000000001</v>
      </c>
    </row>
    <row r="2889" spans="1:7">
      <c r="A2889" s="119" t="s">
        <v>1181</v>
      </c>
      <c r="B2889" s="115" t="s">
        <v>1182</v>
      </c>
      <c r="C2889" s="115">
        <v>637798</v>
      </c>
      <c r="D2889" s="115">
        <v>542844</v>
      </c>
      <c r="E2889" s="116">
        <v>58156.83</v>
      </c>
      <c r="F2889" s="117">
        <v>9.1183776054487495</v>
      </c>
      <c r="G2889" s="116">
        <v>50441.78</v>
      </c>
    </row>
    <row r="2890" spans="1:7">
      <c r="A2890" s="120" t="s">
        <v>1183</v>
      </c>
      <c r="B2890" s="115" t="s">
        <v>1184</v>
      </c>
      <c r="C2890" s="115">
        <v>557668</v>
      </c>
      <c r="D2890" s="115">
        <v>473983</v>
      </c>
      <c r="E2890" s="116">
        <v>58156.83</v>
      </c>
      <c r="F2890" s="117">
        <v>10.428575783441</v>
      </c>
      <c r="G2890" s="116">
        <v>50441.78</v>
      </c>
    </row>
    <row r="2891" spans="1:7">
      <c r="A2891" s="120" t="s">
        <v>1185</v>
      </c>
      <c r="B2891" s="115" t="s">
        <v>1186</v>
      </c>
      <c r="C2891" s="115">
        <v>80130</v>
      </c>
      <c r="D2891" s="115">
        <v>68861</v>
      </c>
      <c r="E2891" s="116">
        <v>0</v>
      </c>
      <c r="F2891" s="117">
        <v>0</v>
      </c>
      <c r="G2891" s="116">
        <v>0</v>
      </c>
    </row>
    <row r="2892" spans="1:7" ht="25.5">
      <c r="A2892" s="121">
        <v>9600</v>
      </c>
      <c r="B2892" s="115" t="s">
        <v>1191</v>
      </c>
      <c r="C2892" s="115">
        <v>80130</v>
      </c>
      <c r="D2892" s="115">
        <v>68861</v>
      </c>
      <c r="E2892" s="116">
        <v>0</v>
      </c>
      <c r="F2892" s="117">
        <v>0</v>
      </c>
      <c r="G2892" s="116">
        <v>0</v>
      </c>
    </row>
    <row r="2893" spans="1:7">
      <c r="A2893" s="114"/>
      <c r="B2893" s="115" t="s">
        <v>1192</v>
      </c>
      <c r="C2893" s="115">
        <v>-26750</v>
      </c>
      <c r="D2893" s="115">
        <v>4509</v>
      </c>
      <c r="E2893" s="116">
        <v>285949.78999999998</v>
      </c>
      <c r="F2893" s="117">
        <v>-1068.97117757009</v>
      </c>
      <c r="G2893" s="116">
        <v>205349.59</v>
      </c>
    </row>
    <row r="2894" spans="1:7">
      <c r="A2894" s="114" t="s">
        <v>1193</v>
      </c>
      <c r="B2894" s="115" t="s">
        <v>1194</v>
      </c>
      <c r="C2894" s="115">
        <v>26750</v>
      </c>
      <c r="D2894" s="115">
        <v>-4509</v>
      </c>
      <c r="E2894" s="116">
        <v>-285949.78999999998</v>
      </c>
      <c r="F2894" s="117">
        <v>-1068.97117757009</v>
      </c>
      <c r="G2894" s="116">
        <v>-205349.59</v>
      </c>
    </row>
    <row r="2895" spans="1:7">
      <c r="A2895" s="119" t="s">
        <v>1202</v>
      </c>
      <c r="B2895" s="115" t="s">
        <v>1203</v>
      </c>
      <c r="C2895" s="115">
        <v>26750</v>
      </c>
      <c r="D2895" s="115">
        <v>-4509</v>
      </c>
      <c r="E2895" s="116">
        <v>-285949.78999999998</v>
      </c>
      <c r="F2895" s="117">
        <v>-1068.97117757009</v>
      </c>
      <c r="G2895" s="116">
        <v>-205349.59</v>
      </c>
    </row>
    <row r="2896" spans="1:7" ht="38.25">
      <c r="A2896" s="120" t="s">
        <v>1206</v>
      </c>
      <c r="B2896" s="115" t="s">
        <v>1207</v>
      </c>
      <c r="C2896" s="115">
        <v>26750</v>
      </c>
      <c r="D2896" s="115">
        <v>-4509</v>
      </c>
      <c r="E2896" s="116">
        <v>-5314.99</v>
      </c>
      <c r="F2896" s="117">
        <v>-19.8691214953271</v>
      </c>
      <c r="G2896" s="116">
        <v>-5314.99</v>
      </c>
    </row>
    <row r="2897" spans="1:7" s="113" customFormat="1" ht="25.5">
      <c r="A2897" s="126" t="s">
        <v>130</v>
      </c>
      <c r="B2897" s="110" t="s">
        <v>1265</v>
      </c>
      <c r="C2897" s="110"/>
      <c r="D2897" s="110"/>
      <c r="E2897" s="111"/>
      <c r="F2897" s="112"/>
      <c r="G2897" s="111"/>
    </row>
    <row r="2898" spans="1:7">
      <c r="A2898" s="114" t="s">
        <v>1118</v>
      </c>
      <c r="B2898" s="115" t="s">
        <v>1119</v>
      </c>
      <c r="C2898" s="115">
        <v>215238</v>
      </c>
      <c r="D2898" s="115">
        <v>165779</v>
      </c>
      <c r="E2898" s="116">
        <v>80635.360000000001</v>
      </c>
      <c r="F2898" s="117">
        <v>37.463347550153799</v>
      </c>
      <c r="G2898" s="116">
        <v>80635.360000000001</v>
      </c>
    </row>
    <row r="2899" spans="1:7">
      <c r="A2899" s="119" t="s">
        <v>1122</v>
      </c>
      <c r="B2899" s="115" t="s">
        <v>58</v>
      </c>
      <c r="C2899" s="115">
        <v>215238</v>
      </c>
      <c r="D2899" s="115">
        <v>165779</v>
      </c>
      <c r="E2899" s="116">
        <v>80635.360000000001</v>
      </c>
      <c r="F2899" s="117">
        <v>37.463347550153799</v>
      </c>
      <c r="G2899" s="116">
        <v>80635.360000000001</v>
      </c>
    </row>
    <row r="2900" spans="1:7" ht="25.5">
      <c r="A2900" s="120">
        <v>21210</v>
      </c>
      <c r="B2900" s="115" t="s">
        <v>1123</v>
      </c>
      <c r="C2900" s="115">
        <v>215238</v>
      </c>
      <c r="D2900" s="115">
        <v>165779</v>
      </c>
      <c r="E2900" s="116">
        <v>80635.360000000001</v>
      </c>
      <c r="F2900" s="117">
        <v>37.463347550153799</v>
      </c>
      <c r="G2900" s="116">
        <v>80635.360000000001</v>
      </c>
    </row>
    <row r="2901" spans="1:7">
      <c r="A2901" s="114" t="s">
        <v>1147</v>
      </c>
      <c r="B2901" s="115" t="s">
        <v>1148</v>
      </c>
      <c r="C2901" s="115">
        <v>215238</v>
      </c>
      <c r="D2901" s="115">
        <v>165779</v>
      </c>
      <c r="E2901" s="116">
        <v>80635.360000000001</v>
      </c>
      <c r="F2901" s="117">
        <v>37.463347550153799</v>
      </c>
      <c r="G2901" s="116">
        <v>80635.360000000001</v>
      </c>
    </row>
    <row r="2902" spans="1:7">
      <c r="A2902" s="119" t="s">
        <v>1149</v>
      </c>
      <c r="B2902" s="115" t="s">
        <v>1150</v>
      </c>
      <c r="C2902" s="115">
        <v>135108</v>
      </c>
      <c r="D2902" s="115">
        <v>96918</v>
      </c>
      <c r="E2902" s="116">
        <v>80635.360000000001</v>
      </c>
      <c r="F2902" s="117">
        <v>59.6821505758356</v>
      </c>
      <c r="G2902" s="116">
        <v>80635.360000000001</v>
      </c>
    </row>
    <row r="2903" spans="1:7">
      <c r="A2903" s="120" t="s">
        <v>1166</v>
      </c>
      <c r="B2903" s="115" t="s">
        <v>1167</v>
      </c>
      <c r="C2903" s="115">
        <v>135108</v>
      </c>
      <c r="D2903" s="115">
        <v>96918</v>
      </c>
      <c r="E2903" s="116">
        <v>80635.360000000001</v>
      </c>
      <c r="F2903" s="117">
        <v>59.6821505758356</v>
      </c>
      <c r="G2903" s="116">
        <v>80635.360000000001</v>
      </c>
    </row>
    <row r="2904" spans="1:7" ht="25.5">
      <c r="A2904" s="121">
        <v>7500</v>
      </c>
      <c r="B2904" s="115" t="s">
        <v>1180</v>
      </c>
      <c r="C2904" s="115">
        <v>135108</v>
      </c>
      <c r="D2904" s="115">
        <v>96918</v>
      </c>
      <c r="E2904" s="116">
        <v>80635.360000000001</v>
      </c>
      <c r="F2904" s="117">
        <v>59.6821505758356</v>
      </c>
      <c r="G2904" s="116">
        <v>80635.360000000001</v>
      </c>
    </row>
    <row r="2905" spans="1:7">
      <c r="A2905" s="119" t="s">
        <v>1181</v>
      </c>
      <c r="B2905" s="115" t="s">
        <v>1182</v>
      </c>
      <c r="C2905" s="115">
        <v>80130</v>
      </c>
      <c r="D2905" s="115">
        <v>68861</v>
      </c>
      <c r="E2905" s="116">
        <v>0</v>
      </c>
      <c r="F2905" s="117">
        <v>0</v>
      </c>
      <c r="G2905" s="116">
        <v>0</v>
      </c>
    </row>
    <row r="2906" spans="1:7">
      <c r="A2906" s="120" t="s">
        <v>1185</v>
      </c>
      <c r="B2906" s="115" t="s">
        <v>1186</v>
      </c>
      <c r="C2906" s="115">
        <v>80130</v>
      </c>
      <c r="D2906" s="115">
        <v>68861</v>
      </c>
      <c r="E2906" s="116">
        <v>0</v>
      </c>
      <c r="F2906" s="117">
        <v>0</v>
      </c>
      <c r="G2906" s="116">
        <v>0</v>
      </c>
    </row>
    <row r="2907" spans="1:7" ht="25.5">
      <c r="A2907" s="121">
        <v>9600</v>
      </c>
      <c r="B2907" s="115" t="s">
        <v>1191</v>
      </c>
      <c r="C2907" s="115">
        <v>80130</v>
      </c>
      <c r="D2907" s="115">
        <v>68861</v>
      </c>
      <c r="E2907" s="116">
        <v>0</v>
      </c>
      <c r="F2907" s="117">
        <v>0</v>
      </c>
      <c r="G2907" s="116">
        <v>0</v>
      </c>
    </row>
    <row r="2908" spans="1:7" s="113" customFormat="1" ht="38.25">
      <c r="A2908" s="126" t="s">
        <v>131</v>
      </c>
      <c r="B2908" s="110" t="s">
        <v>1266</v>
      </c>
      <c r="C2908" s="110"/>
      <c r="D2908" s="110"/>
      <c r="E2908" s="111"/>
      <c r="F2908" s="112"/>
      <c r="G2908" s="111"/>
    </row>
    <row r="2909" spans="1:7">
      <c r="A2909" s="114" t="s">
        <v>1118</v>
      </c>
      <c r="B2909" s="115" t="s">
        <v>1119</v>
      </c>
      <c r="C2909" s="115">
        <v>233118</v>
      </c>
      <c r="D2909" s="115">
        <v>142305</v>
      </c>
      <c r="E2909" s="116">
        <v>70623.72</v>
      </c>
      <c r="F2909" s="117">
        <v>30.2952667747664</v>
      </c>
      <c r="G2909" s="116">
        <v>16134.72</v>
      </c>
    </row>
    <row r="2910" spans="1:7">
      <c r="A2910" s="119" t="s">
        <v>1122</v>
      </c>
      <c r="B2910" s="115" t="s">
        <v>58</v>
      </c>
      <c r="C2910" s="115">
        <v>181854</v>
      </c>
      <c r="D2910" s="115">
        <v>108295</v>
      </c>
      <c r="E2910" s="116">
        <v>36613.72</v>
      </c>
      <c r="F2910" s="117">
        <v>20.1335796848021</v>
      </c>
      <c r="G2910" s="116">
        <v>7449.72</v>
      </c>
    </row>
    <row r="2911" spans="1:7">
      <c r="A2911" s="119" t="s">
        <v>1144</v>
      </c>
      <c r="B2911" s="115" t="s">
        <v>60</v>
      </c>
      <c r="C2911" s="115">
        <v>51264</v>
      </c>
      <c r="D2911" s="115">
        <v>34010</v>
      </c>
      <c r="E2911" s="116">
        <v>34010</v>
      </c>
      <c r="F2911" s="117">
        <v>66.342852684144802</v>
      </c>
      <c r="G2911" s="116">
        <v>8685</v>
      </c>
    </row>
    <row r="2912" spans="1:7" ht="25.5">
      <c r="A2912" s="120">
        <v>21710</v>
      </c>
      <c r="B2912" s="115" t="s">
        <v>1145</v>
      </c>
      <c r="C2912" s="115">
        <v>51264</v>
      </c>
      <c r="D2912" s="115">
        <v>34010</v>
      </c>
      <c r="E2912" s="116">
        <v>34010</v>
      </c>
      <c r="F2912" s="117">
        <v>66.342852684144802</v>
      </c>
      <c r="G2912" s="116">
        <v>8685</v>
      </c>
    </row>
    <row r="2913" spans="1:7">
      <c r="A2913" s="114" t="s">
        <v>1147</v>
      </c>
      <c r="B2913" s="115" t="s">
        <v>1148</v>
      </c>
      <c r="C2913" s="115">
        <v>233231</v>
      </c>
      <c r="D2913" s="115">
        <v>136796</v>
      </c>
      <c r="E2913" s="116">
        <v>59400.74</v>
      </c>
      <c r="F2913" s="117">
        <v>25.468629813361002</v>
      </c>
      <c r="G2913" s="116">
        <v>12873.69</v>
      </c>
    </row>
    <row r="2914" spans="1:7">
      <c r="A2914" s="119" t="s">
        <v>1149</v>
      </c>
      <c r="B2914" s="115" t="s">
        <v>1150</v>
      </c>
      <c r="C2914" s="115">
        <v>160941</v>
      </c>
      <c r="D2914" s="115">
        <v>79193</v>
      </c>
      <c r="E2914" s="116">
        <v>51685.69</v>
      </c>
      <c r="F2914" s="117">
        <v>32.114681777794402</v>
      </c>
      <c r="G2914" s="116">
        <v>12873.69</v>
      </c>
    </row>
    <row r="2915" spans="1:7">
      <c r="A2915" s="120" t="s">
        <v>1151</v>
      </c>
      <c r="B2915" s="115" t="s">
        <v>1152</v>
      </c>
      <c r="C2915" s="115">
        <v>156959</v>
      </c>
      <c r="D2915" s="115">
        <v>75211</v>
      </c>
      <c r="E2915" s="116">
        <v>51685.69</v>
      </c>
      <c r="F2915" s="117">
        <v>32.929421059002699</v>
      </c>
      <c r="G2915" s="116">
        <v>12873.69</v>
      </c>
    </row>
    <row r="2916" spans="1:7">
      <c r="A2916" s="121">
        <v>1000</v>
      </c>
      <c r="B2916" s="115" t="s">
        <v>1153</v>
      </c>
      <c r="C2916" s="115">
        <v>70472</v>
      </c>
      <c r="D2916" s="115">
        <v>19300</v>
      </c>
      <c r="E2916" s="116">
        <v>14204.73</v>
      </c>
      <c r="F2916" s="117">
        <v>20.156558633216001</v>
      </c>
      <c r="G2916" s="116">
        <v>6588.58</v>
      </c>
    </row>
    <row r="2917" spans="1:7">
      <c r="A2917" s="122">
        <v>1100</v>
      </c>
      <c r="B2917" s="115" t="s">
        <v>1154</v>
      </c>
      <c r="C2917" s="115">
        <v>56789</v>
      </c>
      <c r="D2917" s="115">
        <v>15552</v>
      </c>
      <c r="E2917" s="116">
        <v>11452.18</v>
      </c>
      <c r="F2917" s="117">
        <v>20.1661941573192</v>
      </c>
      <c r="G2917" s="116">
        <v>5314.36</v>
      </c>
    </row>
    <row r="2918" spans="1:7">
      <c r="A2918" s="121">
        <v>2000</v>
      </c>
      <c r="B2918" s="115" t="s">
        <v>1155</v>
      </c>
      <c r="C2918" s="115">
        <v>86487</v>
      </c>
      <c r="D2918" s="115">
        <v>55911</v>
      </c>
      <c r="E2918" s="116">
        <v>37480.959999999999</v>
      </c>
      <c r="F2918" s="117">
        <v>43.3371026859528</v>
      </c>
      <c r="G2918" s="116">
        <v>6285.11</v>
      </c>
    </row>
    <row r="2919" spans="1:7" ht="25.5">
      <c r="A2919" s="120" t="s">
        <v>1162</v>
      </c>
      <c r="B2919" s="115" t="s">
        <v>1163</v>
      </c>
      <c r="C2919" s="115">
        <v>3982</v>
      </c>
      <c r="D2919" s="115">
        <v>3982</v>
      </c>
      <c r="E2919" s="116">
        <v>0</v>
      </c>
      <c r="F2919" s="117">
        <v>0</v>
      </c>
      <c r="G2919" s="116">
        <v>0</v>
      </c>
    </row>
    <row r="2920" spans="1:7">
      <c r="A2920" s="121">
        <v>7700</v>
      </c>
      <c r="B2920" s="115" t="s">
        <v>1165</v>
      </c>
      <c r="C2920" s="115">
        <v>3982</v>
      </c>
      <c r="D2920" s="115">
        <v>3982</v>
      </c>
      <c r="E2920" s="116">
        <v>0</v>
      </c>
      <c r="F2920" s="117">
        <v>0</v>
      </c>
      <c r="G2920" s="116">
        <v>0</v>
      </c>
    </row>
    <row r="2921" spans="1:7">
      <c r="A2921" s="119" t="s">
        <v>1181</v>
      </c>
      <c r="B2921" s="115" t="s">
        <v>1182</v>
      </c>
      <c r="C2921" s="115">
        <v>72290</v>
      </c>
      <c r="D2921" s="115">
        <v>57603</v>
      </c>
      <c r="E2921" s="116">
        <v>7715.05</v>
      </c>
      <c r="F2921" s="117">
        <v>10.6723613224512</v>
      </c>
      <c r="G2921" s="116">
        <v>0</v>
      </c>
    </row>
    <row r="2922" spans="1:7">
      <c r="A2922" s="120" t="s">
        <v>1183</v>
      </c>
      <c r="B2922" s="115" t="s">
        <v>1184</v>
      </c>
      <c r="C2922" s="115">
        <v>72290</v>
      </c>
      <c r="D2922" s="115">
        <v>57603</v>
      </c>
      <c r="E2922" s="116">
        <v>7715.05</v>
      </c>
      <c r="F2922" s="117">
        <v>10.6723613224512</v>
      </c>
      <c r="G2922" s="116">
        <v>0</v>
      </c>
    </row>
    <row r="2923" spans="1:7">
      <c r="A2923" s="114"/>
      <c r="B2923" s="115" t="s">
        <v>1192</v>
      </c>
      <c r="C2923" s="115">
        <v>-113</v>
      </c>
      <c r="D2923" s="115">
        <v>5509</v>
      </c>
      <c r="E2923" s="116">
        <v>11222.98</v>
      </c>
      <c r="F2923" s="117">
        <v>-9931.8407079646004</v>
      </c>
      <c r="G2923" s="116">
        <v>3261.03</v>
      </c>
    </row>
    <row r="2924" spans="1:7">
      <c r="A2924" s="114" t="s">
        <v>1193</v>
      </c>
      <c r="B2924" s="115" t="s">
        <v>1194</v>
      </c>
      <c r="C2924" s="115">
        <v>113</v>
      </c>
      <c r="D2924" s="115">
        <v>-5509</v>
      </c>
      <c r="E2924" s="116">
        <v>-11222.98</v>
      </c>
      <c r="F2924" s="117">
        <v>-9931.8407079646004</v>
      </c>
      <c r="G2924" s="116">
        <v>-3261.03</v>
      </c>
    </row>
    <row r="2925" spans="1:7">
      <c r="A2925" s="119" t="s">
        <v>1202</v>
      </c>
      <c r="B2925" s="115" t="s">
        <v>1203</v>
      </c>
      <c r="C2925" s="115">
        <v>113</v>
      </c>
      <c r="D2925" s="115">
        <v>-5509</v>
      </c>
      <c r="E2925" s="116">
        <v>-11222.98</v>
      </c>
      <c r="F2925" s="117">
        <v>-9931.8407079646004</v>
      </c>
      <c r="G2925" s="116">
        <v>-3261.03</v>
      </c>
    </row>
    <row r="2926" spans="1:7" ht="38.25">
      <c r="A2926" s="120" t="s">
        <v>1206</v>
      </c>
      <c r="B2926" s="115" t="s">
        <v>1207</v>
      </c>
      <c r="C2926" s="115">
        <v>113</v>
      </c>
      <c r="D2926" s="115">
        <v>-5509</v>
      </c>
      <c r="E2926" s="116">
        <v>-112.19</v>
      </c>
      <c r="F2926" s="117">
        <v>-99.283185840708001</v>
      </c>
      <c r="G2926" s="116">
        <v>-112.19</v>
      </c>
    </row>
    <row r="2927" spans="1:7" s="113" customFormat="1" ht="38.25">
      <c r="A2927" s="126" t="s">
        <v>149</v>
      </c>
      <c r="B2927" s="110" t="s">
        <v>1267</v>
      </c>
      <c r="C2927" s="110"/>
      <c r="D2927" s="110"/>
      <c r="E2927" s="111"/>
      <c r="F2927" s="112"/>
      <c r="G2927" s="111"/>
    </row>
    <row r="2928" spans="1:7">
      <c r="A2928" s="114" t="s">
        <v>1118</v>
      </c>
      <c r="B2928" s="115" t="s">
        <v>1119</v>
      </c>
      <c r="C2928" s="115">
        <v>482673</v>
      </c>
      <c r="D2928" s="115">
        <v>347296</v>
      </c>
      <c r="E2928" s="116">
        <v>161191.04999999999</v>
      </c>
      <c r="F2928" s="117">
        <v>33.395497572891003</v>
      </c>
      <c r="G2928" s="116">
        <v>138181.84</v>
      </c>
    </row>
    <row r="2929" spans="1:7" ht="25.5">
      <c r="A2929" s="119" t="s">
        <v>1120</v>
      </c>
      <c r="B2929" s="115" t="s">
        <v>1121</v>
      </c>
      <c r="C2929" s="115">
        <v>0</v>
      </c>
      <c r="D2929" s="115">
        <v>0</v>
      </c>
      <c r="E2929" s="116">
        <v>0</v>
      </c>
      <c r="F2929" s="117">
        <v>0</v>
      </c>
      <c r="G2929" s="116">
        <v>-12.88</v>
      </c>
    </row>
    <row r="2930" spans="1:7">
      <c r="A2930" s="119" t="s">
        <v>1122</v>
      </c>
      <c r="B2930" s="115" t="s">
        <v>58</v>
      </c>
      <c r="C2930" s="115">
        <v>288808</v>
      </c>
      <c r="D2930" s="115">
        <v>217752</v>
      </c>
      <c r="E2930" s="116">
        <v>31647.05</v>
      </c>
      <c r="F2930" s="117">
        <v>10.957816265477399</v>
      </c>
      <c r="G2930" s="116">
        <v>18596.72</v>
      </c>
    </row>
    <row r="2931" spans="1:7">
      <c r="A2931" s="119" t="s">
        <v>1144</v>
      </c>
      <c r="B2931" s="115" t="s">
        <v>60</v>
      </c>
      <c r="C2931" s="115">
        <v>193865</v>
      </c>
      <c r="D2931" s="115">
        <v>129544</v>
      </c>
      <c r="E2931" s="116">
        <v>129544</v>
      </c>
      <c r="F2931" s="117">
        <v>66.821757408505903</v>
      </c>
      <c r="G2931" s="116">
        <v>119598</v>
      </c>
    </row>
    <row r="2932" spans="1:7" ht="25.5">
      <c r="A2932" s="120">
        <v>21710</v>
      </c>
      <c r="B2932" s="115" t="s">
        <v>1145</v>
      </c>
      <c r="C2932" s="115">
        <v>193865</v>
      </c>
      <c r="D2932" s="115">
        <v>129544</v>
      </c>
      <c r="E2932" s="116">
        <v>129544</v>
      </c>
      <c r="F2932" s="117">
        <v>66.821757408505903</v>
      </c>
      <c r="G2932" s="116">
        <v>119598</v>
      </c>
    </row>
    <row r="2933" spans="1:7">
      <c r="A2933" s="114" t="s">
        <v>1147</v>
      </c>
      <c r="B2933" s="115" t="s">
        <v>1148</v>
      </c>
      <c r="C2933" s="115">
        <v>495794</v>
      </c>
      <c r="D2933" s="115">
        <v>347296</v>
      </c>
      <c r="E2933" s="116">
        <v>38958.83</v>
      </c>
      <c r="F2933" s="117">
        <v>7.8578663719205997</v>
      </c>
      <c r="G2933" s="116">
        <v>22189.38</v>
      </c>
    </row>
    <row r="2934" spans="1:7">
      <c r="A2934" s="119" t="s">
        <v>1149</v>
      </c>
      <c r="B2934" s="115" t="s">
        <v>1150</v>
      </c>
      <c r="C2934" s="115">
        <v>206414</v>
      </c>
      <c r="D2934" s="115">
        <v>57916</v>
      </c>
      <c r="E2934" s="116">
        <v>23842.54</v>
      </c>
      <c r="F2934" s="117">
        <v>11.5508347302024</v>
      </c>
      <c r="G2934" s="116">
        <v>7073.09</v>
      </c>
    </row>
    <row r="2935" spans="1:7">
      <c r="A2935" s="120" t="s">
        <v>1151</v>
      </c>
      <c r="B2935" s="115" t="s">
        <v>1152</v>
      </c>
      <c r="C2935" s="115">
        <v>206414</v>
      </c>
      <c r="D2935" s="115">
        <v>57916</v>
      </c>
      <c r="E2935" s="116">
        <v>23842.54</v>
      </c>
      <c r="F2935" s="117">
        <v>11.5508347302024</v>
      </c>
      <c r="G2935" s="116">
        <v>7073.09</v>
      </c>
    </row>
    <row r="2936" spans="1:7">
      <c r="A2936" s="121">
        <v>1000</v>
      </c>
      <c r="B2936" s="115" t="s">
        <v>1153</v>
      </c>
      <c r="C2936" s="115">
        <v>13891</v>
      </c>
      <c r="D2936" s="115">
        <v>4527</v>
      </c>
      <c r="E2936" s="116">
        <v>4046.1</v>
      </c>
      <c r="F2936" s="117">
        <v>29.127492621121601</v>
      </c>
      <c r="G2936" s="116">
        <v>1037.1099999999999</v>
      </c>
    </row>
    <row r="2937" spans="1:7">
      <c r="A2937" s="122">
        <v>1100</v>
      </c>
      <c r="B2937" s="115" t="s">
        <v>1154</v>
      </c>
      <c r="C2937" s="115">
        <v>11192</v>
      </c>
      <c r="D2937" s="115">
        <v>3647</v>
      </c>
      <c r="E2937" s="116">
        <v>3249.39</v>
      </c>
      <c r="F2937" s="117">
        <v>29.033148677626901</v>
      </c>
      <c r="G2937" s="116">
        <v>823.26</v>
      </c>
    </row>
    <row r="2938" spans="1:7">
      <c r="A2938" s="121">
        <v>2000</v>
      </c>
      <c r="B2938" s="115" t="s">
        <v>1155</v>
      </c>
      <c r="C2938" s="115">
        <v>192523</v>
      </c>
      <c r="D2938" s="115">
        <v>53389</v>
      </c>
      <c r="E2938" s="116">
        <v>19796.439999999999</v>
      </c>
      <c r="F2938" s="117">
        <v>10.282636360331001</v>
      </c>
      <c r="G2938" s="116">
        <v>6035.98</v>
      </c>
    </row>
    <row r="2939" spans="1:7">
      <c r="A2939" s="119" t="s">
        <v>1181</v>
      </c>
      <c r="B2939" s="115" t="s">
        <v>1182</v>
      </c>
      <c r="C2939" s="115">
        <v>289380</v>
      </c>
      <c r="D2939" s="115">
        <v>289380</v>
      </c>
      <c r="E2939" s="116">
        <v>15116.29</v>
      </c>
      <c r="F2939" s="117">
        <v>5.2236816642477004</v>
      </c>
      <c r="G2939" s="116">
        <v>15116.29</v>
      </c>
    </row>
    <row r="2940" spans="1:7">
      <c r="A2940" s="120" t="s">
        <v>1183</v>
      </c>
      <c r="B2940" s="115" t="s">
        <v>1184</v>
      </c>
      <c r="C2940" s="115">
        <v>289380</v>
      </c>
      <c r="D2940" s="115">
        <v>289380</v>
      </c>
      <c r="E2940" s="116">
        <v>15116.29</v>
      </c>
      <c r="F2940" s="117">
        <v>5.2236816642477004</v>
      </c>
      <c r="G2940" s="116">
        <v>15116.29</v>
      </c>
    </row>
    <row r="2941" spans="1:7">
      <c r="A2941" s="114"/>
      <c r="B2941" s="115" t="s">
        <v>1192</v>
      </c>
      <c r="C2941" s="115">
        <v>-13121</v>
      </c>
      <c r="D2941" s="115">
        <v>0</v>
      </c>
      <c r="E2941" s="116">
        <v>122232.22</v>
      </c>
      <c r="F2941" s="117">
        <v>-931.57701394710796</v>
      </c>
      <c r="G2941" s="116">
        <v>115992.46</v>
      </c>
    </row>
    <row r="2942" spans="1:7">
      <c r="A2942" s="114" t="s">
        <v>1193</v>
      </c>
      <c r="B2942" s="115" t="s">
        <v>1194</v>
      </c>
      <c r="C2942" s="115">
        <v>13121</v>
      </c>
      <c r="D2942" s="115">
        <v>0</v>
      </c>
      <c r="E2942" s="116">
        <v>-122232.22</v>
      </c>
      <c r="F2942" s="117">
        <v>-931.57701394710796</v>
      </c>
      <c r="G2942" s="116">
        <v>-115992.46</v>
      </c>
    </row>
    <row r="2943" spans="1:7">
      <c r="A2943" s="119" t="s">
        <v>1202</v>
      </c>
      <c r="B2943" s="115" t="s">
        <v>1203</v>
      </c>
      <c r="C2943" s="115">
        <v>13121</v>
      </c>
      <c r="D2943" s="115">
        <v>0</v>
      </c>
      <c r="E2943" s="116">
        <v>-122232.22</v>
      </c>
      <c r="F2943" s="117">
        <v>-931.57701394710796</v>
      </c>
      <c r="G2943" s="116">
        <v>-115992.46</v>
      </c>
    </row>
    <row r="2944" spans="1:7" ht="38.25">
      <c r="A2944" s="120" t="s">
        <v>1206</v>
      </c>
      <c r="B2944" s="115" t="s">
        <v>1207</v>
      </c>
      <c r="C2944" s="115">
        <v>13121</v>
      </c>
      <c r="D2944" s="115">
        <v>0</v>
      </c>
      <c r="E2944" s="116">
        <v>0</v>
      </c>
      <c r="F2944" s="117">
        <v>0</v>
      </c>
      <c r="G2944" s="116">
        <v>0</v>
      </c>
    </row>
    <row r="2945" spans="1:7" s="113" customFormat="1" ht="25.5">
      <c r="A2945" s="126" t="s">
        <v>150</v>
      </c>
      <c r="B2945" s="110" t="s">
        <v>1268</v>
      </c>
      <c r="C2945" s="110"/>
      <c r="D2945" s="110"/>
      <c r="E2945" s="111"/>
      <c r="F2945" s="112"/>
      <c r="G2945" s="111"/>
    </row>
    <row r="2946" spans="1:7">
      <c r="A2946" s="114" t="s">
        <v>1118</v>
      </c>
      <c r="B2946" s="115" t="s">
        <v>1119</v>
      </c>
      <c r="C2946" s="115">
        <v>11244</v>
      </c>
      <c r="D2946" s="115">
        <v>9048</v>
      </c>
      <c r="E2946" s="116">
        <v>9048</v>
      </c>
      <c r="F2946" s="117">
        <v>80.469583778014893</v>
      </c>
      <c r="G2946" s="116">
        <v>1694</v>
      </c>
    </row>
    <row r="2947" spans="1:7">
      <c r="A2947" s="119" t="s">
        <v>1144</v>
      </c>
      <c r="B2947" s="115" t="s">
        <v>60</v>
      </c>
      <c r="C2947" s="115">
        <v>11244</v>
      </c>
      <c r="D2947" s="115">
        <v>9048</v>
      </c>
      <c r="E2947" s="116">
        <v>9048</v>
      </c>
      <c r="F2947" s="117">
        <v>80.469583778014893</v>
      </c>
      <c r="G2947" s="116">
        <v>1694</v>
      </c>
    </row>
    <row r="2948" spans="1:7" ht="25.5">
      <c r="A2948" s="120">
        <v>21710</v>
      </c>
      <c r="B2948" s="115" t="s">
        <v>1145</v>
      </c>
      <c r="C2948" s="115">
        <v>11244</v>
      </c>
      <c r="D2948" s="115">
        <v>9048</v>
      </c>
      <c r="E2948" s="116">
        <v>9048</v>
      </c>
      <c r="F2948" s="117">
        <v>80.469583778014893</v>
      </c>
      <c r="G2948" s="116">
        <v>1694</v>
      </c>
    </row>
    <row r="2949" spans="1:7">
      <c r="A2949" s="114" t="s">
        <v>1147</v>
      </c>
      <c r="B2949" s="115" t="s">
        <v>1148</v>
      </c>
      <c r="C2949" s="115">
        <v>16447</v>
      </c>
      <c r="D2949" s="115">
        <v>10048</v>
      </c>
      <c r="E2949" s="116">
        <v>9512.8700000000008</v>
      </c>
      <c r="F2949" s="117">
        <v>57.839545205812598</v>
      </c>
      <c r="G2949" s="116">
        <v>3428.64</v>
      </c>
    </row>
    <row r="2950" spans="1:7">
      <c r="A2950" s="119" t="s">
        <v>1149</v>
      </c>
      <c r="B2950" s="115" t="s">
        <v>1150</v>
      </c>
      <c r="C2950" s="115">
        <v>15807</v>
      </c>
      <c r="D2950" s="115">
        <v>10048</v>
      </c>
      <c r="E2950" s="116">
        <v>9512.8700000000008</v>
      </c>
      <c r="F2950" s="117">
        <v>60.181375340039203</v>
      </c>
      <c r="G2950" s="116">
        <v>3428.64</v>
      </c>
    </row>
    <row r="2951" spans="1:7">
      <c r="A2951" s="120" t="s">
        <v>1151</v>
      </c>
      <c r="B2951" s="115" t="s">
        <v>1152</v>
      </c>
      <c r="C2951" s="115">
        <v>15807</v>
      </c>
      <c r="D2951" s="115">
        <v>10048</v>
      </c>
      <c r="E2951" s="116">
        <v>9512.8700000000008</v>
      </c>
      <c r="F2951" s="117">
        <v>60.181375340039203</v>
      </c>
      <c r="G2951" s="116">
        <v>3428.64</v>
      </c>
    </row>
    <row r="2952" spans="1:7">
      <c r="A2952" s="121">
        <v>1000</v>
      </c>
      <c r="B2952" s="115" t="s">
        <v>1153</v>
      </c>
      <c r="C2952" s="115">
        <v>5695</v>
      </c>
      <c r="D2952" s="115">
        <v>4166</v>
      </c>
      <c r="E2952" s="116">
        <v>4162.88</v>
      </c>
      <c r="F2952" s="117">
        <v>73.097102721685701</v>
      </c>
      <c r="G2952" s="116">
        <v>1268.73</v>
      </c>
    </row>
    <row r="2953" spans="1:7">
      <c r="A2953" s="122">
        <v>1100</v>
      </c>
      <c r="B2953" s="115" t="s">
        <v>1154</v>
      </c>
      <c r="C2953" s="115">
        <v>4589</v>
      </c>
      <c r="D2953" s="115">
        <v>3356</v>
      </c>
      <c r="E2953" s="116">
        <v>3354.4</v>
      </c>
      <c r="F2953" s="117">
        <v>73.0965351928525</v>
      </c>
      <c r="G2953" s="116">
        <v>1022.43</v>
      </c>
    </row>
    <row r="2954" spans="1:7">
      <c r="A2954" s="121">
        <v>2000</v>
      </c>
      <c r="B2954" s="115" t="s">
        <v>1155</v>
      </c>
      <c r="C2954" s="115">
        <v>10112</v>
      </c>
      <c r="D2954" s="115">
        <v>5882</v>
      </c>
      <c r="E2954" s="116">
        <v>5349.99</v>
      </c>
      <c r="F2954" s="117">
        <v>52.907337816455701</v>
      </c>
      <c r="G2954" s="116">
        <v>2159.91</v>
      </c>
    </row>
    <row r="2955" spans="1:7">
      <c r="A2955" s="119" t="s">
        <v>1181</v>
      </c>
      <c r="B2955" s="115" t="s">
        <v>1182</v>
      </c>
      <c r="C2955" s="115">
        <v>640</v>
      </c>
      <c r="D2955" s="115">
        <v>0</v>
      </c>
      <c r="E2955" s="116">
        <v>0</v>
      </c>
      <c r="F2955" s="117">
        <v>0</v>
      </c>
      <c r="G2955" s="116">
        <v>0</v>
      </c>
    </row>
    <row r="2956" spans="1:7">
      <c r="A2956" s="120" t="s">
        <v>1183</v>
      </c>
      <c r="B2956" s="115" t="s">
        <v>1184</v>
      </c>
      <c r="C2956" s="115">
        <v>640</v>
      </c>
      <c r="D2956" s="115">
        <v>0</v>
      </c>
      <c r="E2956" s="116">
        <v>0</v>
      </c>
      <c r="F2956" s="117">
        <v>0</v>
      </c>
      <c r="G2956" s="116">
        <v>0</v>
      </c>
    </row>
    <row r="2957" spans="1:7">
      <c r="A2957" s="114"/>
      <c r="B2957" s="115" t="s">
        <v>1192</v>
      </c>
      <c r="C2957" s="115">
        <v>-5203</v>
      </c>
      <c r="D2957" s="115">
        <v>-1000</v>
      </c>
      <c r="E2957" s="116">
        <v>-464.87</v>
      </c>
      <c r="F2957" s="117">
        <v>8.9346530847587893</v>
      </c>
      <c r="G2957" s="116">
        <v>-1734.64</v>
      </c>
    </row>
    <row r="2958" spans="1:7">
      <c r="A2958" s="114" t="s">
        <v>1193</v>
      </c>
      <c r="B2958" s="115" t="s">
        <v>1194</v>
      </c>
      <c r="C2958" s="115">
        <v>5203</v>
      </c>
      <c r="D2958" s="115">
        <v>1000</v>
      </c>
      <c r="E2958" s="116">
        <v>464.87</v>
      </c>
      <c r="F2958" s="117">
        <v>8.9346530847587893</v>
      </c>
      <c r="G2958" s="116">
        <v>1734.64</v>
      </c>
    </row>
    <row r="2959" spans="1:7">
      <c r="A2959" s="119" t="s">
        <v>1202</v>
      </c>
      <c r="B2959" s="115" t="s">
        <v>1203</v>
      </c>
      <c r="C2959" s="115">
        <v>5203</v>
      </c>
      <c r="D2959" s="115">
        <v>1000</v>
      </c>
      <c r="E2959" s="116">
        <v>464.87</v>
      </c>
      <c r="F2959" s="117">
        <v>8.9346530847587893</v>
      </c>
      <c r="G2959" s="116">
        <v>1734.64</v>
      </c>
    </row>
    <row r="2960" spans="1:7" ht="38.25">
      <c r="A2960" s="120" t="s">
        <v>1206</v>
      </c>
      <c r="B2960" s="115" t="s">
        <v>1207</v>
      </c>
      <c r="C2960" s="115">
        <v>5203</v>
      </c>
      <c r="D2960" s="115">
        <v>1000</v>
      </c>
      <c r="E2960" s="116">
        <v>-5202.8</v>
      </c>
      <c r="F2960" s="117">
        <v>-99.996156063809295</v>
      </c>
      <c r="G2960" s="116">
        <v>-5202.8</v>
      </c>
    </row>
    <row r="2961" spans="1:7" s="113" customFormat="1" ht="51">
      <c r="A2961" s="126" t="s">
        <v>151</v>
      </c>
      <c r="B2961" s="110" t="s">
        <v>1269</v>
      </c>
      <c r="C2961" s="110"/>
      <c r="D2961" s="110"/>
      <c r="E2961" s="111"/>
      <c r="F2961" s="112"/>
      <c r="G2961" s="111"/>
    </row>
    <row r="2962" spans="1:7">
      <c r="A2962" s="114" t="s">
        <v>1118</v>
      </c>
      <c r="B2962" s="115" t="s">
        <v>1119</v>
      </c>
      <c r="C2962" s="115">
        <v>94315</v>
      </c>
      <c r="D2962" s="115">
        <v>31793</v>
      </c>
      <c r="E2962" s="116">
        <v>84471.98</v>
      </c>
      <c r="F2962" s="117">
        <v>89.563674919153897</v>
      </c>
      <c r="G2962" s="116">
        <v>1289</v>
      </c>
    </row>
    <row r="2963" spans="1:7">
      <c r="A2963" s="119" t="s">
        <v>1122</v>
      </c>
      <c r="B2963" s="115" t="s">
        <v>58</v>
      </c>
      <c r="C2963" s="115">
        <v>80126</v>
      </c>
      <c r="D2963" s="115">
        <v>27447</v>
      </c>
      <c r="E2963" s="116">
        <v>80125.98</v>
      </c>
      <c r="F2963" s="117">
        <v>99.9999750393131</v>
      </c>
      <c r="G2963" s="116">
        <v>0</v>
      </c>
    </row>
    <row r="2964" spans="1:7">
      <c r="A2964" s="119" t="s">
        <v>1144</v>
      </c>
      <c r="B2964" s="115" t="s">
        <v>60</v>
      </c>
      <c r="C2964" s="115">
        <v>14189</v>
      </c>
      <c r="D2964" s="115">
        <v>4346</v>
      </c>
      <c r="E2964" s="116">
        <v>4346</v>
      </c>
      <c r="F2964" s="117">
        <v>30.629360772429401</v>
      </c>
      <c r="G2964" s="116">
        <v>1289</v>
      </c>
    </row>
    <row r="2965" spans="1:7" ht="25.5">
      <c r="A2965" s="120">
        <v>21710</v>
      </c>
      <c r="B2965" s="115" t="s">
        <v>1145</v>
      </c>
      <c r="C2965" s="115">
        <v>14189</v>
      </c>
      <c r="D2965" s="115">
        <v>4346</v>
      </c>
      <c r="E2965" s="116">
        <v>4346</v>
      </c>
      <c r="F2965" s="117">
        <v>30.629360772429401</v>
      </c>
      <c r="G2965" s="116">
        <v>1289</v>
      </c>
    </row>
    <row r="2966" spans="1:7">
      <c r="A2966" s="114" t="s">
        <v>1147</v>
      </c>
      <c r="B2966" s="115" t="s">
        <v>1148</v>
      </c>
      <c r="C2966" s="115">
        <v>94315</v>
      </c>
      <c r="D2966" s="115">
        <v>31793</v>
      </c>
      <c r="E2966" s="116">
        <v>23187.03</v>
      </c>
      <c r="F2966" s="117">
        <v>24.584668398451999</v>
      </c>
      <c r="G2966" s="116">
        <v>5132.7700000000004</v>
      </c>
    </row>
    <row r="2967" spans="1:7">
      <c r="A2967" s="119" t="s">
        <v>1149</v>
      </c>
      <c r="B2967" s="115" t="s">
        <v>1150</v>
      </c>
      <c r="C2967" s="115">
        <v>94315</v>
      </c>
      <c r="D2967" s="115">
        <v>31793</v>
      </c>
      <c r="E2967" s="116">
        <v>23187.03</v>
      </c>
      <c r="F2967" s="117">
        <v>24.584668398451999</v>
      </c>
      <c r="G2967" s="116">
        <v>5132.7700000000004</v>
      </c>
    </row>
    <row r="2968" spans="1:7">
      <c r="A2968" s="120" t="s">
        <v>1151</v>
      </c>
      <c r="B2968" s="115" t="s">
        <v>1152</v>
      </c>
      <c r="C2968" s="115">
        <v>94315</v>
      </c>
      <c r="D2968" s="115">
        <v>31793</v>
      </c>
      <c r="E2968" s="116">
        <v>23187.03</v>
      </c>
      <c r="F2968" s="117">
        <v>24.584668398451999</v>
      </c>
      <c r="G2968" s="116">
        <v>5132.7700000000004</v>
      </c>
    </row>
    <row r="2969" spans="1:7">
      <c r="A2969" s="121">
        <v>1000</v>
      </c>
      <c r="B2969" s="115" t="s">
        <v>1153</v>
      </c>
      <c r="C2969" s="115">
        <v>27110</v>
      </c>
      <c r="D2969" s="115">
        <v>8391</v>
      </c>
      <c r="E2969" s="116">
        <v>6988.5</v>
      </c>
      <c r="F2969" s="117">
        <v>25.778310586499501</v>
      </c>
      <c r="G2969" s="116">
        <v>3116.07</v>
      </c>
    </row>
    <row r="2970" spans="1:7">
      <c r="A2970" s="122">
        <v>1100</v>
      </c>
      <c r="B2970" s="115" t="s">
        <v>1154</v>
      </c>
      <c r="C2970" s="115">
        <v>7976</v>
      </c>
      <c r="D2970" s="115">
        <v>2175</v>
      </c>
      <c r="E2970" s="116">
        <v>1246.44</v>
      </c>
      <c r="F2970" s="117">
        <v>15.627382146439301</v>
      </c>
      <c r="G2970" s="116">
        <v>430.3</v>
      </c>
    </row>
    <row r="2971" spans="1:7">
      <c r="A2971" s="121">
        <v>2000</v>
      </c>
      <c r="B2971" s="115" t="s">
        <v>1155</v>
      </c>
      <c r="C2971" s="115">
        <v>67205</v>
      </c>
      <c r="D2971" s="115">
        <v>23402</v>
      </c>
      <c r="E2971" s="116">
        <v>16198.53</v>
      </c>
      <c r="F2971" s="117">
        <v>24.103161967115501</v>
      </c>
      <c r="G2971" s="116">
        <v>2016.7</v>
      </c>
    </row>
    <row r="2972" spans="1:7">
      <c r="A2972" s="114"/>
      <c r="B2972" s="115" t="s">
        <v>1192</v>
      </c>
      <c r="C2972" s="115">
        <v>0</v>
      </c>
      <c r="D2972" s="115">
        <v>0</v>
      </c>
      <c r="E2972" s="116">
        <v>61284.95</v>
      </c>
      <c r="F2972" s="117">
        <v>0</v>
      </c>
      <c r="G2972" s="116">
        <v>-3843.77</v>
      </c>
    </row>
    <row r="2973" spans="1:7">
      <c r="A2973" s="114" t="s">
        <v>1193</v>
      </c>
      <c r="B2973" s="115" t="s">
        <v>1194</v>
      </c>
      <c r="C2973" s="115">
        <v>0</v>
      </c>
      <c r="D2973" s="115">
        <v>0</v>
      </c>
      <c r="E2973" s="116">
        <v>-61284.95</v>
      </c>
      <c r="F2973" s="117">
        <v>0</v>
      </c>
      <c r="G2973" s="116">
        <v>3843.77</v>
      </c>
    </row>
    <row r="2974" spans="1:7">
      <c r="A2974" s="119" t="s">
        <v>1202</v>
      </c>
      <c r="B2974" s="115" t="s">
        <v>1203</v>
      </c>
      <c r="C2974" s="115">
        <v>0</v>
      </c>
      <c r="D2974" s="115">
        <v>0</v>
      </c>
      <c r="E2974" s="116">
        <v>-61284.95</v>
      </c>
      <c r="F2974" s="117">
        <v>0</v>
      </c>
      <c r="G2974" s="116">
        <v>3843.77</v>
      </c>
    </row>
    <row r="2975" spans="1:7" s="113" customFormat="1" ht="38.25">
      <c r="A2975" s="126" t="s">
        <v>152</v>
      </c>
      <c r="B2975" s="110" t="s">
        <v>1270</v>
      </c>
      <c r="C2975" s="110"/>
      <c r="D2975" s="110"/>
      <c r="E2975" s="111"/>
      <c r="F2975" s="112"/>
      <c r="G2975" s="111"/>
    </row>
    <row r="2976" spans="1:7">
      <c r="A2976" s="114" t="s">
        <v>1118</v>
      </c>
      <c r="B2976" s="115" t="s">
        <v>1119</v>
      </c>
      <c r="C2976" s="115">
        <v>201834</v>
      </c>
      <c r="D2976" s="115">
        <v>127500</v>
      </c>
      <c r="E2976" s="116">
        <v>127500</v>
      </c>
      <c r="F2976" s="117">
        <v>63.170724456731797</v>
      </c>
      <c r="G2976" s="116">
        <v>127500</v>
      </c>
    </row>
    <row r="2977" spans="1:7">
      <c r="A2977" s="119" t="s">
        <v>1122</v>
      </c>
      <c r="B2977" s="115" t="s">
        <v>58</v>
      </c>
      <c r="C2977" s="115">
        <v>33352</v>
      </c>
      <c r="D2977" s="115">
        <v>500</v>
      </c>
      <c r="E2977" s="116">
        <v>500</v>
      </c>
      <c r="F2977" s="117">
        <v>1.49916047013672</v>
      </c>
      <c r="G2977" s="116">
        <v>500</v>
      </c>
    </row>
    <row r="2978" spans="1:7">
      <c r="A2978" s="119" t="s">
        <v>1144</v>
      </c>
      <c r="B2978" s="115" t="s">
        <v>60</v>
      </c>
      <c r="C2978" s="115">
        <v>168482</v>
      </c>
      <c r="D2978" s="115">
        <v>127000</v>
      </c>
      <c r="E2978" s="116">
        <v>127000</v>
      </c>
      <c r="F2978" s="117">
        <v>75.378972234422704</v>
      </c>
      <c r="G2978" s="116">
        <v>127000</v>
      </c>
    </row>
    <row r="2979" spans="1:7" ht="25.5">
      <c r="A2979" s="120">
        <v>21710</v>
      </c>
      <c r="B2979" s="115" t="s">
        <v>1145</v>
      </c>
      <c r="C2979" s="115">
        <v>168482</v>
      </c>
      <c r="D2979" s="115">
        <v>127000</v>
      </c>
      <c r="E2979" s="116">
        <v>127000</v>
      </c>
      <c r="F2979" s="117">
        <v>75.378972234422704</v>
      </c>
      <c r="G2979" s="116">
        <v>127000</v>
      </c>
    </row>
    <row r="2980" spans="1:7">
      <c r="A2980" s="114" t="s">
        <v>1147</v>
      </c>
      <c r="B2980" s="115" t="s">
        <v>1148</v>
      </c>
      <c r="C2980" s="115">
        <v>210147</v>
      </c>
      <c r="D2980" s="115">
        <v>127500</v>
      </c>
      <c r="E2980" s="116">
        <v>35825.49</v>
      </c>
      <c r="F2980" s="117">
        <v>17.0478236662907</v>
      </c>
      <c r="G2980" s="116">
        <v>35825.49</v>
      </c>
    </row>
    <row r="2981" spans="1:7">
      <c r="A2981" s="119" t="s">
        <v>1149</v>
      </c>
      <c r="B2981" s="115" t="s">
        <v>1150</v>
      </c>
      <c r="C2981" s="115">
        <v>14789</v>
      </c>
      <c r="D2981" s="115">
        <v>500</v>
      </c>
      <c r="E2981" s="116">
        <v>500</v>
      </c>
      <c r="F2981" s="117">
        <v>3.3808912029210898</v>
      </c>
      <c r="G2981" s="116">
        <v>500</v>
      </c>
    </row>
    <row r="2982" spans="1:7">
      <c r="A2982" s="120" t="s">
        <v>1151</v>
      </c>
      <c r="B2982" s="115" t="s">
        <v>1152</v>
      </c>
      <c r="C2982" s="115">
        <v>14789</v>
      </c>
      <c r="D2982" s="115">
        <v>500</v>
      </c>
      <c r="E2982" s="116">
        <v>500</v>
      </c>
      <c r="F2982" s="117">
        <v>3.3808912029210898</v>
      </c>
      <c r="G2982" s="116">
        <v>500</v>
      </c>
    </row>
    <row r="2983" spans="1:7">
      <c r="A2983" s="121">
        <v>2000</v>
      </c>
      <c r="B2983" s="115" t="s">
        <v>1155</v>
      </c>
      <c r="C2983" s="115">
        <v>14789</v>
      </c>
      <c r="D2983" s="115">
        <v>500</v>
      </c>
      <c r="E2983" s="116">
        <v>500</v>
      </c>
      <c r="F2983" s="117">
        <v>3.3808912029210898</v>
      </c>
      <c r="G2983" s="116">
        <v>500</v>
      </c>
    </row>
    <row r="2984" spans="1:7">
      <c r="A2984" s="119" t="s">
        <v>1181</v>
      </c>
      <c r="B2984" s="115" t="s">
        <v>1182</v>
      </c>
      <c r="C2984" s="115">
        <v>195358</v>
      </c>
      <c r="D2984" s="115">
        <v>127000</v>
      </c>
      <c r="E2984" s="116">
        <v>35325.49</v>
      </c>
      <c r="F2984" s="117">
        <v>18.082438395151499</v>
      </c>
      <c r="G2984" s="116">
        <v>35325.49</v>
      </c>
    </row>
    <row r="2985" spans="1:7">
      <c r="A2985" s="120" t="s">
        <v>1183</v>
      </c>
      <c r="B2985" s="115" t="s">
        <v>1184</v>
      </c>
      <c r="C2985" s="115">
        <v>195358</v>
      </c>
      <c r="D2985" s="115">
        <v>127000</v>
      </c>
      <c r="E2985" s="116">
        <v>35325.49</v>
      </c>
      <c r="F2985" s="117">
        <v>18.082438395151499</v>
      </c>
      <c r="G2985" s="116">
        <v>35325.49</v>
      </c>
    </row>
    <row r="2986" spans="1:7">
      <c r="A2986" s="114"/>
      <c r="B2986" s="115" t="s">
        <v>1192</v>
      </c>
      <c r="C2986" s="115">
        <v>-8313</v>
      </c>
      <c r="D2986" s="115">
        <v>0</v>
      </c>
      <c r="E2986" s="116">
        <v>91674.51</v>
      </c>
      <c r="F2986" s="117">
        <v>-1102.78491519307</v>
      </c>
      <c r="G2986" s="116">
        <v>91674.51</v>
      </c>
    </row>
    <row r="2987" spans="1:7">
      <c r="A2987" s="114" t="s">
        <v>1193</v>
      </c>
      <c r="B2987" s="115" t="s">
        <v>1194</v>
      </c>
      <c r="C2987" s="115">
        <v>8313</v>
      </c>
      <c r="D2987" s="115">
        <v>0</v>
      </c>
      <c r="E2987" s="116">
        <v>-91674.51</v>
      </c>
      <c r="F2987" s="117">
        <v>-1102.78491519307</v>
      </c>
      <c r="G2987" s="116">
        <v>-91674.51</v>
      </c>
    </row>
    <row r="2988" spans="1:7">
      <c r="A2988" s="119" t="s">
        <v>1202</v>
      </c>
      <c r="B2988" s="115" t="s">
        <v>1203</v>
      </c>
      <c r="C2988" s="115">
        <v>8313</v>
      </c>
      <c r="D2988" s="115">
        <v>0</v>
      </c>
      <c r="E2988" s="116">
        <v>-91674.51</v>
      </c>
      <c r="F2988" s="117">
        <v>-1102.78491519307</v>
      </c>
      <c r="G2988" s="116">
        <v>-91674.51</v>
      </c>
    </row>
    <row r="2989" spans="1:7" ht="38.25">
      <c r="A2989" s="120" t="s">
        <v>1206</v>
      </c>
      <c r="B2989" s="115" t="s">
        <v>1207</v>
      </c>
      <c r="C2989" s="115">
        <v>8313</v>
      </c>
      <c r="D2989" s="115">
        <v>0</v>
      </c>
      <c r="E2989" s="116">
        <v>0</v>
      </c>
      <c r="F2989" s="117">
        <v>0</v>
      </c>
      <c r="G2989" s="116">
        <v>0</v>
      </c>
    </row>
    <row r="2990" spans="1:7" s="113" customFormat="1" ht="38.25">
      <c r="A2990" s="125" t="s">
        <v>133</v>
      </c>
      <c r="B2990" s="110" t="s">
        <v>1237</v>
      </c>
      <c r="C2990" s="110"/>
      <c r="D2990" s="110"/>
      <c r="E2990" s="111"/>
      <c r="F2990" s="112"/>
      <c r="G2990" s="111"/>
    </row>
    <row r="2991" spans="1:7">
      <c r="A2991" s="114" t="s">
        <v>1118</v>
      </c>
      <c r="B2991" s="115" t="s">
        <v>1119</v>
      </c>
      <c r="C2991" s="115">
        <v>2403340</v>
      </c>
      <c r="D2991" s="115">
        <v>1330668</v>
      </c>
      <c r="E2991" s="116">
        <v>853432.18</v>
      </c>
      <c r="F2991" s="117">
        <v>35.510255727446001</v>
      </c>
      <c r="G2991" s="116">
        <v>241818</v>
      </c>
    </row>
    <row r="2992" spans="1:7">
      <c r="A2992" s="119" t="s">
        <v>1122</v>
      </c>
      <c r="B2992" s="115" t="s">
        <v>58</v>
      </c>
      <c r="C2992" s="115">
        <v>1602343</v>
      </c>
      <c r="D2992" s="115">
        <v>896595</v>
      </c>
      <c r="E2992" s="116">
        <v>419359.18</v>
      </c>
      <c r="F2992" s="117">
        <v>26.171623678575699</v>
      </c>
      <c r="G2992" s="116">
        <v>0</v>
      </c>
    </row>
    <row r="2993" spans="1:7" ht="25.5">
      <c r="A2993" s="120">
        <v>21210</v>
      </c>
      <c r="B2993" s="115" t="s">
        <v>1123</v>
      </c>
      <c r="C2993" s="115">
        <v>815610</v>
      </c>
      <c r="D2993" s="115">
        <v>227747</v>
      </c>
      <c r="E2993" s="116">
        <v>0</v>
      </c>
      <c r="F2993" s="117">
        <v>0</v>
      </c>
      <c r="G2993" s="116">
        <v>0</v>
      </c>
    </row>
    <row r="2994" spans="1:7">
      <c r="A2994" s="119" t="s">
        <v>1144</v>
      </c>
      <c r="B2994" s="115" t="s">
        <v>60</v>
      </c>
      <c r="C2994" s="115">
        <v>800997</v>
      </c>
      <c r="D2994" s="115">
        <v>434073</v>
      </c>
      <c r="E2994" s="116">
        <v>434073</v>
      </c>
      <c r="F2994" s="117">
        <v>54.191588732542101</v>
      </c>
      <c r="G2994" s="116">
        <v>241818</v>
      </c>
    </row>
    <row r="2995" spans="1:7" ht="25.5">
      <c r="A2995" s="120">
        <v>21710</v>
      </c>
      <c r="B2995" s="115" t="s">
        <v>1145</v>
      </c>
      <c r="C2995" s="115">
        <v>800997</v>
      </c>
      <c r="D2995" s="115">
        <v>434073</v>
      </c>
      <c r="E2995" s="116">
        <v>434073</v>
      </c>
      <c r="F2995" s="117">
        <v>54.191588732542101</v>
      </c>
      <c r="G2995" s="116">
        <v>241818</v>
      </c>
    </row>
    <row r="2996" spans="1:7">
      <c r="A2996" s="114" t="s">
        <v>1147</v>
      </c>
      <c r="B2996" s="115" t="s">
        <v>1148</v>
      </c>
      <c r="C2996" s="115">
        <v>2551337</v>
      </c>
      <c r="D2996" s="115">
        <v>1266743</v>
      </c>
      <c r="E2996" s="116">
        <v>513228.83</v>
      </c>
      <c r="F2996" s="117">
        <v>20.116073650795599</v>
      </c>
      <c r="G2996" s="116">
        <v>53410.18</v>
      </c>
    </row>
    <row r="2997" spans="1:7">
      <c r="A2997" s="119" t="s">
        <v>1149</v>
      </c>
      <c r="B2997" s="115" t="s">
        <v>1150</v>
      </c>
      <c r="C2997" s="115">
        <v>828734</v>
      </c>
      <c r="D2997" s="115">
        <v>524449</v>
      </c>
      <c r="E2997" s="116">
        <v>313845.90999999997</v>
      </c>
      <c r="F2997" s="117">
        <v>37.870524197148903</v>
      </c>
      <c r="G2997" s="116">
        <v>9645.18</v>
      </c>
    </row>
    <row r="2998" spans="1:7">
      <c r="A2998" s="120" t="s">
        <v>1151</v>
      </c>
      <c r="B2998" s="115" t="s">
        <v>1152</v>
      </c>
      <c r="C2998" s="115">
        <v>129805</v>
      </c>
      <c r="D2998" s="115">
        <v>70763</v>
      </c>
      <c r="E2998" s="116">
        <v>41603.910000000003</v>
      </c>
      <c r="F2998" s="117">
        <v>32.051084318785897</v>
      </c>
      <c r="G2998" s="116">
        <v>9645.18</v>
      </c>
    </row>
    <row r="2999" spans="1:7">
      <c r="A2999" s="121">
        <v>1000</v>
      </c>
      <c r="B2999" s="115" t="s">
        <v>1153</v>
      </c>
      <c r="C2999" s="115">
        <v>28956</v>
      </c>
      <c r="D2999" s="115">
        <v>7182</v>
      </c>
      <c r="E2999" s="116">
        <v>4742.9799999999996</v>
      </c>
      <c r="F2999" s="117">
        <v>16.379955794999301</v>
      </c>
      <c r="G2999" s="116">
        <v>1799.9</v>
      </c>
    </row>
    <row r="3000" spans="1:7">
      <c r="A3000" s="122">
        <v>1100</v>
      </c>
      <c r="B3000" s="115" t="s">
        <v>1154</v>
      </c>
      <c r="C3000" s="115">
        <v>23333</v>
      </c>
      <c r="D3000" s="115">
        <v>5783</v>
      </c>
      <c r="E3000" s="116">
        <v>3822.23</v>
      </c>
      <c r="F3000" s="117">
        <v>16.381219731710399</v>
      </c>
      <c r="G3000" s="116">
        <v>1450.49</v>
      </c>
    </row>
    <row r="3001" spans="1:7">
      <c r="A3001" s="121">
        <v>2000</v>
      </c>
      <c r="B3001" s="115" t="s">
        <v>1155</v>
      </c>
      <c r="C3001" s="115">
        <v>100849</v>
      </c>
      <c r="D3001" s="115">
        <v>63581</v>
      </c>
      <c r="E3001" s="116">
        <v>36860.93</v>
      </c>
      <c r="F3001" s="117">
        <v>36.5506152763042</v>
      </c>
      <c r="G3001" s="116">
        <v>7845.28</v>
      </c>
    </row>
    <row r="3002" spans="1:7" ht="25.5">
      <c r="A3002" s="120" t="s">
        <v>1162</v>
      </c>
      <c r="B3002" s="115" t="s">
        <v>1163</v>
      </c>
      <c r="C3002" s="115">
        <v>628725</v>
      </c>
      <c r="D3002" s="115">
        <v>427492</v>
      </c>
      <c r="E3002" s="116">
        <v>272242</v>
      </c>
      <c r="F3002" s="117">
        <v>43.300648137102897</v>
      </c>
      <c r="G3002" s="116">
        <v>0</v>
      </c>
    </row>
    <row r="3003" spans="1:7">
      <c r="A3003" s="121">
        <v>7700</v>
      </c>
      <c r="B3003" s="115" t="s">
        <v>1165</v>
      </c>
      <c r="C3003" s="115">
        <v>628725</v>
      </c>
      <c r="D3003" s="115">
        <v>427492</v>
      </c>
      <c r="E3003" s="116">
        <v>272242</v>
      </c>
      <c r="F3003" s="117">
        <v>43.300648137102897</v>
      </c>
      <c r="G3003" s="116">
        <v>0</v>
      </c>
    </row>
    <row r="3004" spans="1:7">
      <c r="A3004" s="120" t="s">
        <v>1166</v>
      </c>
      <c r="B3004" s="115" t="s">
        <v>1167</v>
      </c>
      <c r="C3004" s="115">
        <v>70204</v>
      </c>
      <c r="D3004" s="115">
        <v>26194</v>
      </c>
      <c r="E3004" s="116">
        <v>0</v>
      </c>
      <c r="F3004" s="117">
        <v>0</v>
      </c>
      <c r="G3004" s="116">
        <v>0</v>
      </c>
    </row>
    <row r="3005" spans="1:7" ht="25.5">
      <c r="A3005" s="121">
        <v>7500</v>
      </c>
      <c r="B3005" s="115" t="s">
        <v>1180</v>
      </c>
      <c r="C3005" s="115">
        <v>70204</v>
      </c>
      <c r="D3005" s="115">
        <v>26194</v>
      </c>
      <c r="E3005" s="116">
        <v>0</v>
      </c>
      <c r="F3005" s="117">
        <v>0</v>
      </c>
      <c r="G3005" s="116">
        <v>0</v>
      </c>
    </row>
    <row r="3006" spans="1:7">
      <c r="A3006" s="119" t="s">
        <v>1181</v>
      </c>
      <c r="B3006" s="115" t="s">
        <v>1182</v>
      </c>
      <c r="C3006" s="115">
        <v>1722603</v>
      </c>
      <c r="D3006" s="115">
        <v>742294</v>
      </c>
      <c r="E3006" s="116">
        <v>199382.92</v>
      </c>
      <c r="F3006" s="117">
        <v>11.574513686554599</v>
      </c>
      <c r="G3006" s="116">
        <v>43765</v>
      </c>
    </row>
    <row r="3007" spans="1:7">
      <c r="A3007" s="120" t="s">
        <v>1183</v>
      </c>
      <c r="B3007" s="115" t="s">
        <v>1184</v>
      </c>
      <c r="C3007" s="115">
        <v>977197</v>
      </c>
      <c r="D3007" s="115">
        <v>540741</v>
      </c>
      <c r="E3007" s="116">
        <v>199382.92</v>
      </c>
      <c r="F3007" s="117">
        <v>20.403554247505902</v>
      </c>
      <c r="G3007" s="116">
        <v>43765</v>
      </c>
    </row>
    <row r="3008" spans="1:7">
      <c r="A3008" s="120" t="s">
        <v>1185</v>
      </c>
      <c r="B3008" s="115" t="s">
        <v>1186</v>
      </c>
      <c r="C3008" s="115">
        <v>745406</v>
      </c>
      <c r="D3008" s="115">
        <v>201553</v>
      </c>
      <c r="E3008" s="116">
        <v>0</v>
      </c>
      <c r="F3008" s="117">
        <v>0</v>
      </c>
      <c r="G3008" s="116">
        <v>0</v>
      </c>
    </row>
    <row r="3009" spans="1:7" ht="25.5">
      <c r="A3009" s="121">
        <v>9600</v>
      </c>
      <c r="B3009" s="115" t="s">
        <v>1191</v>
      </c>
      <c r="C3009" s="115">
        <v>745406</v>
      </c>
      <c r="D3009" s="115">
        <v>201553</v>
      </c>
      <c r="E3009" s="116">
        <v>0</v>
      </c>
      <c r="F3009" s="117">
        <v>0</v>
      </c>
      <c r="G3009" s="116">
        <v>0</v>
      </c>
    </row>
    <row r="3010" spans="1:7">
      <c r="A3010" s="114"/>
      <c r="B3010" s="115" t="s">
        <v>1192</v>
      </c>
      <c r="C3010" s="115">
        <v>-147997</v>
      </c>
      <c r="D3010" s="115">
        <v>63925</v>
      </c>
      <c r="E3010" s="116">
        <v>340203.35</v>
      </c>
      <c r="F3010" s="117">
        <v>-229.871787941647</v>
      </c>
      <c r="G3010" s="116">
        <v>188407.82</v>
      </c>
    </row>
    <row r="3011" spans="1:7">
      <c r="A3011" s="114" t="s">
        <v>1193</v>
      </c>
      <c r="B3011" s="115" t="s">
        <v>1194</v>
      </c>
      <c r="C3011" s="115">
        <v>147997</v>
      </c>
      <c r="D3011" s="115">
        <v>-63925</v>
      </c>
      <c r="E3011" s="116">
        <v>-340203.35</v>
      </c>
      <c r="F3011" s="117">
        <v>-229.871787941647</v>
      </c>
      <c r="G3011" s="116">
        <v>-188407.82</v>
      </c>
    </row>
    <row r="3012" spans="1:7">
      <c r="A3012" s="119" t="s">
        <v>1202</v>
      </c>
      <c r="B3012" s="115" t="s">
        <v>1203</v>
      </c>
      <c r="C3012" s="115">
        <v>147997</v>
      </c>
      <c r="D3012" s="115">
        <v>-63925</v>
      </c>
      <c r="E3012" s="116">
        <v>-340203.35</v>
      </c>
      <c r="F3012" s="117">
        <v>-229.871787941647</v>
      </c>
      <c r="G3012" s="116">
        <v>-188407.82</v>
      </c>
    </row>
    <row r="3013" spans="1:7" ht="38.25">
      <c r="A3013" s="120" t="s">
        <v>1206</v>
      </c>
      <c r="B3013" s="115" t="s">
        <v>1207</v>
      </c>
      <c r="C3013" s="115">
        <v>147997</v>
      </c>
      <c r="D3013" s="115">
        <v>-63925</v>
      </c>
      <c r="E3013" s="116">
        <v>-11863.86</v>
      </c>
      <c r="F3013" s="117">
        <v>-8.0162841138671705</v>
      </c>
      <c r="G3013" s="116">
        <v>-11863.86</v>
      </c>
    </row>
    <row r="3014" spans="1:7" s="113" customFormat="1" ht="51">
      <c r="A3014" s="126" t="s">
        <v>134</v>
      </c>
      <c r="B3014" s="110" t="s">
        <v>1271</v>
      </c>
      <c r="C3014" s="110"/>
      <c r="D3014" s="110"/>
      <c r="E3014" s="111"/>
      <c r="F3014" s="112"/>
      <c r="G3014" s="111"/>
    </row>
    <row r="3015" spans="1:7">
      <c r="A3015" s="114" t="s">
        <v>1118</v>
      </c>
      <c r="B3015" s="115" t="s">
        <v>1119</v>
      </c>
      <c r="C3015" s="115">
        <v>815610</v>
      </c>
      <c r="D3015" s="115">
        <v>227747</v>
      </c>
      <c r="E3015" s="116">
        <v>0</v>
      </c>
      <c r="F3015" s="117">
        <v>0</v>
      </c>
      <c r="G3015" s="116">
        <v>0</v>
      </c>
    </row>
    <row r="3016" spans="1:7">
      <c r="A3016" s="119" t="s">
        <v>1122</v>
      </c>
      <c r="B3016" s="115" t="s">
        <v>58</v>
      </c>
      <c r="C3016" s="115">
        <v>815610</v>
      </c>
      <c r="D3016" s="115">
        <v>227747</v>
      </c>
      <c r="E3016" s="116">
        <v>0</v>
      </c>
      <c r="F3016" s="117">
        <v>0</v>
      </c>
      <c r="G3016" s="116">
        <v>0</v>
      </c>
    </row>
    <row r="3017" spans="1:7" ht="25.5">
      <c r="A3017" s="120">
        <v>21210</v>
      </c>
      <c r="B3017" s="115" t="s">
        <v>1123</v>
      </c>
      <c r="C3017" s="115">
        <v>815610</v>
      </c>
      <c r="D3017" s="115">
        <v>227747</v>
      </c>
      <c r="E3017" s="116">
        <v>0</v>
      </c>
      <c r="F3017" s="117">
        <v>0</v>
      </c>
      <c r="G3017" s="116">
        <v>0</v>
      </c>
    </row>
    <row r="3018" spans="1:7">
      <c r="A3018" s="114" t="s">
        <v>1147</v>
      </c>
      <c r="B3018" s="115" t="s">
        <v>1148</v>
      </c>
      <c r="C3018" s="115">
        <v>815610</v>
      </c>
      <c r="D3018" s="115">
        <v>227747</v>
      </c>
      <c r="E3018" s="116">
        <v>0</v>
      </c>
      <c r="F3018" s="117">
        <v>0</v>
      </c>
      <c r="G3018" s="116">
        <v>0</v>
      </c>
    </row>
    <row r="3019" spans="1:7">
      <c r="A3019" s="119" t="s">
        <v>1149</v>
      </c>
      <c r="B3019" s="115" t="s">
        <v>1150</v>
      </c>
      <c r="C3019" s="115">
        <v>70204</v>
      </c>
      <c r="D3019" s="115">
        <v>26194</v>
      </c>
      <c r="E3019" s="116">
        <v>0</v>
      </c>
      <c r="F3019" s="117">
        <v>0</v>
      </c>
      <c r="G3019" s="116">
        <v>0</v>
      </c>
    </row>
    <row r="3020" spans="1:7">
      <c r="A3020" s="120" t="s">
        <v>1166</v>
      </c>
      <c r="B3020" s="115" t="s">
        <v>1167</v>
      </c>
      <c r="C3020" s="115">
        <v>70204</v>
      </c>
      <c r="D3020" s="115">
        <v>26194</v>
      </c>
      <c r="E3020" s="116">
        <v>0</v>
      </c>
      <c r="F3020" s="117">
        <v>0</v>
      </c>
      <c r="G3020" s="116">
        <v>0</v>
      </c>
    </row>
    <row r="3021" spans="1:7" ht="25.5">
      <c r="A3021" s="121">
        <v>7500</v>
      </c>
      <c r="B3021" s="115" t="s">
        <v>1180</v>
      </c>
      <c r="C3021" s="115">
        <v>70204</v>
      </c>
      <c r="D3021" s="115">
        <v>26194</v>
      </c>
      <c r="E3021" s="116">
        <v>0</v>
      </c>
      <c r="F3021" s="117">
        <v>0</v>
      </c>
      <c r="G3021" s="116">
        <v>0</v>
      </c>
    </row>
    <row r="3022" spans="1:7">
      <c r="A3022" s="119" t="s">
        <v>1181</v>
      </c>
      <c r="B3022" s="115" t="s">
        <v>1182</v>
      </c>
      <c r="C3022" s="115">
        <v>745406</v>
      </c>
      <c r="D3022" s="115">
        <v>201553</v>
      </c>
      <c r="E3022" s="116">
        <v>0</v>
      </c>
      <c r="F3022" s="117">
        <v>0</v>
      </c>
      <c r="G3022" s="116">
        <v>0</v>
      </c>
    </row>
    <row r="3023" spans="1:7">
      <c r="A3023" s="120" t="s">
        <v>1185</v>
      </c>
      <c r="B3023" s="115" t="s">
        <v>1186</v>
      </c>
      <c r="C3023" s="115">
        <v>745406</v>
      </c>
      <c r="D3023" s="115">
        <v>201553</v>
      </c>
      <c r="E3023" s="116">
        <v>0</v>
      </c>
      <c r="F3023" s="117">
        <v>0</v>
      </c>
      <c r="G3023" s="116">
        <v>0</v>
      </c>
    </row>
    <row r="3024" spans="1:7" ht="25.5">
      <c r="A3024" s="121">
        <v>9600</v>
      </c>
      <c r="B3024" s="115" t="s">
        <v>1191</v>
      </c>
      <c r="C3024" s="115">
        <v>745406</v>
      </c>
      <c r="D3024" s="115">
        <v>201553</v>
      </c>
      <c r="E3024" s="116">
        <v>0</v>
      </c>
      <c r="F3024" s="117">
        <v>0</v>
      </c>
      <c r="G3024" s="116">
        <v>0</v>
      </c>
    </row>
    <row r="3025" spans="1:7" s="113" customFormat="1" ht="38.25">
      <c r="A3025" s="126" t="s">
        <v>135</v>
      </c>
      <c r="B3025" s="110" t="s">
        <v>1272</v>
      </c>
      <c r="C3025" s="110"/>
      <c r="D3025" s="110"/>
      <c r="E3025" s="111"/>
      <c r="F3025" s="112"/>
      <c r="G3025" s="111"/>
    </row>
    <row r="3026" spans="1:7">
      <c r="A3026" s="114" t="s">
        <v>1118</v>
      </c>
      <c r="B3026" s="115" t="s">
        <v>1119</v>
      </c>
      <c r="C3026" s="115">
        <v>1587730</v>
      </c>
      <c r="D3026" s="115">
        <v>1102921</v>
      </c>
      <c r="E3026" s="116">
        <v>853432.18</v>
      </c>
      <c r="F3026" s="117">
        <v>53.7517197508393</v>
      </c>
      <c r="G3026" s="116">
        <v>241818</v>
      </c>
    </row>
    <row r="3027" spans="1:7">
      <c r="A3027" s="119" t="s">
        <v>1122</v>
      </c>
      <c r="B3027" s="115" t="s">
        <v>58</v>
      </c>
      <c r="C3027" s="115">
        <v>786733</v>
      </c>
      <c r="D3027" s="115">
        <v>668848</v>
      </c>
      <c r="E3027" s="116">
        <v>419359.18</v>
      </c>
      <c r="F3027" s="117">
        <v>53.3038756477738</v>
      </c>
      <c r="G3027" s="116">
        <v>0</v>
      </c>
    </row>
    <row r="3028" spans="1:7">
      <c r="A3028" s="119" t="s">
        <v>1144</v>
      </c>
      <c r="B3028" s="115" t="s">
        <v>60</v>
      </c>
      <c r="C3028" s="115">
        <v>800997</v>
      </c>
      <c r="D3028" s="115">
        <v>434073</v>
      </c>
      <c r="E3028" s="116">
        <v>434073</v>
      </c>
      <c r="F3028" s="117">
        <v>54.191588732542101</v>
      </c>
      <c r="G3028" s="116">
        <v>241818</v>
      </c>
    </row>
    <row r="3029" spans="1:7" ht="25.5">
      <c r="A3029" s="120">
        <v>21710</v>
      </c>
      <c r="B3029" s="115" t="s">
        <v>1145</v>
      </c>
      <c r="C3029" s="115">
        <v>800997</v>
      </c>
      <c r="D3029" s="115">
        <v>434073</v>
      </c>
      <c r="E3029" s="116">
        <v>434073</v>
      </c>
      <c r="F3029" s="117">
        <v>54.191588732542101</v>
      </c>
      <c r="G3029" s="116">
        <v>241818</v>
      </c>
    </row>
    <row r="3030" spans="1:7">
      <c r="A3030" s="114" t="s">
        <v>1147</v>
      </c>
      <c r="B3030" s="115" t="s">
        <v>1148</v>
      </c>
      <c r="C3030" s="115">
        <v>1735727</v>
      </c>
      <c r="D3030" s="115">
        <v>1038996</v>
      </c>
      <c r="E3030" s="116">
        <v>513228.83</v>
      </c>
      <c r="F3030" s="117">
        <v>29.5685225844848</v>
      </c>
      <c r="G3030" s="116">
        <v>53410.18</v>
      </c>
    </row>
    <row r="3031" spans="1:7">
      <c r="A3031" s="119" t="s">
        <v>1149</v>
      </c>
      <c r="B3031" s="115" t="s">
        <v>1150</v>
      </c>
      <c r="C3031" s="115">
        <v>758530</v>
      </c>
      <c r="D3031" s="115">
        <v>498255</v>
      </c>
      <c r="E3031" s="116">
        <v>313845.90999999997</v>
      </c>
      <c r="F3031" s="117">
        <v>41.375543485425801</v>
      </c>
      <c r="G3031" s="116">
        <v>9645.18</v>
      </c>
    </row>
    <row r="3032" spans="1:7">
      <c r="A3032" s="120" t="s">
        <v>1151</v>
      </c>
      <c r="B3032" s="115" t="s">
        <v>1152</v>
      </c>
      <c r="C3032" s="115">
        <v>129805</v>
      </c>
      <c r="D3032" s="115">
        <v>70763</v>
      </c>
      <c r="E3032" s="116">
        <v>41603.910000000003</v>
      </c>
      <c r="F3032" s="117">
        <v>32.051084318785897</v>
      </c>
      <c r="G3032" s="116">
        <v>9645.18</v>
      </c>
    </row>
    <row r="3033" spans="1:7">
      <c r="A3033" s="121">
        <v>1000</v>
      </c>
      <c r="B3033" s="115" t="s">
        <v>1153</v>
      </c>
      <c r="C3033" s="115">
        <v>28956</v>
      </c>
      <c r="D3033" s="115">
        <v>7182</v>
      </c>
      <c r="E3033" s="116">
        <v>4742.9799999999996</v>
      </c>
      <c r="F3033" s="117">
        <v>16.379955794999301</v>
      </c>
      <c r="G3033" s="116">
        <v>1799.9</v>
      </c>
    </row>
    <row r="3034" spans="1:7">
      <c r="A3034" s="122">
        <v>1100</v>
      </c>
      <c r="B3034" s="115" t="s">
        <v>1154</v>
      </c>
      <c r="C3034" s="115">
        <v>23333</v>
      </c>
      <c r="D3034" s="115">
        <v>5783</v>
      </c>
      <c r="E3034" s="116">
        <v>3822.23</v>
      </c>
      <c r="F3034" s="117">
        <v>16.381219731710399</v>
      </c>
      <c r="G3034" s="116">
        <v>1450.49</v>
      </c>
    </row>
    <row r="3035" spans="1:7">
      <c r="A3035" s="121">
        <v>2000</v>
      </c>
      <c r="B3035" s="115" t="s">
        <v>1155</v>
      </c>
      <c r="C3035" s="115">
        <v>100849</v>
      </c>
      <c r="D3035" s="115">
        <v>63581</v>
      </c>
      <c r="E3035" s="116">
        <v>36860.93</v>
      </c>
      <c r="F3035" s="117">
        <v>36.5506152763042</v>
      </c>
      <c r="G3035" s="116">
        <v>7845.28</v>
      </c>
    </row>
    <row r="3036" spans="1:7" ht="25.5">
      <c r="A3036" s="120" t="s">
        <v>1162</v>
      </c>
      <c r="B3036" s="115" t="s">
        <v>1163</v>
      </c>
      <c r="C3036" s="115">
        <v>628725</v>
      </c>
      <c r="D3036" s="115">
        <v>427492</v>
      </c>
      <c r="E3036" s="116">
        <v>272242</v>
      </c>
      <c r="F3036" s="117">
        <v>43.300648137102897</v>
      </c>
      <c r="G3036" s="116">
        <v>0</v>
      </c>
    </row>
    <row r="3037" spans="1:7">
      <c r="A3037" s="121">
        <v>7700</v>
      </c>
      <c r="B3037" s="115" t="s">
        <v>1165</v>
      </c>
      <c r="C3037" s="115">
        <v>628725</v>
      </c>
      <c r="D3037" s="115">
        <v>427492</v>
      </c>
      <c r="E3037" s="116">
        <v>272242</v>
      </c>
      <c r="F3037" s="117">
        <v>43.300648137102897</v>
      </c>
      <c r="G3037" s="116">
        <v>0</v>
      </c>
    </row>
    <row r="3038" spans="1:7">
      <c r="A3038" s="119" t="s">
        <v>1181</v>
      </c>
      <c r="B3038" s="115" t="s">
        <v>1182</v>
      </c>
      <c r="C3038" s="115">
        <v>977197</v>
      </c>
      <c r="D3038" s="115">
        <v>540741</v>
      </c>
      <c r="E3038" s="116">
        <v>199382.92</v>
      </c>
      <c r="F3038" s="117">
        <v>20.403554247505902</v>
      </c>
      <c r="G3038" s="116">
        <v>43765</v>
      </c>
    </row>
    <row r="3039" spans="1:7">
      <c r="A3039" s="120" t="s">
        <v>1183</v>
      </c>
      <c r="B3039" s="115" t="s">
        <v>1184</v>
      </c>
      <c r="C3039" s="115">
        <v>977197</v>
      </c>
      <c r="D3039" s="115">
        <v>540741</v>
      </c>
      <c r="E3039" s="116">
        <v>199382.92</v>
      </c>
      <c r="F3039" s="117">
        <v>20.403554247505902</v>
      </c>
      <c r="G3039" s="116">
        <v>43765</v>
      </c>
    </row>
    <row r="3040" spans="1:7">
      <c r="A3040" s="114"/>
      <c r="B3040" s="115" t="s">
        <v>1192</v>
      </c>
      <c r="C3040" s="115">
        <v>-147997</v>
      </c>
      <c r="D3040" s="115">
        <v>63925</v>
      </c>
      <c r="E3040" s="116">
        <v>340203.35</v>
      </c>
      <c r="F3040" s="117">
        <v>-229.871787941647</v>
      </c>
      <c r="G3040" s="116">
        <v>188407.82</v>
      </c>
    </row>
    <row r="3041" spans="1:7">
      <c r="A3041" s="114" t="s">
        <v>1193</v>
      </c>
      <c r="B3041" s="115" t="s">
        <v>1194</v>
      </c>
      <c r="C3041" s="115">
        <v>147997</v>
      </c>
      <c r="D3041" s="115">
        <v>-63925</v>
      </c>
      <c r="E3041" s="116">
        <v>-340203.35</v>
      </c>
      <c r="F3041" s="117">
        <v>-229.871787941647</v>
      </c>
      <c r="G3041" s="116">
        <v>-188407.82</v>
      </c>
    </row>
    <row r="3042" spans="1:7">
      <c r="A3042" s="119" t="s">
        <v>1202</v>
      </c>
      <c r="B3042" s="115" t="s">
        <v>1203</v>
      </c>
      <c r="C3042" s="115">
        <v>147997</v>
      </c>
      <c r="D3042" s="115">
        <v>-63925</v>
      </c>
      <c r="E3042" s="116">
        <v>-340203.35</v>
      </c>
      <c r="F3042" s="117">
        <v>-229.871787941647</v>
      </c>
      <c r="G3042" s="116">
        <v>-188407.82</v>
      </c>
    </row>
    <row r="3043" spans="1:7" ht="38.25">
      <c r="A3043" s="120" t="s">
        <v>1206</v>
      </c>
      <c r="B3043" s="115" t="s">
        <v>1207</v>
      </c>
      <c r="C3043" s="115">
        <v>147997</v>
      </c>
      <c r="D3043" s="115">
        <v>-63925</v>
      </c>
      <c r="E3043" s="116">
        <v>-11863.86</v>
      </c>
      <c r="F3043" s="117">
        <v>-8.0162841138671705</v>
      </c>
      <c r="G3043" s="116">
        <v>-11863.86</v>
      </c>
    </row>
    <row r="3044" spans="1:7" s="113" customFormat="1" ht="25.5">
      <c r="A3044" s="125" t="s">
        <v>39</v>
      </c>
      <c r="B3044" s="110" t="s">
        <v>1214</v>
      </c>
      <c r="C3044" s="110"/>
      <c r="D3044" s="110"/>
      <c r="E3044" s="111"/>
      <c r="F3044" s="112"/>
      <c r="G3044" s="111"/>
    </row>
    <row r="3045" spans="1:7">
      <c r="A3045" s="114" t="s">
        <v>1118</v>
      </c>
      <c r="B3045" s="115" t="s">
        <v>1119</v>
      </c>
      <c r="C3045" s="115">
        <v>7319287</v>
      </c>
      <c r="D3045" s="115">
        <v>1594455</v>
      </c>
      <c r="E3045" s="116">
        <v>1599464.1</v>
      </c>
      <c r="F3045" s="117">
        <v>21.852731010547899</v>
      </c>
      <c r="G3045" s="116">
        <v>633416.64</v>
      </c>
    </row>
    <row r="3046" spans="1:7">
      <c r="A3046" s="119" t="s">
        <v>1122</v>
      </c>
      <c r="B3046" s="115" t="s">
        <v>58</v>
      </c>
      <c r="C3046" s="115">
        <v>2261200</v>
      </c>
      <c r="D3046" s="115">
        <v>282807</v>
      </c>
      <c r="E3046" s="116">
        <v>279446.46000000002</v>
      </c>
      <c r="F3046" s="117">
        <v>12.358325667787</v>
      </c>
      <c r="G3046" s="116">
        <v>277646.46000000002</v>
      </c>
    </row>
    <row r="3047" spans="1:7" ht="25.5">
      <c r="A3047" s="120">
        <v>21210</v>
      </c>
      <c r="B3047" s="115" t="s">
        <v>1123</v>
      </c>
      <c r="C3047" s="115">
        <v>2171504</v>
      </c>
      <c r="D3047" s="115">
        <v>276082</v>
      </c>
      <c r="E3047" s="116">
        <v>275106.46000000002</v>
      </c>
      <c r="F3047" s="117">
        <v>12.6689363685262</v>
      </c>
      <c r="G3047" s="116">
        <v>275106.46000000002</v>
      </c>
    </row>
    <row r="3048" spans="1:7">
      <c r="A3048" s="119" t="s">
        <v>1124</v>
      </c>
      <c r="B3048" s="115" t="s">
        <v>59</v>
      </c>
      <c r="C3048" s="115">
        <v>25539</v>
      </c>
      <c r="D3048" s="115">
        <v>16029</v>
      </c>
      <c r="E3048" s="116">
        <v>24398.639999999999</v>
      </c>
      <c r="F3048" s="117">
        <v>95.534829084928901</v>
      </c>
      <c r="G3048" s="116">
        <v>19784.18</v>
      </c>
    </row>
    <row r="3049" spans="1:7">
      <c r="A3049" s="120" t="s">
        <v>1125</v>
      </c>
      <c r="B3049" s="115" t="s">
        <v>1126</v>
      </c>
      <c r="C3049" s="115">
        <v>25539</v>
      </c>
      <c r="D3049" s="115">
        <v>16029</v>
      </c>
      <c r="E3049" s="116">
        <v>24398.639999999999</v>
      </c>
      <c r="F3049" s="117">
        <v>95.534829084928901</v>
      </c>
      <c r="G3049" s="116">
        <v>19784.18</v>
      </c>
    </row>
    <row r="3050" spans="1:7">
      <c r="A3050" s="121">
        <v>18100</v>
      </c>
      <c r="B3050" s="115" t="s">
        <v>1127</v>
      </c>
      <c r="C3050" s="115">
        <v>25539</v>
      </c>
      <c r="D3050" s="115">
        <v>16029</v>
      </c>
      <c r="E3050" s="116">
        <v>24398.639999999999</v>
      </c>
      <c r="F3050" s="117">
        <v>95.534829084928901</v>
      </c>
      <c r="G3050" s="116">
        <v>19784.18</v>
      </c>
    </row>
    <row r="3051" spans="1:7" ht="25.5">
      <c r="A3051" s="122">
        <v>18130</v>
      </c>
      <c r="B3051" s="115" t="s">
        <v>1128</v>
      </c>
      <c r="C3051" s="115">
        <v>25539</v>
      </c>
      <c r="D3051" s="115">
        <v>16029</v>
      </c>
      <c r="E3051" s="116">
        <v>24398.639999999999</v>
      </c>
      <c r="F3051" s="117">
        <v>95.534829084928901</v>
      </c>
      <c r="G3051" s="116">
        <v>19784.18</v>
      </c>
    </row>
    <row r="3052" spans="1:7" ht="38.25">
      <c r="A3052" s="123">
        <v>18131</v>
      </c>
      <c r="B3052" s="115" t="s">
        <v>1129</v>
      </c>
      <c r="C3052" s="115">
        <v>19518</v>
      </c>
      <c r="D3052" s="115">
        <v>10342</v>
      </c>
      <c r="E3052" s="116">
        <v>19517.73</v>
      </c>
      <c r="F3052" s="117">
        <v>99.998616661543196</v>
      </c>
      <c r="G3052" s="116">
        <v>19517.73</v>
      </c>
    </row>
    <row r="3053" spans="1:7" ht="25.5">
      <c r="A3053" s="123">
        <v>18132</v>
      </c>
      <c r="B3053" s="115" t="s">
        <v>1130</v>
      </c>
      <c r="C3053" s="115">
        <v>6021</v>
      </c>
      <c r="D3053" s="115">
        <v>5687</v>
      </c>
      <c r="E3053" s="116">
        <v>4880.91</v>
      </c>
      <c r="F3053" s="117">
        <v>81.064773293472896</v>
      </c>
      <c r="G3053" s="116">
        <v>266.45</v>
      </c>
    </row>
    <row r="3054" spans="1:7">
      <c r="A3054" s="119" t="s">
        <v>1144</v>
      </c>
      <c r="B3054" s="115" t="s">
        <v>60</v>
      </c>
      <c r="C3054" s="115">
        <v>5032548</v>
      </c>
      <c r="D3054" s="115">
        <v>1295619</v>
      </c>
      <c r="E3054" s="116">
        <v>1295619</v>
      </c>
      <c r="F3054" s="117">
        <v>25.744791703924101</v>
      </c>
      <c r="G3054" s="116">
        <v>335986</v>
      </c>
    </row>
    <row r="3055" spans="1:7" ht="25.5">
      <c r="A3055" s="120">
        <v>21710</v>
      </c>
      <c r="B3055" s="115" t="s">
        <v>1145</v>
      </c>
      <c r="C3055" s="115">
        <v>5032548</v>
      </c>
      <c r="D3055" s="115">
        <v>1295619</v>
      </c>
      <c r="E3055" s="116">
        <v>1295619</v>
      </c>
      <c r="F3055" s="117">
        <v>25.744791703924101</v>
      </c>
      <c r="G3055" s="116">
        <v>335986</v>
      </c>
    </row>
    <row r="3056" spans="1:7">
      <c r="A3056" s="114" t="s">
        <v>1147</v>
      </c>
      <c r="B3056" s="115" t="s">
        <v>1148</v>
      </c>
      <c r="C3056" s="115">
        <v>7324172</v>
      </c>
      <c r="D3056" s="115">
        <v>1599340</v>
      </c>
      <c r="E3056" s="116">
        <v>1190576.02</v>
      </c>
      <c r="F3056" s="117">
        <v>16.255435017091401</v>
      </c>
      <c r="G3056" s="116">
        <v>592821.41</v>
      </c>
    </row>
    <row r="3057" spans="1:7">
      <c r="A3057" s="119" t="s">
        <v>1149</v>
      </c>
      <c r="B3057" s="115" t="s">
        <v>1150</v>
      </c>
      <c r="C3057" s="115">
        <v>1974940</v>
      </c>
      <c r="D3057" s="115">
        <v>694036</v>
      </c>
      <c r="E3057" s="116">
        <v>576158.77</v>
      </c>
      <c r="F3057" s="117">
        <v>29.173482232371601</v>
      </c>
      <c r="G3057" s="116">
        <v>335311.37</v>
      </c>
    </row>
    <row r="3058" spans="1:7">
      <c r="A3058" s="120" t="s">
        <v>1151</v>
      </c>
      <c r="B3058" s="115" t="s">
        <v>1152</v>
      </c>
      <c r="C3058" s="115">
        <v>1139472</v>
      </c>
      <c r="D3058" s="115">
        <v>335269</v>
      </c>
      <c r="E3058" s="116">
        <v>240780.1</v>
      </c>
      <c r="F3058" s="117">
        <v>21.1308483227319</v>
      </c>
      <c r="G3058" s="116">
        <v>66755.8</v>
      </c>
    </row>
    <row r="3059" spans="1:7">
      <c r="A3059" s="121">
        <v>1000</v>
      </c>
      <c r="B3059" s="115" t="s">
        <v>1153</v>
      </c>
      <c r="C3059" s="115">
        <v>493077</v>
      </c>
      <c r="D3059" s="115">
        <v>153926</v>
      </c>
      <c r="E3059" s="116">
        <v>140195.13</v>
      </c>
      <c r="F3059" s="117">
        <v>28.432705236707399</v>
      </c>
      <c r="G3059" s="116">
        <v>37038.49</v>
      </c>
    </row>
    <row r="3060" spans="1:7">
      <c r="A3060" s="122">
        <v>1100</v>
      </c>
      <c r="B3060" s="115" t="s">
        <v>1154</v>
      </c>
      <c r="C3060" s="115">
        <v>389109</v>
      </c>
      <c r="D3060" s="115">
        <v>122209</v>
      </c>
      <c r="E3060" s="116">
        <v>110947.75</v>
      </c>
      <c r="F3060" s="117">
        <v>28.513282910444101</v>
      </c>
      <c r="G3060" s="116">
        <v>29302.76</v>
      </c>
    </row>
    <row r="3061" spans="1:7">
      <c r="A3061" s="121">
        <v>2000</v>
      </c>
      <c r="B3061" s="115" t="s">
        <v>1155</v>
      </c>
      <c r="C3061" s="115">
        <v>646395</v>
      </c>
      <c r="D3061" s="115">
        <v>181343</v>
      </c>
      <c r="E3061" s="116">
        <v>100584.97</v>
      </c>
      <c r="F3061" s="117">
        <v>15.560913992218399</v>
      </c>
      <c r="G3061" s="116">
        <v>29717.31</v>
      </c>
    </row>
    <row r="3062" spans="1:7">
      <c r="A3062" s="120" t="s">
        <v>1158</v>
      </c>
      <c r="B3062" s="115" t="s">
        <v>1159</v>
      </c>
      <c r="C3062" s="115">
        <v>187536</v>
      </c>
      <c r="D3062" s="115">
        <v>89236</v>
      </c>
      <c r="E3062" s="116">
        <v>66823.100000000006</v>
      </c>
      <c r="F3062" s="117">
        <v>35.632145294770098</v>
      </c>
      <c r="G3062" s="116">
        <v>0</v>
      </c>
    </row>
    <row r="3063" spans="1:7">
      <c r="A3063" s="121">
        <v>3000</v>
      </c>
      <c r="B3063" s="115" t="s">
        <v>1160</v>
      </c>
      <c r="C3063" s="115">
        <v>187169</v>
      </c>
      <c r="D3063" s="115">
        <v>89203</v>
      </c>
      <c r="E3063" s="116">
        <v>66823.100000000006</v>
      </c>
      <c r="F3063" s="117">
        <v>35.702012619611203</v>
      </c>
      <c r="G3063" s="116">
        <v>0</v>
      </c>
    </row>
    <row r="3064" spans="1:7">
      <c r="A3064" s="121">
        <v>6000</v>
      </c>
      <c r="B3064" s="115" t="s">
        <v>1161</v>
      </c>
      <c r="C3064" s="115">
        <v>367</v>
      </c>
      <c r="D3064" s="115">
        <v>33</v>
      </c>
      <c r="E3064" s="116">
        <v>0</v>
      </c>
      <c r="F3064" s="117">
        <v>0</v>
      </c>
      <c r="G3064" s="116">
        <v>0</v>
      </c>
    </row>
    <row r="3065" spans="1:7">
      <c r="A3065" s="120" t="s">
        <v>1166</v>
      </c>
      <c r="B3065" s="115" t="s">
        <v>1167</v>
      </c>
      <c r="C3065" s="115">
        <v>647932</v>
      </c>
      <c r="D3065" s="115">
        <v>269531</v>
      </c>
      <c r="E3065" s="116">
        <v>268555.57</v>
      </c>
      <c r="F3065" s="117">
        <v>41.448110295524799</v>
      </c>
      <c r="G3065" s="116">
        <v>268555.57</v>
      </c>
    </row>
    <row r="3066" spans="1:7" ht="25.5">
      <c r="A3066" s="121">
        <v>7500</v>
      </c>
      <c r="B3066" s="115" t="s">
        <v>1180</v>
      </c>
      <c r="C3066" s="115">
        <v>647932</v>
      </c>
      <c r="D3066" s="115">
        <v>269531</v>
      </c>
      <c r="E3066" s="116">
        <v>268555.57</v>
      </c>
      <c r="F3066" s="117">
        <v>41.448110295524799</v>
      </c>
      <c r="G3066" s="116">
        <v>268555.57</v>
      </c>
    </row>
    <row r="3067" spans="1:7">
      <c r="A3067" s="119" t="s">
        <v>1181</v>
      </c>
      <c r="B3067" s="115" t="s">
        <v>1182</v>
      </c>
      <c r="C3067" s="115">
        <v>5349232</v>
      </c>
      <c r="D3067" s="115">
        <v>905304</v>
      </c>
      <c r="E3067" s="116">
        <v>614417.25</v>
      </c>
      <c r="F3067" s="117">
        <v>11.4860834228166</v>
      </c>
      <c r="G3067" s="116">
        <v>257510.04</v>
      </c>
    </row>
    <row r="3068" spans="1:7">
      <c r="A3068" s="120" t="s">
        <v>1183</v>
      </c>
      <c r="B3068" s="115" t="s">
        <v>1184</v>
      </c>
      <c r="C3068" s="115">
        <v>3825660</v>
      </c>
      <c r="D3068" s="115">
        <v>898753</v>
      </c>
      <c r="E3068" s="116">
        <v>607866.36</v>
      </c>
      <c r="F3068" s="117">
        <v>15.889189316353299</v>
      </c>
      <c r="G3068" s="116">
        <v>250959.15</v>
      </c>
    </row>
    <row r="3069" spans="1:7">
      <c r="A3069" s="120" t="s">
        <v>1185</v>
      </c>
      <c r="B3069" s="115" t="s">
        <v>1186</v>
      </c>
      <c r="C3069" s="115">
        <v>1523572</v>
      </c>
      <c r="D3069" s="115">
        <v>6551</v>
      </c>
      <c r="E3069" s="116">
        <v>6550.89</v>
      </c>
      <c r="F3069" s="117">
        <v>0.42996917769557003</v>
      </c>
      <c r="G3069" s="116">
        <v>6550.89</v>
      </c>
    </row>
    <row r="3070" spans="1:7" ht="25.5">
      <c r="A3070" s="121">
        <v>9600</v>
      </c>
      <c r="B3070" s="115" t="s">
        <v>1191</v>
      </c>
      <c r="C3070" s="115">
        <v>1523572</v>
      </c>
      <c r="D3070" s="115">
        <v>6551</v>
      </c>
      <c r="E3070" s="116">
        <v>6550.89</v>
      </c>
      <c r="F3070" s="117">
        <v>0.42996917769557003</v>
      </c>
      <c r="G3070" s="116">
        <v>6550.89</v>
      </c>
    </row>
    <row r="3071" spans="1:7">
      <c r="A3071" s="114"/>
      <c r="B3071" s="115" t="s">
        <v>1192</v>
      </c>
      <c r="C3071" s="115">
        <v>-4885</v>
      </c>
      <c r="D3071" s="115">
        <v>-4885</v>
      </c>
      <c r="E3071" s="116">
        <v>408888.08</v>
      </c>
      <c r="F3071" s="117">
        <v>-8370.2779938587501</v>
      </c>
      <c r="G3071" s="116">
        <v>40595.230000000003</v>
      </c>
    </row>
    <row r="3072" spans="1:7">
      <c r="A3072" s="114" t="s">
        <v>1193</v>
      </c>
      <c r="B3072" s="115" t="s">
        <v>1194</v>
      </c>
      <c r="C3072" s="115">
        <v>4885</v>
      </c>
      <c r="D3072" s="115">
        <v>4885</v>
      </c>
      <c r="E3072" s="116">
        <v>-408888.08</v>
      </c>
      <c r="F3072" s="117">
        <v>-8370.2779938587501</v>
      </c>
      <c r="G3072" s="116">
        <v>-40595.230000000003</v>
      </c>
    </row>
    <row r="3073" spans="1:7">
      <c r="A3073" s="119" t="s">
        <v>1202</v>
      </c>
      <c r="B3073" s="115" t="s">
        <v>1203</v>
      </c>
      <c r="C3073" s="115">
        <v>4885</v>
      </c>
      <c r="D3073" s="115">
        <v>4885</v>
      </c>
      <c r="E3073" s="116">
        <v>-408888.08</v>
      </c>
      <c r="F3073" s="117">
        <v>-8370.2779938587501</v>
      </c>
      <c r="G3073" s="116">
        <v>-40595.230000000003</v>
      </c>
    </row>
    <row r="3074" spans="1:7" ht="38.25">
      <c r="A3074" s="120" t="s">
        <v>1206</v>
      </c>
      <c r="B3074" s="115" t="s">
        <v>1207</v>
      </c>
      <c r="C3074" s="115">
        <v>4885</v>
      </c>
      <c r="D3074" s="115">
        <v>4885</v>
      </c>
      <c r="E3074" s="116">
        <v>-4883.18</v>
      </c>
      <c r="F3074" s="117">
        <v>-99.962743091095206</v>
      </c>
      <c r="G3074" s="116">
        <v>-4883.18</v>
      </c>
    </row>
    <row r="3075" spans="1:7" s="113" customFormat="1" ht="51">
      <c r="A3075" s="126" t="s">
        <v>139</v>
      </c>
      <c r="B3075" s="110" t="s">
        <v>1273</v>
      </c>
      <c r="C3075" s="110"/>
      <c r="D3075" s="110"/>
      <c r="E3075" s="111"/>
      <c r="F3075" s="112"/>
      <c r="G3075" s="111"/>
    </row>
    <row r="3076" spans="1:7">
      <c r="A3076" s="114" t="s">
        <v>1118</v>
      </c>
      <c r="B3076" s="115" t="s">
        <v>1119</v>
      </c>
      <c r="C3076" s="115">
        <v>2171504</v>
      </c>
      <c r="D3076" s="115">
        <v>276082</v>
      </c>
      <c r="E3076" s="116">
        <v>275106.46000000002</v>
      </c>
      <c r="F3076" s="117">
        <v>12.6689363685262</v>
      </c>
      <c r="G3076" s="116">
        <v>275106.46000000002</v>
      </c>
    </row>
    <row r="3077" spans="1:7">
      <c r="A3077" s="119" t="s">
        <v>1122</v>
      </c>
      <c r="B3077" s="115" t="s">
        <v>58</v>
      </c>
      <c r="C3077" s="115">
        <v>2171504</v>
      </c>
      <c r="D3077" s="115">
        <v>276082</v>
      </c>
      <c r="E3077" s="116">
        <v>275106.46000000002</v>
      </c>
      <c r="F3077" s="117">
        <v>12.6689363685262</v>
      </c>
      <c r="G3077" s="116">
        <v>275106.46000000002</v>
      </c>
    </row>
    <row r="3078" spans="1:7" ht="25.5">
      <c r="A3078" s="120">
        <v>21210</v>
      </c>
      <c r="B3078" s="115" t="s">
        <v>1123</v>
      </c>
      <c r="C3078" s="115">
        <v>2171504</v>
      </c>
      <c r="D3078" s="115">
        <v>276082</v>
      </c>
      <c r="E3078" s="116">
        <v>275106.46000000002</v>
      </c>
      <c r="F3078" s="117">
        <v>12.6689363685262</v>
      </c>
      <c r="G3078" s="116">
        <v>275106.46000000002</v>
      </c>
    </row>
    <row r="3079" spans="1:7">
      <c r="A3079" s="114" t="s">
        <v>1147</v>
      </c>
      <c r="B3079" s="115" t="s">
        <v>1148</v>
      </c>
      <c r="C3079" s="115">
        <v>2171504</v>
      </c>
      <c r="D3079" s="115">
        <v>276082</v>
      </c>
      <c r="E3079" s="116">
        <v>275106.46000000002</v>
      </c>
      <c r="F3079" s="117">
        <v>12.6689363685262</v>
      </c>
      <c r="G3079" s="116">
        <v>275106.46000000002</v>
      </c>
    </row>
    <row r="3080" spans="1:7">
      <c r="A3080" s="119" t="s">
        <v>1149</v>
      </c>
      <c r="B3080" s="115" t="s">
        <v>1150</v>
      </c>
      <c r="C3080" s="115">
        <v>647932</v>
      </c>
      <c r="D3080" s="115">
        <v>269531</v>
      </c>
      <c r="E3080" s="116">
        <v>268555.57</v>
      </c>
      <c r="F3080" s="117">
        <v>41.448110295524799</v>
      </c>
      <c r="G3080" s="116">
        <v>268555.57</v>
      </c>
    </row>
    <row r="3081" spans="1:7">
      <c r="A3081" s="120" t="s">
        <v>1166</v>
      </c>
      <c r="B3081" s="115" t="s">
        <v>1167</v>
      </c>
      <c r="C3081" s="115">
        <v>647932</v>
      </c>
      <c r="D3081" s="115">
        <v>269531</v>
      </c>
      <c r="E3081" s="116">
        <v>268555.57</v>
      </c>
      <c r="F3081" s="117">
        <v>41.448110295524799</v>
      </c>
      <c r="G3081" s="116">
        <v>268555.57</v>
      </c>
    </row>
    <row r="3082" spans="1:7" ht="25.5">
      <c r="A3082" s="121">
        <v>7500</v>
      </c>
      <c r="B3082" s="115" t="s">
        <v>1180</v>
      </c>
      <c r="C3082" s="115">
        <v>647932</v>
      </c>
      <c r="D3082" s="115">
        <v>269531</v>
      </c>
      <c r="E3082" s="116">
        <v>268555.57</v>
      </c>
      <c r="F3082" s="117">
        <v>41.448110295524799</v>
      </c>
      <c r="G3082" s="116">
        <v>268555.57</v>
      </c>
    </row>
    <row r="3083" spans="1:7">
      <c r="A3083" s="119" t="s">
        <v>1181</v>
      </c>
      <c r="B3083" s="115" t="s">
        <v>1182</v>
      </c>
      <c r="C3083" s="115">
        <v>1523572</v>
      </c>
      <c r="D3083" s="115">
        <v>6551</v>
      </c>
      <c r="E3083" s="116">
        <v>6550.89</v>
      </c>
      <c r="F3083" s="117">
        <v>0.42996917769557003</v>
      </c>
      <c r="G3083" s="116">
        <v>6550.89</v>
      </c>
    </row>
    <row r="3084" spans="1:7">
      <c r="A3084" s="120" t="s">
        <v>1185</v>
      </c>
      <c r="B3084" s="115" t="s">
        <v>1186</v>
      </c>
      <c r="C3084" s="115">
        <v>1523572</v>
      </c>
      <c r="D3084" s="115">
        <v>6551</v>
      </c>
      <c r="E3084" s="116">
        <v>6550.89</v>
      </c>
      <c r="F3084" s="117">
        <v>0.42996917769557003</v>
      </c>
      <c r="G3084" s="116">
        <v>6550.89</v>
      </c>
    </row>
    <row r="3085" spans="1:7" ht="25.5">
      <c r="A3085" s="121">
        <v>9600</v>
      </c>
      <c r="B3085" s="115" t="s">
        <v>1191</v>
      </c>
      <c r="C3085" s="115">
        <v>1523572</v>
      </c>
      <c r="D3085" s="115">
        <v>6551</v>
      </c>
      <c r="E3085" s="116">
        <v>6550.89</v>
      </c>
      <c r="F3085" s="117">
        <v>0.42996917769557003</v>
      </c>
      <c r="G3085" s="116">
        <v>6550.89</v>
      </c>
    </row>
    <row r="3086" spans="1:7" s="113" customFormat="1" ht="25.5">
      <c r="A3086" s="126" t="s">
        <v>107</v>
      </c>
      <c r="B3086" s="110" t="s">
        <v>1274</v>
      </c>
      <c r="C3086" s="110"/>
      <c r="D3086" s="110"/>
      <c r="E3086" s="111"/>
      <c r="F3086" s="112"/>
      <c r="G3086" s="111"/>
    </row>
    <row r="3087" spans="1:7">
      <c r="A3087" s="114" t="s">
        <v>1118</v>
      </c>
      <c r="B3087" s="115" t="s">
        <v>1119</v>
      </c>
      <c r="C3087" s="115">
        <v>85835</v>
      </c>
      <c r="D3087" s="115">
        <v>19552</v>
      </c>
      <c r="E3087" s="116">
        <v>17167</v>
      </c>
      <c r="F3087" s="117">
        <v>20</v>
      </c>
      <c r="G3087" s="116">
        <v>4573</v>
      </c>
    </row>
    <row r="3088" spans="1:7">
      <c r="A3088" s="119" t="s">
        <v>1122</v>
      </c>
      <c r="B3088" s="115" t="s">
        <v>58</v>
      </c>
      <c r="C3088" s="115">
        <v>68668</v>
      </c>
      <c r="D3088" s="115">
        <v>2385</v>
      </c>
      <c r="E3088" s="116">
        <v>0</v>
      </c>
      <c r="F3088" s="117">
        <v>0</v>
      </c>
      <c r="G3088" s="116">
        <v>0</v>
      </c>
    </row>
    <row r="3089" spans="1:7">
      <c r="A3089" s="119" t="s">
        <v>1144</v>
      </c>
      <c r="B3089" s="115" t="s">
        <v>60</v>
      </c>
      <c r="C3089" s="115">
        <v>17167</v>
      </c>
      <c r="D3089" s="115">
        <v>17167</v>
      </c>
      <c r="E3089" s="116">
        <v>17167</v>
      </c>
      <c r="F3089" s="117">
        <v>100</v>
      </c>
      <c r="G3089" s="116">
        <v>4573</v>
      </c>
    </row>
    <row r="3090" spans="1:7" ht="25.5">
      <c r="A3090" s="120">
        <v>21710</v>
      </c>
      <c r="B3090" s="115" t="s">
        <v>1145</v>
      </c>
      <c r="C3090" s="115">
        <v>17167</v>
      </c>
      <c r="D3090" s="115">
        <v>17167</v>
      </c>
      <c r="E3090" s="116">
        <v>17167</v>
      </c>
      <c r="F3090" s="117">
        <v>100</v>
      </c>
      <c r="G3090" s="116">
        <v>4573</v>
      </c>
    </row>
    <row r="3091" spans="1:7">
      <c r="A3091" s="114" t="s">
        <v>1147</v>
      </c>
      <c r="B3091" s="115" t="s">
        <v>1148</v>
      </c>
      <c r="C3091" s="115">
        <v>90682</v>
      </c>
      <c r="D3091" s="115">
        <v>24399</v>
      </c>
      <c r="E3091" s="116">
        <v>14634.23</v>
      </c>
      <c r="F3091" s="117">
        <v>16.137965638164101</v>
      </c>
      <c r="G3091" s="116">
        <v>4130.33</v>
      </c>
    </row>
    <row r="3092" spans="1:7">
      <c r="A3092" s="119" t="s">
        <v>1149</v>
      </c>
      <c r="B3092" s="115" t="s">
        <v>1150</v>
      </c>
      <c r="C3092" s="115">
        <v>90682</v>
      </c>
      <c r="D3092" s="115">
        <v>24399</v>
      </c>
      <c r="E3092" s="116">
        <v>14634.23</v>
      </c>
      <c r="F3092" s="117">
        <v>16.137965638164101</v>
      </c>
      <c r="G3092" s="116">
        <v>4130.33</v>
      </c>
    </row>
    <row r="3093" spans="1:7">
      <c r="A3093" s="120" t="s">
        <v>1151</v>
      </c>
      <c r="B3093" s="115" t="s">
        <v>1152</v>
      </c>
      <c r="C3093" s="115">
        <v>90682</v>
      </c>
      <c r="D3093" s="115">
        <v>24399</v>
      </c>
      <c r="E3093" s="116">
        <v>14634.23</v>
      </c>
      <c r="F3093" s="117">
        <v>16.137965638164101</v>
      </c>
      <c r="G3093" s="116">
        <v>4130.33</v>
      </c>
    </row>
    <row r="3094" spans="1:7">
      <c r="A3094" s="121">
        <v>1000</v>
      </c>
      <c r="B3094" s="115" t="s">
        <v>1153</v>
      </c>
      <c r="C3094" s="115">
        <v>57713</v>
      </c>
      <c r="D3094" s="115">
        <v>13553</v>
      </c>
      <c r="E3094" s="116">
        <v>11046.03</v>
      </c>
      <c r="F3094" s="117">
        <v>19.1395872680332</v>
      </c>
      <c r="G3094" s="116">
        <v>3350.58</v>
      </c>
    </row>
    <row r="3095" spans="1:7">
      <c r="A3095" s="122">
        <v>1100</v>
      </c>
      <c r="B3095" s="115" t="s">
        <v>1154</v>
      </c>
      <c r="C3095" s="115">
        <v>45350</v>
      </c>
      <c r="D3095" s="115">
        <v>10690</v>
      </c>
      <c r="E3095" s="116">
        <v>8660.36</v>
      </c>
      <c r="F3095" s="117">
        <v>19.096714443219401</v>
      </c>
      <c r="G3095" s="116">
        <v>2531.6</v>
      </c>
    </row>
    <row r="3096" spans="1:7">
      <c r="A3096" s="121">
        <v>2000</v>
      </c>
      <c r="B3096" s="115" t="s">
        <v>1155</v>
      </c>
      <c r="C3096" s="115">
        <v>32969</v>
      </c>
      <c r="D3096" s="115">
        <v>10846</v>
      </c>
      <c r="E3096" s="116">
        <v>3588.2</v>
      </c>
      <c r="F3096" s="117">
        <v>10.883557281082201</v>
      </c>
      <c r="G3096" s="116">
        <v>779.75</v>
      </c>
    </row>
    <row r="3097" spans="1:7">
      <c r="A3097" s="114"/>
      <c r="B3097" s="115" t="s">
        <v>1192</v>
      </c>
      <c r="C3097" s="115">
        <v>-4847</v>
      </c>
      <c r="D3097" s="115">
        <v>-4847</v>
      </c>
      <c r="E3097" s="116">
        <v>2532.77</v>
      </c>
      <c r="F3097" s="117">
        <v>-52.254384155147498</v>
      </c>
      <c r="G3097" s="116">
        <v>442.67</v>
      </c>
    </row>
    <row r="3098" spans="1:7">
      <c r="A3098" s="114" t="s">
        <v>1193</v>
      </c>
      <c r="B3098" s="115" t="s">
        <v>1194</v>
      </c>
      <c r="C3098" s="115">
        <v>4847</v>
      </c>
      <c r="D3098" s="115">
        <v>4847</v>
      </c>
      <c r="E3098" s="116">
        <v>-2532.77</v>
      </c>
      <c r="F3098" s="117">
        <v>-52.254384155147498</v>
      </c>
      <c r="G3098" s="116">
        <v>-442.67</v>
      </c>
    </row>
    <row r="3099" spans="1:7">
      <c r="A3099" s="119" t="s">
        <v>1202</v>
      </c>
      <c r="B3099" s="115" t="s">
        <v>1203</v>
      </c>
      <c r="C3099" s="115">
        <v>4847</v>
      </c>
      <c r="D3099" s="115">
        <v>4847</v>
      </c>
      <c r="E3099" s="116">
        <v>-2532.77</v>
      </c>
      <c r="F3099" s="117">
        <v>-52.254384155147498</v>
      </c>
      <c r="G3099" s="116">
        <v>-442.67</v>
      </c>
    </row>
    <row r="3100" spans="1:7" ht="38.25">
      <c r="A3100" s="120" t="s">
        <v>1206</v>
      </c>
      <c r="B3100" s="115" t="s">
        <v>1207</v>
      </c>
      <c r="C3100" s="115">
        <v>4847</v>
      </c>
      <c r="D3100" s="115">
        <v>4847</v>
      </c>
      <c r="E3100" s="116">
        <v>-4846.3500000000004</v>
      </c>
      <c r="F3100" s="117">
        <v>-99.986589643078204</v>
      </c>
      <c r="G3100" s="116">
        <v>-4846.3500000000004</v>
      </c>
    </row>
    <row r="3101" spans="1:7" s="113" customFormat="1" ht="51">
      <c r="A3101" s="126" t="s">
        <v>118</v>
      </c>
      <c r="B3101" s="110" t="s">
        <v>1275</v>
      </c>
      <c r="C3101" s="110"/>
      <c r="D3101" s="110"/>
      <c r="E3101" s="111"/>
      <c r="F3101" s="112"/>
      <c r="G3101" s="111"/>
    </row>
    <row r="3102" spans="1:7">
      <c r="A3102" s="114" t="s">
        <v>1118</v>
      </c>
      <c r="B3102" s="115" t="s">
        <v>1119</v>
      </c>
      <c r="C3102" s="115">
        <v>19518</v>
      </c>
      <c r="D3102" s="115">
        <v>10342</v>
      </c>
      <c r="E3102" s="116">
        <v>19517.73</v>
      </c>
      <c r="F3102" s="117">
        <v>99.998616661543196</v>
      </c>
      <c r="G3102" s="116">
        <v>19517.73</v>
      </c>
    </row>
    <row r="3103" spans="1:7">
      <c r="A3103" s="119" t="s">
        <v>1124</v>
      </c>
      <c r="B3103" s="115" t="s">
        <v>59</v>
      </c>
      <c r="C3103" s="115">
        <v>19518</v>
      </c>
      <c r="D3103" s="115">
        <v>10342</v>
      </c>
      <c r="E3103" s="116">
        <v>19517.73</v>
      </c>
      <c r="F3103" s="117">
        <v>99.998616661543196</v>
      </c>
      <c r="G3103" s="116">
        <v>19517.73</v>
      </c>
    </row>
    <row r="3104" spans="1:7">
      <c r="A3104" s="120" t="s">
        <v>1125</v>
      </c>
      <c r="B3104" s="115" t="s">
        <v>1126</v>
      </c>
      <c r="C3104" s="115">
        <v>19518</v>
      </c>
      <c r="D3104" s="115">
        <v>10342</v>
      </c>
      <c r="E3104" s="116">
        <v>19517.73</v>
      </c>
      <c r="F3104" s="117">
        <v>99.998616661543196</v>
      </c>
      <c r="G3104" s="116">
        <v>19517.73</v>
      </c>
    </row>
    <row r="3105" spans="1:7">
      <c r="A3105" s="121">
        <v>18100</v>
      </c>
      <c r="B3105" s="115" t="s">
        <v>1127</v>
      </c>
      <c r="C3105" s="115">
        <v>19518</v>
      </c>
      <c r="D3105" s="115">
        <v>10342</v>
      </c>
      <c r="E3105" s="116">
        <v>19517.73</v>
      </c>
      <c r="F3105" s="117">
        <v>99.998616661543196</v>
      </c>
      <c r="G3105" s="116">
        <v>19517.73</v>
      </c>
    </row>
    <row r="3106" spans="1:7" ht="25.5">
      <c r="A3106" s="122">
        <v>18130</v>
      </c>
      <c r="B3106" s="115" t="s">
        <v>1128</v>
      </c>
      <c r="C3106" s="115">
        <v>19518</v>
      </c>
      <c r="D3106" s="115">
        <v>10342</v>
      </c>
      <c r="E3106" s="116">
        <v>19517.73</v>
      </c>
      <c r="F3106" s="117">
        <v>99.998616661543196</v>
      </c>
      <c r="G3106" s="116">
        <v>19517.73</v>
      </c>
    </row>
    <row r="3107" spans="1:7" ht="38.25">
      <c r="A3107" s="123">
        <v>18131</v>
      </c>
      <c r="B3107" s="115" t="s">
        <v>1129</v>
      </c>
      <c r="C3107" s="115">
        <v>19518</v>
      </c>
      <c r="D3107" s="115">
        <v>10342</v>
      </c>
      <c r="E3107" s="116">
        <v>19517.73</v>
      </c>
      <c r="F3107" s="117">
        <v>99.998616661543196</v>
      </c>
      <c r="G3107" s="116">
        <v>19517.73</v>
      </c>
    </row>
    <row r="3108" spans="1:7">
      <c r="A3108" s="114" t="s">
        <v>1147</v>
      </c>
      <c r="B3108" s="115" t="s">
        <v>1148</v>
      </c>
      <c r="C3108" s="115">
        <v>19518</v>
      </c>
      <c r="D3108" s="115">
        <v>10342</v>
      </c>
      <c r="E3108" s="116">
        <v>9865.7900000000009</v>
      </c>
      <c r="F3108" s="117">
        <v>50.5471359770468</v>
      </c>
      <c r="G3108" s="116">
        <v>9865.7900000000009</v>
      </c>
    </row>
    <row r="3109" spans="1:7">
      <c r="A3109" s="119" t="s">
        <v>1149</v>
      </c>
      <c r="B3109" s="115" t="s">
        <v>1150</v>
      </c>
      <c r="C3109" s="115">
        <v>12942</v>
      </c>
      <c r="D3109" s="115">
        <v>5684</v>
      </c>
      <c r="E3109" s="116">
        <v>5208.6099999999997</v>
      </c>
      <c r="F3109" s="117">
        <v>40.245788904342398</v>
      </c>
      <c r="G3109" s="116">
        <v>5208.6099999999997</v>
      </c>
    </row>
    <row r="3110" spans="1:7">
      <c r="A3110" s="120" t="s">
        <v>1151</v>
      </c>
      <c r="B3110" s="115" t="s">
        <v>1152</v>
      </c>
      <c r="C3110" s="115">
        <v>12942</v>
      </c>
      <c r="D3110" s="115">
        <v>5684</v>
      </c>
      <c r="E3110" s="116">
        <v>5208.6099999999997</v>
      </c>
      <c r="F3110" s="117">
        <v>40.245788904342398</v>
      </c>
      <c r="G3110" s="116">
        <v>5208.6099999999997</v>
      </c>
    </row>
    <row r="3111" spans="1:7">
      <c r="A3111" s="121">
        <v>1000</v>
      </c>
      <c r="B3111" s="115" t="s">
        <v>1153</v>
      </c>
      <c r="C3111" s="115">
        <v>6700</v>
      </c>
      <c r="D3111" s="115">
        <v>3475</v>
      </c>
      <c r="E3111" s="116">
        <v>3000.36</v>
      </c>
      <c r="F3111" s="117">
        <v>44.781492537313397</v>
      </c>
      <c r="G3111" s="116">
        <v>3000.36</v>
      </c>
    </row>
    <row r="3112" spans="1:7">
      <c r="A3112" s="122">
        <v>1100</v>
      </c>
      <c r="B3112" s="115" t="s">
        <v>1154</v>
      </c>
      <c r="C3112" s="115">
        <v>5399</v>
      </c>
      <c r="D3112" s="115">
        <v>2800</v>
      </c>
      <c r="E3112" s="116">
        <v>2417.94</v>
      </c>
      <c r="F3112" s="117">
        <v>44.784960177810703</v>
      </c>
      <c r="G3112" s="116">
        <v>2417.94</v>
      </c>
    </row>
    <row r="3113" spans="1:7">
      <c r="A3113" s="121">
        <v>2000</v>
      </c>
      <c r="B3113" s="115" t="s">
        <v>1155</v>
      </c>
      <c r="C3113" s="115">
        <v>6242</v>
      </c>
      <c r="D3113" s="115">
        <v>2209</v>
      </c>
      <c r="E3113" s="116">
        <v>2208.25</v>
      </c>
      <c r="F3113" s="117">
        <v>35.377282922140303</v>
      </c>
      <c r="G3113" s="116">
        <v>2208.25</v>
      </c>
    </row>
    <row r="3114" spans="1:7">
      <c r="A3114" s="119" t="s">
        <v>1181</v>
      </c>
      <c r="B3114" s="115" t="s">
        <v>1182</v>
      </c>
      <c r="C3114" s="115">
        <v>6576</v>
      </c>
      <c r="D3114" s="115">
        <v>4658</v>
      </c>
      <c r="E3114" s="116">
        <v>4657.18</v>
      </c>
      <c r="F3114" s="117">
        <v>70.820863746958594</v>
      </c>
      <c r="G3114" s="116">
        <v>4657.18</v>
      </c>
    </row>
    <row r="3115" spans="1:7">
      <c r="A3115" s="120" t="s">
        <v>1183</v>
      </c>
      <c r="B3115" s="115" t="s">
        <v>1184</v>
      </c>
      <c r="C3115" s="115">
        <v>6576</v>
      </c>
      <c r="D3115" s="115">
        <v>4658</v>
      </c>
      <c r="E3115" s="116">
        <v>4657.18</v>
      </c>
      <c r="F3115" s="117">
        <v>70.820863746958594</v>
      </c>
      <c r="G3115" s="116">
        <v>4657.18</v>
      </c>
    </row>
    <row r="3116" spans="1:7">
      <c r="A3116" s="114"/>
      <c r="B3116" s="115" t="s">
        <v>1192</v>
      </c>
      <c r="C3116" s="115">
        <v>0</v>
      </c>
      <c r="D3116" s="115">
        <v>0</v>
      </c>
      <c r="E3116" s="116">
        <v>9651.94</v>
      </c>
      <c r="F3116" s="117">
        <v>0</v>
      </c>
      <c r="G3116" s="116">
        <v>9651.94</v>
      </c>
    </row>
    <row r="3117" spans="1:7">
      <c r="A3117" s="114" t="s">
        <v>1193</v>
      </c>
      <c r="B3117" s="115" t="s">
        <v>1194</v>
      </c>
      <c r="C3117" s="115">
        <v>0</v>
      </c>
      <c r="D3117" s="115">
        <v>0</v>
      </c>
      <c r="E3117" s="116">
        <v>-9651.94</v>
      </c>
      <c r="F3117" s="117">
        <v>0</v>
      </c>
      <c r="G3117" s="116">
        <v>-9651.94</v>
      </c>
    </row>
    <row r="3118" spans="1:7">
      <c r="A3118" s="119" t="s">
        <v>1202</v>
      </c>
      <c r="B3118" s="115" t="s">
        <v>1203</v>
      </c>
      <c r="C3118" s="115">
        <v>0</v>
      </c>
      <c r="D3118" s="115">
        <v>0</v>
      </c>
      <c r="E3118" s="116">
        <v>-9651.94</v>
      </c>
      <c r="F3118" s="117">
        <v>0</v>
      </c>
      <c r="G3118" s="116">
        <v>-9651.94</v>
      </c>
    </row>
    <row r="3119" spans="1:7" s="113" customFormat="1" ht="38.25">
      <c r="A3119" s="126" t="s">
        <v>119</v>
      </c>
      <c r="B3119" s="110" t="s">
        <v>1276</v>
      </c>
      <c r="C3119" s="110"/>
      <c r="D3119" s="110"/>
      <c r="E3119" s="111"/>
      <c r="F3119" s="112"/>
      <c r="G3119" s="111"/>
    </row>
    <row r="3120" spans="1:7">
      <c r="A3120" s="114" t="s">
        <v>1118</v>
      </c>
      <c r="B3120" s="115" t="s">
        <v>1119</v>
      </c>
      <c r="C3120" s="115">
        <v>146327</v>
      </c>
      <c r="D3120" s="115">
        <v>50083</v>
      </c>
      <c r="E3120" s="116">
        <v>50083</v>
      </c>
      <c r="F3120" s="117">
        <v>34.2267660787141</v>
      </c>
      <c r="G3120" s="116">
        <v>9987</v>
      </c>
    </row>
    <row r="3121" spans="1:7">
      <c r="A3121" s="119" t="s">
        <v>1144</v>
      </c>
      <c r="B3121" s="115" t="s">
        <v>60</v>
      </c>
      <c r="C3121" s="115">
        <v>146327</v>
      </c>
      <c r="D3121" s="115">
        <v>50083</v>
      </c>
      <c r="E3121" s="116">
        <v>50083</v>
      </c>
      <c r="F3121" s="117">
        <v>34.2267660787141</v>
      </c>
      <c r="G3121" s="116">
        <v>9987</v>
      </c>
    </row>
    <row r="3122" spans="1:7" ht="25.5">
      <c r="A3122" s="120">
        <v>21710</v>
      </c>
      <c r="B3122" s="115" t="s">
        <v>1145</v>
      </c>
      <c r="C3122" s="115">
        <v>146327</v>
      </c>
      <c r="D3122" s="115">
        <v>50083</v>
      </c>
      <c r="E3122" s="116">
        <v>50083</v>
      </c>
      <c r="F3122" s="117">
        <v>34.2267660787141</v>
      </c>
      <c r="G3122" s="116">
        <v>9987</v>
      </c>
    </row>
    <row r="3123" spans="1:7">
      <c r="A3123" s="114" t="s">
        <v>1147</v>
      </c>
      <c r="B3123" s="115" t="s">
        <v>1148</v>
      </c>
      <c r="C3123" s="115">
        <v>146327</v>
      </c>
      <c r="D3123" s="115">
        <v>50083</v>
      </c>
      <c r="E3123" s="116">
        <v>49729.13</v>
      </c>
      <c r="F3123" s="117">
        <v>33.984931010681599</v>
      </c>
      <c r="G3123" s="116">
        <v>11117.94</v>
      </c>
    </row>
    <row r="3124" spans="1:7">
      <c r="A3124" s="119" t="s">
        <v>1149</v>
      </c>
      <c r="B3124" s="115" t="s">
        <v>1150</v>
      </c>
      <c r="C3124" s="115">
        <v>146327</v>
      </c>
      <c r="D3124" s="115">
        <v>50083</v>
      </c>
      <c r="E3124" s="116">
        <v>49729.13</v>
      </c>
      <c r="F3124" s="117">
        <v>33.984931010681599</v>
      </c>
      <c r="G3124" s="116">
        <v>11117.94</v>
      </c>
    </row>
    <row r="3125" spans="1:7">
      <c r="A3125" s="120" t="s">
        <v>1151</v>
      </c>
      <c r="B3125" s="115" t="s">
        <v>1152</v>
      </c>
      <c r="C3125" s="115">
        <v>146327</v>
      </c>
      <c r="D3125" s="115">
        <v>50083</v>
      </c>
      <c r="E3125" s="116">
        <v>49729.13</v>
      </c>
      <c r="F3125" s="117">
        <v>33.984931010681599</v>
      </c>
      <c r="G3125" s="116">
        <v>11117.94</v>
      </c>
    </row>
    <row r="3126" spans="1:7">
      <c r="A3126" s="121">
        <v>1000</v>
      </c>
      <c r="B3126" s="115" t="s">
        <v>1153</v>
      </c>
      <c r="C3126" s="115">
        <v>134808</v>
      </c>
      <c r="D3126" s="115">
        <v>47203</v>
      </c>
      <c r="E3126" s="116">
        <v>47203</v>
      </c>
      <c r="F3126" s="117">
        <v>35.014984273930303</v>
      </c>
      <c r="G3126" s="116">
        <v>10279.81</v>
      </c>
    </row>
    <row r="3127" spans="1:7">
      <c r="A3127" s="122">
        <v>1100</v>
      </c>
      <c r="B3127" s="115" t="s">
        <v>1154</v>
      </c>
      <c r="C3127" s="115">
        <v>102382</v>
      </c>
      <c r="D3127" s="115">
        <v>37233</v>
      </c>
      <c r="E3127" s="116">
        <v>37233</v>
      </c>
      <c r="F3127" s="117">
        <v>36.3667441542459</v>
      </c>
      <c r="G3127" s="116">
        <v>8058.81</v>
      </c>
    </row>
    <row r="3128" spans="1:7">
      <c r="A3128" s="121">
        <v>2000</v>
      </c>
      <c r="B3128" s="115" t="s">
        <v>1155</v>
      </c>
      <c r="C3128" s="115">
        <v>11519</v>
      </c>
      <c r="D3128" s="115">
        <v>2880</v>
      </c>
      <c r="E3128" s="116">
        <v>2526.13</v>
      </c>
      <c r="F3128" s="117">
        <v>21.930115461411599</v>
      </c>
      <c r="G3128" s="116">
        <v>838.13</v>
      </c>
    </row>
    <row r="3129" spans="1:7">
      <c r="A3129" s="114"/>
      <c r="B3129" s="115" t="s">
        <v>1192</v>
      </c>
      <c r="C3129" s="115">
        <v>0</v>
      </c>
      <c r="D3129" s="115">
        <v>0</v>
      </c>
      <c r="E3129" s="116">
        <v>353.87</v>
      </c>
      <c r="F3129" s="117">
        <v>0</v>
      </c>
      <c r="G3129" s="116">
        <v>-1130.94</v>
      </c>
    </row>
    <row r="3130" spans="1:7">
      <c r="A3130" s="114" t="s">
        <v>1193</v>
      </c>
      <c r="B3130" s="115" t="s">
        <v>1194</v>
      </c>
      <c r="C3130" s="115">
        <v>0</v>
      </c>
      <c r="D3130" s="115">
        <v>0</v>
      </c>
      <c r="E3130" s="116">
        <v>-353.87</v>
      </c>
      <c r="F3130" s="117">
        <v>0</v>
      </c>
      <c r="G3130" s="116">
        <v>1130.94</v>
      </c>
    </row>
    <row r="3131" spans="1:7">
      <c r="A3131" s="119" t="s">
        <v>1202</v>
      </c>
      <c r="B3131" s="115" t="s">
        <v>1203</v>
      </c>
      <c r="C3131" s="115">
        <v>0</v>
      </c>
      <c r="D3131" s="115">
        <v>0</v>
      </c>
      <c r="E3131" s="116">
        <v>-353.87</v>
      </c>
      <c r="F3131" s="117">
        <v>0</v>
      </c>
      <c r="G3131" s="116">
        <v>1130.94</v>
      </c>
    </row>
    <row r="3132" spans="1:7" s="113" customFormat="1" ht="38.25">
      <c r="A3132" s="126" t="s">
        <v>153</v>
      </c>
      <c r="B3132" s="110" t="s">
        <v>1277</v>
      </c>
      <c r="C3132" s="110"/>
      <c r="D3132" s="110"/>
      <c r="E3132" s="111"/>
      <c r="F3132" s="112"/>
      <c r="G3132" s="111"/>
    </row>
    <row r="3133" spans="1:7">
      <c r="A3133" s="114" t="s">
        <v>1118</v>
      </c>
      <c r="B3133" s="115" t="s">
        <v>1119</v>
      </c>
      <c r="C3133" s="115">
        <v>560666</v>
      </c>
      <c r="D3133" s="115">
        <v>146003</v>
      </c>
      <c r="E3133" s="116">
        <v>146003</v>
      </c>
      <c r="F3133" s="117">
        <v>26.0409941034413</v>
      </c>
      <c r="G3133" s="116">
        <v>62965</v>
      </c>
    </row>
    <row r="3134" spans="1:7">
      <c r="A3134" s="119" t="s">
        <v>1144</v>
      </c>
      <c r="B3134" s="115" t="s">
        <v>60</v>
      </c>
      <c r="C3134" s="115">
        <v>560666</v>
      </c>
      <c r="D3134" s="115">
        <v>146003</v>
      </c>
      <c r="E3134" s="116">
        <v>146003</v>
      </c>
      <c r="F3134" s="117">
        <v>26.0409941034413</v>
      </c>
      <c r="G3134" s="116">
        <v>62965</v>
      </c>
    </row>
    <row r="3135" spans="1:7" ht="25.5">
      <c r="A3135" s="120">
        <v>21710</v>
      </c>
      <c r="B3135" s="115" t="s">
        <v>1145</v>
      </c>
      <c r="C3135" s="115">
        <v>560666</v>
      </c>
      <c r="D3135" s="115">
        <v>146003</v>
      </c>
      <c r="E3135" s="116">
        <v>146003</v>
      </c>
      <c r="F3135" s="117">
        <v>26.0409941034413</v>
      </c>
      <c r="G3135" s="116">
        <v>62965</v>
      </c>
    </row>
    <row r="3136" spans="1:7">
      <c r="A3136" s="114" t="s">
        <v>1147</v>
      </c>
      <c r="B3136" s="115" t="s">
        <v>1148</v>
      </c>
      <c r="C3136" s="115">
        <v>560666</v>
      </c>
      <c r="D3136" s="115">
        <v>146003</v>
      </c>
      <c r="E3136" s="116">
        <v>94634.53</v>
      </c>
      <c r="F3136" s="117">
        <v>16.878949320986099</v>
      </c>
      <c r="G3136" s="116">
        <v>17422.45</v>
      </c>
    </row>
    <row r="3137" spans="1:7">
      <c r="A3137" s="119" t="s">
        <v>1149</v>
      </c>
      <c r="B3137" s="115" t="s">
        <v>1150</v>
      </c>
      <c r="C3137" s="115">
        <v>361130</v>
      </c>
      <c r="D3137" s="115">
        <v>104674</v>
      </c>
      <c r="E3137" s="116">
        <v>88763.78</v>
      </c>
      <c r="F3137" s="117">
        <v>24.579453382438501</v>
      </c>
      <c r="G3137" s="116">
        <v>14525.33</v>
      </c>
    </row>
    <row r="3138" spans="1:7">
      <c r="A3138" s="120" t="s">
        <v>1151</v>
      </c>
      <c r="B3138" s="115" t="s">
        <v>1152</v>
      </c>
      <c r="C3138" s="115">
        <v>271605</v>
      </c>
      <c r="D3138" s="115">
        <v>73690</v>
      </c>
      <c r="E3138" s="116">
        <v>64878.080000000002</v>
      </c>
      <c r="F3138" s="117">
        <v>23.886924025699098</v>
      </c>
      <c r="G3138" s="116">
        <v>14525.33</v>
      </c>
    </row>
    <row r="3139" spans="1:7">
      <c r="A3139" s="121">
        <v>1000</v>
      </c>
      <c r="B3139" s="115" t="s">
        <v>1153</v>
      </c>
      <c r="C3139" s="115">
        <v>118997</v>
      </c>
      <c r="D3139" s="115">
        <v>34386</v>
      </c>
      <c r="E3139" s="116">
        <v>29768.69</v>
      </c>
      <c r="F3139" s="117">
        <v>25.016336546299499</v>
      </c>
      <c r="G3139" s="116">
        <v>5851.44</v>
      </c>
    </row>
    <row r="3140" spans="1:7">
      <c r="A3140" s="122">
        <v>1100</v>
      </c>
      <c r="B3140" s="115" t="s">
        <v>1154</v>
      </c>
      <c r="C3140" s="115">
        <v>95756</v>
      </c>
      <c r="D3140" s="115">
        <v>27581</v>
      </c>
      <c r="E3140" s="116">
        <v>23755.23</v>
      </c>
      <c r="F3140" s="117">
        <v>24.8080851330465</v>
      </c>
      <c r="G3140" s="116">
        <v>4613.12</v>
      </c>
    </row>
    <row r="3141" spans="1:7">
      <c r="A3141" s="121">
        <v>2000</v>
      </c>
      <c r="B3141" s="115" t="s">
        <v>1155</v>
      </c>
      <c r="C3141" s="115">
        <v>152608</v>
      </c>
      <c r="D3141" s="115">
        <v>39304</v>
      </c>
      <c r="E3141" s="116">
        <v>35109.39</v>
      </c>
      <c r="F3141" s="117">
        <v>23.0062578632837</v>
      </c>
      <c r="G3141" s="116">
        <v>8673.89</v>
      </c>
    </row>
    <row r="3142" spans="1:7">
      <c r="A3142" s="120" t="s">
        <v>1158</v>
      </c>
      <c r="B3142" s="115" t="s">
        <v>1159</v>
      </c>
      <c r="C3142" s="115">
        <v>89525</v>
      </c>
      <c r="D3142" s="115">
        <v>30984</v>
      </c>
      <c r="E3142" s="116">
        <v>23885.7</v>
      </c>
      <c r="F3142" s="117">
        <v>26.680480312761802</v>
      </c>
      <c r="G3142" s="116">
        <v>0</v>
      </c>
    </row>
    <row r="3143" spans="1:7">
      <c r="A3143" s="121">
        <v>3000</v>
      </c>
      <c r="B3143" s="115" t="s">
        <v>1160</v>
      </c>
      <c r="C3143" s="115">
        <v>89525</v>
      </c>
      <c r="D3143" s="115">
        <v>30984</v>
      </c>
      <c r="E3143" s="116">
        <v>23885.7</v>
      </c>
      <c r="F3143" s="117">
        <v>26.680480312761802</v>
      </c>
      <c r="G3143" s="116">
        <v>0</v>
      </c>
    </row>
    <row r="3144" spans="1:7">
      <c r="A3144" s="119" t="s">
        <v>1181</v>
      </c>
      <c r="B3144" s="115" t="s">
        <v>1182</v>
      </c>
      <c r="C3144" s="115">
        <v>199536</v>
      </c>
      <c r="D3144" s="115">
        <v>41329</v>
      </c>
      <c r="E3144" s="116">
        <v>5870.75</v>
      </c>
      <c r="F3144" s="117">
        <v>2.9422009061021601</v>
      </c>
      <c r="G3144" s="116">
        <v>2897.12</v>
      </c>
    </row>
    <row r="3145" spans="1:7">
      <c r="A3145" s="120" t="s">
        <v>1183</v>
      </c>
      <c r="B3145" s="115" t="s">
        <v>1184</v>
      </c>
      <c r="C3145" s="115">
        <v>199536</v>
      </c>
      <c r="D3145" s="115">
        <v>41329</v>
      </c>
      <c r="E3145" s="116">
        <v>5870.75</v>
      </c>
      <c r="F3145" s="117">
        <v>2.9422009061021601</v>
      </c>
      <c r="G3145" s="116">
        <v>2897.12</v>
      </c>
    </row>
    <row r="3146" spans="1:7">
      <c r="A3146" s="114"/>
      <c r="B3146" s="115" t="s">
        <v>1192</v>
      </c>
      <c r="C3146" s="115">
        <v>0</v>
      </c>
      <c r="D3146" s="115">
        <v>0</v>
      </c>
      <c r="E3146" s="116">
        <v>51368.47</v>
      </c>
      <c r="F3146" s="117">
        <v>0</v>
      </c>
      <c r="G3146" s="116">
        <v>45542.55</v>
      </c>
    </row>
    <row r="3147" spans="1:7">
      <c r="A3147" s="114" t="s">
        <v>1193</v>
      </c>
      <c r="B3147" s="115" t="s">
        <v>1194</v>
      </c>
      <c r="C3147" s="115">
        <v>0</v>
      </c>
      <c r="D3147" s="115">
        <v>0</v>
      </c>
      <c r="E3147" s="116">
        <v>-51368.47</v>
      </c>
      <c r="F3147" s="117">
        <v>0</v>
      </c>
      <c r="G3147" s="116">
        <v>-45542.55</v>
      </c>
    </row>
    <row r="3148" spans="1:7">
      <c r="A3148" s="119" t="s">
        <v>1202</v>
      </c>
      <c r="B3148" s="115" t="s">
        <v>1203</v>
      </c>
      <c r="C3148" s="115">
        <v>0</v>
      </c>
      <c r="D3148" s="115">
        <v>0</v>
      </c>
      <c r="E3148" s="116">
        <v>-51368.47</v>
      </c>
      <c r="F3148" s="117">
        <v>0</v>
      </c>
      <c r="G3148" s="116">
        <v>-45542.55</v>
      </c>
    </row>
    <row r="3149" spans="1:7" s="113" customFormat="1" ht="38.25">
      <c r="A3149" s="126" t="s">
        <v>154</v>
      </c>
      <c r="B3149" s="110" t="s">
        <v>1278</v>
      </c>
      <c r="C3149" s="110"/>
      <c r="D3149" s="110"/>
      <c r="E3149" s="111"/>
      <c r="F3149" s="112"/>
      <c r="G3149" s="111"/>
    </row>
    <row r="3150" spans="1:7">
      <c r="A3150" s="114" t="s">
        <v>1118</v>
      </c>
      <c r="B3150" s="115" t="s">
        <v>1119</v>
      </c>
      <c r="C3150" s="115">
        <v>424381</v>
      </c>
      <c r="D3150" s="115">
        <v>134711</v>
      </c>
      <c r="E3150" s="116">
        <v>134711</v>
      </c>
      <c r="F3150" s="117">
        <v>31.7429385387188</v>
      </c>
      <c r="G3150" s="116">
        <v>34456</v>
      </c>
    </row>
    <row r="3151" spans="1:7">
      <c r="A3151" s="119" t="s">
        <v>1144</v>
      </c>
      <c r="B3151" s="115" t="s">
        <v>60</v>
      </c>
      <c r="C3151" s="115">
        <v>424381</v>
      </c>
      <c r="D3151" s="115">
        <v>134711</v>
      </c>
      <c r="E3151" s="116">
        <v>134711</v>
      </c>
      <c r="F3151" s="117">
        <v>31.7429385387188</v>
      </c>
      <c r="G3151" s="116">
        <v>34456</v>
      </c>
    </row>
    <row r="3152" spans="1:7" ht="25.5">
      <c r="A3152" s="120">
        <v>21710</v>
      </c>
      <c r="B3152" s="115" t="s">
        <v>1145</v>
      </c>
      <c r="C3152" s="115">
        <v>424381</v>
      </c>
      <c r="D3152" s="115">
        <v>134711</v>
      </c>
      <c r="E3152" s="116">
        <v>134711</v>
      </c>
      <c r="F3152" s="117">
        <v>31.7429385387188</v>
      </c>
      <c r="G3152" s="116">
        <v>34456</v>
      </c>
    </row>
    <row r="3153" spans="1:7">
      <c r="A3153" s="114" t="s">
        <v>1147</v>
      </c>
      <c r="B3153" s="115" t="s">
        <v>1148</v>
      </c>
      <c r="C3153" s="115">
        <v>424381</v>
      </c>
      <c r="D3153" s="115">
        <v>134711</v>
      </c>
      <c r="E3153" s="116">
        <v>91594.97</v>
      </c>
      <c r="F3153" s="117">
        <v>21.583192932765598</v>
      </c>
      <c r="G3153" s="116">
        <v>11352.64</v>
      </c>
    </row>
    <row r="3154" spans="1:7">
      <c r="A3154" s="119" t="s">
        <v>1149</v>
      </c>
      <c r="B3154" s="115" t="s">
        <v>1150</v>
      </c>
      <c r="C3154" s="115">
        <v>300628</v>
      </c>
      <c r="D3154" s="115">
        <v>131711</v>
      </c>
      <c r="E3154" s="116">
        <v>91594.97</v>
      </c>
      <c r="F3154" s="117">
        <v>30.4678772436367</v>
      </c>
      <c r="G3154" s="116">
        <v>11352.64</v>
      </c>
    </row>
    <row r="3155" spans="1:7">
      <c r="A3155" s="120" t="s">
        <v>1151</v>
      </c>
      <c r="B3155" s="115" t="s">
        <v>1152</v>
      </c>
      <c r="C3155" s="115">
        <v>202984</v>
      </c>
      <c r="D3155" s="115">
        <v>73492</v>
      </c>
      <c r="E3155" s="116">
        <v>48657.57</v>
      </c>
      <c r="F3155" s="117">
        <v>23.971135656012301</v>
      </c>
      <c r="G3155" s="116">
        <v>11352.64</v>
      </c>
    </row>
    <row r="3156" spans="1:7">
      <c r="A3156" s="121">
        <v>1000</v>
      </c>
      <c r="B3156" s="115" t="s">
        <v>1153</v>
      </c>
      <c r="C3156" s="115">
        <v>88750</v>
      </c>
      <c r="D3156" s="115">
        <v>23290</v>
      </c>
      <c r="E3156" s="116">
        <v>22222.080000000002</v>
      </c>
      <c r="F3156" s="117">
        <v>25.0389633802817</v>
      </c>
      <c r="G3156" s="116">
        <v>6020.48</v>
      </c>
    </row>
    <row r="3157" spans="1:7">
      <c r="A3157" s="122">
        <v>1100</v>
      </c>
      <c r="B3157" s="115" t="s">
        <v>1154</v>
      </c>
      <c r="C3157" s="115">
        <v>70834</v>
      </c>
      <c r="D3157" s="115">
        <v>18081</v>
      </c>
      <c r="E3157" s="116">
        <v>17130.72</v>
      </c>
      <c r="F3157" s="117">
        <v>24.184318265239899</v>
      </c>
      <c r="G3157" s="116">
        <v>4799.38</v>
      </c>
    </row>
    <row r="3158" spans="1:7">
      <c r="A3158" s="121">
        <v>2000</v>
      </c>
      <c r="B3158" s="115" t="s">
        <v>1155</v>
      </c>
      <c r="C3158" s="115">
        <v>114234</v>
      </c>
      <c r="D3158" s="115">
        <v>50202</v>
      </c>
      <c r="E3158" s="116">
        <v>26435.49</v>
      </c>
      <c r="F3158" s="117">
        <v>23.141525290193801</v>
      </c>
      <c r="G3158" s="116">
        <v>5332.16</v>
      </c>
    </row>
    <row r="3159" spans="1:7">
      <c r="A3159" s="120" t="s">
        <v>1158</v>
      </c>
      <c r="B3159" s="115" t="s">
        <v>1159</v>
      </c>
      <c r="C3159" s="115">
        <v>97644</v>
      </c>
      <c r="D3159" s="115">
        <v>58219</v>
      </c>
      <c r="E3159" s="116">
        <v>42937.4</v>
      </c>
      <c r="F3159" s="117">
        <v>43.973413625005101</v>
      </c>
      <c r="G3159" s="116">
        <v>0</v>
      </c>
    </row>
    <row r="3160" spans="1:7">
      <c r="A3160" s="121">
        <v>3000</v>
      </c>
      <c r="B3160" s="115" t="s">
        <v>1160</v>
      </c>
      <c r="C3160" s="115">
        <v>97644</v>
      </c>
      <c r="D3160" s="115">
        <v>58219</v>
      </c>
      <c r="E3160" s="116">
        <v>42937.4</v>
      </c>
      <c r="F3160" s="117">
        <v>43.973413625005101</v>
      </c>
      <c r="G3160" s="116">
        <v>0</v>
      </c>
    </row>
    <row r="3161" spans="1:7">
      <c r="A3161" s="119" t="s">
        <v>1181</v>
      </c>
      <c r="B3161" s="115" t="s">
        <v>1182</v>
      </c>
      <c r="C3161" s="115">
        <v>123753</v>
      </c>
      <c r="D3161" s="115">
        <v>3000</v>
      </c>
      <c r="E3161" s="116">
        <v>0</v>
      </c>
      <c r="F3161" s="117">
        <v>0</v>
      </c>
      <c r="G3161" s="116">
        <v>0</v>
      </c>
    </row>
    <row r="3162" spans="1:7">
      <c r="A3162" s="120" t="s">
        <v>1183</v>
      </c>
      <c r="B3162" s="115" t="s">
        <v>1184</v>
      </c>
      <c r="C3162" s="115">
        <v>123753</v>
      </c>
      <c r="D3162" s="115">
        <v>3000</v>
      </c>
      <c r="E3162" s="116">
        <v>0</v>
      </c>
      <c r="F3162" s="117">
        <v>0</v>
      </c>
      <c r="G3162" s="116">
        <v>0</v>
      </c>
    </row>
    <row r="3163" spans="1:7">
      <c r="A3163" s="114"/>
      <c r="B3163" s="115" t="s">
        <v>1192</v>
      </c>
      <c r="C3163" s="115">
        <v>0</v>
      </c>
      <c r="D3163" s="115">
        <v>0</v>
      </c>
      <c r="E3163" s="116">
        <v>43116.03</v>
      </c>
      <c r="F3163" s="117">
        <v>0</v>
      </c>
      <c r="G3163" s="116">
        <v>23103.360000000001</v>
      </c>
    </row>
    <row r="3164" spans="1:7">
      <c r="A3164" s="114" t="s">
        <v>1193</v>
      </c>
      <c r="B3164" s="115" t="s">
        <v>1194</v>
      </c>
      <c r="C3164" s="115">
        <v>0</v>
      </c>
      <c r="D3164" s="115">
        <v>0</v>
      </c>
      <c r="E3164" s="116">
        <v>-43116.03</v>
      </c>
      <c r="F3164" s="117">
        <v>0</v>
      </c>
      <c r="G3164" s="116">
        <v>-23103.360000000001</v>
      </c>
    </row>
    <row r="3165" spans="1:7">
      <c r="A3165" s="119" t="s">
        <v>1202</v>
      </c>
      <c r="B3165" s="115" t="s">
        <v>1203</v>
      </c>
      <c r="C3165" s="115">
        <v>0</v>
      </c>
      <c r="D3165" s="115">
        <v>0</v>
      </c>
      <c r="E3165" s="116">
        <v>-43116.03</v>
      </c>
      <c r="F3165" s="117">
        <v>0</v>
      </c>
      <c r="G3165" s="116">
        <v>-23103.360000000001</v>
      </c>
    </row>
    <row r="3166" spans="1:7" s="113" customFormat="1" ht="38.25">
      <c r="A3166" s="126" t="s">
        <v>155</v>
      </c>
      <c r="B3166" s="110" t="s">
        <v>1279</v>
      </c>
      <c r="C3166" s="110"/>
      <c r="D3166" s="110"/>
      <c r="E3166" s="111"/>
      <c r="F3166" s="112"/>
      <c r="G3166" s="111"/>
    </row>
    <row r="3167" spans="1:7">
      <c r="A3167" s="114" t="s">
        <v>1118</v>
      </c>
      <c r="B3167" s="115" t="s">
        <v>1119</v>
      </c>
      <c r="C3167" s="115">
        <v>3879803</v>
      </c>
      <c r="D3167" s="115">
        <v>943451</v>
      </c>
      <c r="E3167" s="116">
        <v>943451</v>
      </c>
      <c r="F3167" s="117">
        <v>24.316982073574401</v>
      </c>
      <c r="G3167" s="116">
        <v>223612</v>
      </c>
    </row>
    <row r="3168" spans="1:7">
      <c r="A3168" s="119" t="s">
        <v>1144</v>
      </c>
      <c r="B3168" s="115" t="s">
        <v>60</v>
      </c>
      <c r="C3168" s="115">
        <v>3879803</v>
      </c>
      <c r="D3168" s="115">
        <v>943451</v>
      </c>
      <c r="E3168" s="116">
        <v>943451</v>
      </c>
      <c r="F3168" s="117">
        <v>24.316982073574401</v>
      </c>
      <c r="G3168" s="116">
        <v>223612</v>
      </c>
    </row>
    <row r="3169" spans="1:7" ht="25.5">
      <c r="A3169" s="120">
        <v>21710</v>
      </c>
      <c r="B3169" s="115" t="s">
        <v>1145</v>
      </c>
      <c r="C3169" s="115">
        <v>3879803</v>
      </c>
      <c r="D3169" s="115">
        <v>943451</v>
      </c>
      <c r="E3169" s="116">
        <v>943451</v>
      </c>
      <c r="F3169" s="117">
        <v>24.316982073574401</v>
      </c>
      <c r="G3169" s="116">
        <v>223612</v>
      </c>
    </row>
    <row r="3170" spans="1:7">
      <c r="A3170" s="114" t="s">
        <v>1147</v>
      </c>
      <c r="B3170" s="115" t="s">
        <v>1148</v>
      </c>
      <c r="C3170" s="115">
        <v>3879803</v>
      </c>
      <c r="D3170" s="115">
        <v>943451</v>
      </c>
      <c r="E3170" s="116">
        <v>642347.77</v>
      </c>
      <c r="F3170" s="117">
        <v>16.5561955078647</v>
      </c>
      <c r="G3170" s="116">
        <v>261212.42</v>
      </c>
    </row>
    <row r="3171" spans="1:7">
      <c r="A3171" s="119" t="s">
        <v>1149</v>
      </c>
      <c r="B3171" s="115" t="s">
        <v>1150</v>
      </c>
      <c r="C3171" s="115">
        <v>384008</v>
      </c>
      <c r="D3171" s="115">
        <v>93685</v>
      </c>
      <c r="E3171" s="116">
        <v>45009.34</v>
      </c>
      <c r="F3171" s="117">
        <v>11.720938105456099</v>
      </c>
      <c r="G3171" s="116">
        <v>17807.57</v>
      </c>
    </row>
    <row r="3172" spans="1:7">
      <c r="A3172" s="120" t="s">
        <v>1151</v>
      </c>
      <c r="B3172" s="115" t="s">
        <v>1152</v>
      </c>
      <c r="C3172" s="115">
        <v>384008</v>
      </c>
      <c r="D3172" s="115">
        <v>93685</v>
      </c>
      <c r="E3172" s="116">
        <v>45009.34</v>
      </c>
      <c r="F3172" s="117">
        <v>11.720938105456099</v>
      </c>
      <c r="G3172" s="116">
        <v>17807.57</v>
      </c>
    </row>
    <row r="3173" spans="1:7">
      <c r="A3173" s="121">
        <v>1000</v>
      </c>
      <c r="B3173" s="115" t="s">
        <v>1153</v>
      </c>
      <c r="C3173" s="115">
        <v>64159</v>
      </c>
      <c r="D3173" s="115">
        <v>25599</v>
      </c>
      <c r="E3173" s="116">
        <v>20546.03</v>
      </c>
      <c r="F3173" s="117">
        <v>32.023613210929099</v>
      </c>
      <c r="G3173" s="116">
        <v>6533.95</v>
      </c>
    </row>
    <row r="3174" spans="1:7">
      <c r="A3174" s="122">
        <v>1100</v>
      </c>
      <c r="B3174" s="115" t="s">
        <v>1154</v>
      </c>
      <c r="C3174" s="115">
        <v>51701</v>
      </c>
      <c r="D3174" s="115">
        <v>20652</v>
      </c>
      <c r="E3174" s="116">
        <v>16585.75</v>
      </c>
      <c r="F3174" s="117">
        <v>32.080133846540697</v>
      </c>
      <c r="G3174" s="116">
        <v>5268.67</v>
      </c>
    </row>
    <row r="3175" spans="1:7">
      <c r="A3175" s="121">
        <v>2000</v>
      </c>
      <c r="B3175" s="115" t="s">
        <v>1155</v>
      </c>
      <c r="C3175" s="115">
        <v>319849</v>
      </c>
      <c r="D3175" s="115">
        <v>68086</v>
      </c>
      <c r="E3175" s="116">
        <v>24463.31</v>
      </c>
      <c r="F3175" s="117">
        <v>7.6483934606642503</v>
      </c>
      <c r="G3175" s="116">
        <v>11273.62</v>
      </c>
    </row>
    <row r="3176" spans="1:7">
      <c r="A3176" s="119" t="s">
        <v>1181</v>
      </c>
      <c r="B3176" s="115" t="s">
        <v>1182</v>
      </c>
      <c r="C3176" s="115">
        <v>3495795</v>
      </c>
      <c r="D3176" s="115">
        <v>849766</v>
      </c>
      <c r="E3176" s="116">
        <v>597338.43000000005</v>
      </c>
      <c r="F3176" s="117">
        <v>17.087341506009398</v>
      </c>
      <c r="G3176" s="116">
        <v>243404.85</v>
      </c>
    </row>
    <row r="3177" spans="1:7">
      <c r="A3177" s="120" t="s">
        <v>1183</v>
      </c>
      <c r="B3177" s="115" t="s">
        <v>1184</v>
      </c>
      <c r="C3177" s="115">
        <v>3495795</v>
      </c>
      <c r="D3177" s="115">
        <v>849766</v>
      </c>
      <c r="E3177" s="116">
        <v>597338.43000000005</v>
      </c>
      <c r="F3177" s="117">
        <v>17.087341506009398</v>
      </c>
      <c r="G3177" s="116">
        <v>243404.85</v>
      </c>
    </row>
    <row r="3178" spans="1:7">
      <c r="A3178" s="114"/>
      <c r="B3178" s="115" t="s">
        <v>1192</v>
      </c>
      <c r="C3178" s="115">
        <v>0</v>
      </c>
      <c r="D3178" s="115">
        <v>0</v>
      </c>
      <c r="E3178" s="116">
        <v>301103.23</v>
      </c>
      <c r="F3178" s="117">
        <v>0</v>
      </c>
      <c r="G3178" s="116">
        <v>-37600.42</v>
      </c>
    </row>
    <row r="3179" spans="1:7">
      <c r="A3179" s="114" t="s">
        <v>1193</v>
      </c>
      <c r="B3179" s="115" t="s">
        <v>1194</v>
      </c>
      <c r="C3179" s="115">
        <v>0</v>
      </c>
      <c r="D3179" s="115">
        <v>0</v>
      </c>
      <c r="E3179" s="116">
        <v>-301103.23</v>
      </c>
      <c r="F3179" s="117">
        <v>0</v>
      </c>
      <c r="G3179" s="116">
        <v>37600.42</v>
      </c>
    </row>
    <row r="3180" spans="1:7">
      <c r="A3180" s="119" t="s">
        <v>1202</v>
      </c>
      <c r="B3180" s="115" t="s">
        <v>1203</v>
      </c>
      <c r="C3180" s="115">
        <v>0</v>
      </c>
      <c r="D3180" s="115">
        <v>0</v>
      </c>
      <c r="E3180" s="116">
        <v>-301103.23</v>
      </c>
      <c r="F3180" s="117">
        <v>0</v>
      </c>
      <c r="G3180" s="116">
        <v>37600.42</v>
      </c>
    </row>
    <row r="3181" spans="1:7" s="113" customFormat="1" ht="25.5">
      <c r="A3181" s="126" t="s">
        <v>156</v>
      </c>
      <c r="B3181" s="110" t="s">
        <v>1280</v>
      </c>
      <c r="C3181" s="110"/>
      <c r="D3181" s="110"/>
      <c r="E3181" s="111"/>
      <c r="F3181" s="112"/>
      <c r="G3181" s="111"/>
    </row>
    <row r="3182" spans="1:7">
      <c r="A3182" s="114" t="s">
        <v>1118</v>
      </c>
      <c r="B3182" s="115" t="s">
        <v>1119</v>
      </c>
      <c r="C3182" s="115">
        <v>25232</v>
      </c>
      <c r="D3182" s="115">
        <v>8544</v>
      </c>
      <c r="E3182" s="116">
        <v>8544</v>
      </c>
      <c r="F3182" s="117">
        <v>33.861762840837002</v>
      </c>
      <c r="G3182" s="116">
        <v>2933</v>
      </c>
    </row>
    <row r="3183" spans="1:7">
      <c r="A3183" s="119" t="s">
        <v>1122</v>
      </c>
      <c r="B3183" s="115" t="s">
        <v>58</v>
      </c>
      <c r="C3183" s="115">
        <v>21028</v>
      </c>
      <c r="D3183" s="115">
        <v>4340</v>
      </c>
      <c r="E3183" s="116">
        <v>4340</v>
      </c>
      <c r="F3183" s="117">
        <v>20.639147802929401</v>
      </c>
      <c r="G3183" s="116">
        <v>2540</v>
      </c>
    </row>
    <row r="3184" spans="1:7">
      <c r="A3184" s="119" t="s">
        <v>1144</v>
      </c>
      <c r="B3184" s="115" t="s">
        <v>60</v>
      </c>
      <c r="C3184" s="115">
        <v>4204</v>
      </c>
      <c r="D3184" s="115">
        <v>4204</v>
      </c>
      <c r="E3184" s="116">
        <v>4204</v>
      </c>
      <c r="F3184" s="117">
        <v>100</v>
      </c>
      <c r="G3184" s="116">
        <v>393</v>
      </c>
    </row>
    <row r="3185" spans="1:7" ht="25.5">
      <c r="A3185" s="120">
        <v>21710</v>
      </c>
      <c r="B3185" s="115" t="s">
        <v>1145</v>
      </c>
      <c r="C3185" s="115">
        <v>4204</v>
      </c>
      <c r="D3185" s="115">
        <v>4204</v>
      </c>
      <c r="E3185" s="116">
        <v>4204</v>
      </c>
      <c r="F3185" s="117">
        <v>100</v>
      </c>
      <c r="G3185" s="116">
        <v>393</v>
      </c>
    </row>
    <row r="3186" spans="1:7">
      <c r="A3186" s="114" t="s">
        <v>1147</v>
      </c>
      <c r="B3186" s="115" t="s">
        <v>1148</v>
      </c>
      <c r="C3186" s="115">
        <v>25237</v>
      </c>
      <c r="D3186" s="115">
        <v>8549</v>
      </c>
      <c r="E3186" s="116">
        <v>8049.44</v>
      </c>
      <c r="F3186" s="117">
        <v>31.895391686808999</v>
      </c>
      <c r="G3186" s="116">
        <v>2522.5</v>
      </c>
    </row>
    <row r="3187" spans="1:7">
      <c r="A3187" s="119" t="s">
        <v>1149</v>
      </c>
      <c r="B3187" s="115" t="s">
        <v>1150</v>
      </c>
      <c r="C3187" s="115">
        <v>25237</v>
      </c>
      <c r="D3187" s="115">
        <v>8549</v>
      </c>
      <c r="E3187" s="116">
        <v>8049.44</v>
      </c>
      <c r="F3187" s="117">
        <v>31.895391686808999</v>
      </c>
      <c r="G3187" s="116">
        <v>2522.5</v>
      </c>
    </row>
    <row r="3188" spans="1:7">
      <c r="A3188" s="120" t="s">
        <v>1151</v>
      </c>
      <c r="B3188" s="115" t="s">
        <v>1152</v>
      </c>
      <c r="C3188" s="115">
        <v>25237</v>
      </c>
      <c r="D3188" s="115">
        <v>8549</v>
      </c>
      <c r="E3188" s="116">
        <v>8049.44</v>
      </c>
      <c r="F3188" s="117">
        <v>31.895391686808999</v>
      </c>
      <c r="G3188" s="116">
        <v>2522.5</v>
      </c>
    </row>
    <row r="3189" spans="1:7">
      <c r="A3189" s="121">
        <v>1000</v>
      </c>
      <c r="B3189" s="115" t="s">
        <v>1153</v>
      </c>
      <c r="C3189" s="115">
        <v>21255</v>
      </c>
      <c r="D3189" s="115">
        <v>5725</v>
      </c>
      <c r="E3189" s="116">
        <v>5715.91</v>
      </c>
      <c r="F3189" s="117">
        <v>26.892072453540301</v>
      </c>
      <c r="G3189" s="116">
        <v>1910.99</v>
      </c>
    </row>
    <row r="3190" spans="1:7">
      <c r="A3190" s="122">
        <v>1100</v>
      </c>
      <c r="B3190" s="115" t="s">
        <v>1154</v>
      </c>
      <c r="C3190" s="115">
        <v>17128</v>
      </c>
      <c r="D3190" s="115">
        <v>4613</v>
      </c>
      <c r="E3190" s="116">
        <v>4606.25</v>
      </c>
      <c r="F3190" s="117">
        <v>26.893099019149901</v>
      </c>
      <c r="G3190" s="116">
        <v>1540</v>
      </c>
    </row>
    <row r="3191" spans="1:7">
      <c r="A3191" s="121">
        <v>2000</v>
      </c>
      <c r="B3191" s="115" t="s">
        <v>1155</v>
      </c>
      <c r="C3191" s="115">
        <v>3982</v>
      </c>
      <c r="D3191" s="115">
        <v>2824</v>
      </c>
      <c r="E3191" s="116">
        <v>2333.5300000000002</v>
      </c>
      <c r="F3191" s="117">
        <v>58.601958814665998</v>
      </c>
      <c r="G3191" s="116">
        <v>611.51</v>
      </c>
    </row>
    <row r="3192" spans="1:7">
      <c r="A3192" s="114"/>
      <c r="B3192" s="115" t="s">
        <v>1192</v>
      </c>
      <c r="C3192" s="115">
        <v>-5</v>
      </c>
      <c r="D3192" s="115">
        <v>-5</v>
      </c>
      <c r="E3192" s="116">
        <v>494.56</v>
      </c>
      <c r="F3192" s="117">
        <v>-9891.2000000000007</v>
      </c>
      <c r="G3192" s="116">
        <v>410.5</v>
      </c>
    </row>
    <row r="3193" spans="1:7">
      <c r="A3193" s="114" t="s">
        <v>1193</v>
      </c>
      <c r="B3193" s="115" t="s">
        <v>1194</v>
      </c>
      <c r="C3193" s="115">
        <v>5</v>
      </c>
      <c r="D3193" s="115">
        <v>5</v>
      </c>
      <c r="E3193" s="116">
        <v>-494.56</v>
      </c>
      <c r="F3193" s="117">
        <v>-9891.2000000000007</v>
      </c>
      <c r="G3193" s="116">
        <v>-410.5</v>
      </c>
    </row>
    <row r="3194" spans="1:7">
      <c r="A3194" s="119" t="s">
        <v>1202</v>
      </c>
      <c r="B3194" s="115" t="s">
        <v>1203</v>
      </c>
      <c r="C3194" s="115">
        <v>5</v>
      </c>
      <c r="D3194" s="115">
        <v>5</v>
      </c>
      <c r="E3194" s="116">
        <v>-494.56</v>
      </c>
      <c r="F3194" s="117">
        <v>-9891.2000000000007</v>
      </c>
      <c r="G3194" s="116">
        <v>-410.5</v>
      </c>
    </row>
    <row r="3195" spans="1:7" ht="38.25">
      <c r="A3195" s="120" t="s">
        <v>1206</v>
      </c>
      <c r="B3195" s="115" t="s">
        <v>1207</v>
      </c>
      <c r="C3195" s="115">
        <v>5</v>
      </c>
      <c r="D3195" s="115">
        <v>5</v>
      </c>
      <c r="E3195" s="116">
        <v>-4.43</v>
      </c>
      <c r="F3195" s="117">
        <v>-88.6</v>
      </c>
      <c r="G3195" s="116">
        <v>-4.43</v>
      </c>
    </row>
    <row r="3196" spans="1:7" s="113" customFormat="1" ht="38.25">
      <c r="A3196" s="126" t="s">
        <v>157</v>
      </c>
      <c r="B3196" s="110" t="s">
        <v>1281</v>
      </c>
      <c r="C3196" s="110"/>
      <c r="D3196" s="110"/>
      <c r="E3196" s="111"/>
      <c r="F3196" s="112"/>
      <c r="G3196" s="111"/>
    </row>
    <row r="3197" spans="1:7">
      <c r="A3197" s="114" t="s">
        <v>1118</v>
      </c>
      <c r="B3197" s="115" t="s">
        <v>1119</v>
      </c>
      <c r="C3197" s="115">
        <v>6021</v>
      </c>
      <c r="D3197" s="115">
        <v>5687</v>
      </c>
      <c r="E3197" s="116">
        <v>4880.91</v>
      </c>
      <c r="F3197" s="117">
        <v>81.064773293472896</v>
      </c>
      <c r="G3197" s="116">
        <v>266.45</v>
      </c>
    </row>
    <row r="3198" spans="1:7">
      <c r="A3198" s="119" t="s">
        <v>1124</v>
      </c>
      <c r="B3198" s="115" t="s">
        <v>59</v>
      </c>
      <c r="C3198" s="115">
        <v>6021</v>
      </c>
      <c r="D3198" s="115">
        <v>5687</v>
      </c>
      <c r="E3198" s="116">
        <v>4880.91</v>
      </c>
      <c r="F3198" s="117">
        <v>81.064773293472896</v>
      </c>
      <c r="G3198" s="116">
        <v>266.45</v>
      </c>
    </row>
    <row r="3199" spans="1:7">
      <c r="A3199" s="120" t="s">
        <v>1125</v>
      </c>
      <c r="B3199" s="115" t="s">
        <v>1126</v>
      </c>
      <c r="C3199" s="115">
        <v>6021</v>
      </c>
      <c r="D3199" s="115">
        <v>5687</v>
      </c>
      <c r="E3199" s="116">
        <v>4880.91</v>
      </c>
      <c r="F3199" s="117">
        <v>81.064773293472896</v>
      </c>
      <c r="G3199" s="116">
        <v>266.45</v>
      </c>
    </row>
    <row r="3200" spans="1:7">
      <c r="A3200" s="121">
        <v>18100</v>
      </c>
      <c r="B3200" s="115" t="s">
        <v>1127</v>
      </c>
      <c r="C3200" s="115">
        <v>6021</v>
      </c>
      <c r="D3200" s="115">
        <v>5687</v>
      </c>
      <c r="E3200" s="116">
        <v>4880.91</v>
      </c>
      <c r="F3200" s="117">
        <v>81.064773293472896</v>
      </c>
      <c r="G3200" s="116">
        <v>266.45</v>
      </c>
    </row>
    <row r="3201" spans="1:7" ht="25.5">
      <c r="A3201" s="122">
        <v>18130</v>
      </c>
      <c r="B3201" s="115" t="s">
        <v>1128</v>
      </c>
      <c r="C3201" s="115">
        <v>6021</v>
      </c>
      <c r="D3201" s="115">
        <v>5687</v>
      </c>
      <c r="E3201" s="116">
        <v>4880.91</v>
      </c>
      <c r="F3201" s="117">
        <v>81.064773293472896</v>
      </c>
      <c r="G3201" s="116">
        <v>266.45</v>
      </c>
    </row>
    <row r="3202" spans="1:7" ht="25.5">
      <c r="A3202" s="123">
        <v>18132</v>
      </c>
      <c r="B3202" s="115" t="s">
        <v>1130</v>
      </c>
      <c r="C3202" s="115">
        <v>6021</v>
      </c>
      <c r="D3202" s="115">
        <v>5687</v>
      </c>
      <c r="E3202" s="116">
        <v>4880.91</v>
      </c>
      <c r="F3202" s="117">
        <v>81.064773293472896</v>
      </c>
      <c r="G3202" s="116">
        <v>266.45</v>
      </c>
    </row>
    <row r="3203" spans="1:7">
      <c r="A3203" s="114" t="s">
        <v>1147</v>
      </c>
      <c r="B3203" s="115" t="s">
        <v>1148</v>
      </c>
      <c r="C3203" s="115">
        <v>6054</v>
      </c>
      <c r="D3203" s="115">
        <v>5720</v>
      </c>
      <c r="E3203" s="116">
        <v>4613.7</v>
      </c>
      <c r="F3203" s="117">
        <v>76.209117938553007</v>
      </c>
      <c r="G3203" s="116">
        <v>90.88</v>
      </c>
    </row>
    <row r="3204" spans="1:7">
      <c r="A3204" s="119" t="s">
        <v>1149</v>
      </c>
      <c r="B3204" s="115" t="s">
        <v>1150</v>
      </c>
      <c r="C3204" s="115">
        <v>6054</v>
      </c>
      <c r="D3204" s="115">
        <v>5720</v>
      </c>
      <c r="E3204" s="116">
        <v>4613.7</v>
      </c>
      <c r="F3204" s="117">
        <v>76.209117938553007</v>
      </c>
      <c r="G3204" s="116">
        <v>90.88</v>
      </c>
    </row>
    <row r="3205" spans="1:7">
      <c r="A3205" s="120" t="s">
        <v>1151</v>
      </c>
      <c r="B3205" s="115" t="s">
        <v>1152</v>
      </c>
      <c r="C3205" s="115">
        <v>5687</v>
      </c>
      <c r="D3205" s="115">
        <v>5687</v>
      </c>
      <c r="E3205" s="116">
        <v>4613.7</v>
      </c>
      <c r="F3205" s="117">
        <v>81.127132055565298</v>
      </c>
      <c r="G3205" s="116">
        <v>90.88</v>
      </c>
    </row>
    <row r="3206" spans="1:7">
      <c r="A3206" s="121">
        <v>1000</v>
      </c>
      <c r="B3206" s="115" t="s">
        <v>1153</v>
      </c>
      <c r="C3206" s="115">
        <v>695</v>
      </c>
      <c r="D3206" s="115">
        <v>695</v>
      </c>
      <c r="E3206" s="116">
        <v>693.03</v>
      </c>
      <c r="F3206" s="117">
        <v>99.7165467625899</v>
      </c>
      <c r="G3206" s="116">
        <v>90.88</v>
      </c>
    </row>
    <row r="3207" spans="1:7">
      <c r="A3207" s="122">
        <v>1100</v>
      </c>
      <c r="B3207" s="115" t="s">
        <v>1154</v>
      </c>
      <c r="C3207" s="115">
        <v>559</v>
      </c>
      <c r="D3207" s="115">
        <v>559</v>
      </c>
      <c r="E3207" s="116">
        <v>558.5</v>
      </c>
      <c r="F3207" s="117">
        <v>99.910554561717305</v>
      </c>
      <c r="G3207" s="116">
        <v>73.239999999999995</v>
      </c>
    </row>
    <row r="3208" spans="1:7">
      <c r="A3208" s="121">
        <v>2000</v>
      </c>
      <c r="B3208" s="115" t="s">
        <v>1155</v>
      </c>
      <c r="C3208" s="115">
        <v>4992</v>
      </c>
      <c r="D3208" s="115">
        <v>4992</v>
      </c>
      <c r="E3208" s="116">
        <v>3920.67</v>
      </c>
      <c r="F3208" s="117">
        <v>78.5390625</v>
      </c>
      <c r="G3208" s="116">
        <v>0</v>
      </c>
    </row>
    <row r="3209" spans="1:7">
      <c r="A3209" s="120" t="s">
        <v>1158</v>
      </c>
      <c r="B3209" s="115" t="s">
        <v>1159</v>
      </c>
      <c r="C3209" s="115">
        <v>367</v>
      </c>
      <c r="D3209" s="115">
        <v>33</v>
      </c>
      <c r="E3209" s="116">
        <v>0</v>
      </c>
      <c r="F3209" s="117">
        <v>0</v>
      </c>
      <c r="G3209" s="116">
        <v>0</v>
      </c>
    </row>
    <row r="3210" spans="1:7">
      <c r="A3210" s="121">
        <v>6000</v>
      </c>
      <c r="B3210" s="115" t="s">
        <v>1161</v>
      </c>
      <c r="C3210" s="115">
        <v>367</v>
      </c>
      <c r="D3210" s="115">
        <v>33</v>
      </c>
      <c r="E3210" s="116">
        <v>0</v>
      </c>
      <c r="F3210" s="117">
        <v>0</v>
      </c>
      <c r="G3210" s="116">
        <v>0</v>
      </c>
    </row>
    <row r="3211" spans="1:7">
      <c r="A3211" s="114"/>
      <c r="B3211" s="115" t="s">
        <v>1192</v>
      </c>
      <c r="C3211" s="115">
        <v>-33</v>
      </c>
      <c r="D3211" s="115">
        <v>-33</v>
      </c>
      <c r="E3211" s="116">
        <v>267.20999999999998</v>
      </c>
      <c r="F3211" s="117">
        <v>-809.72727272727298</v>
      </c>
      <c r="G3211" s="116">
        <v>175.57</v>
      </c>
    </row>
    <row r="3212" spans="1:7">
      <c r="A3212" s="114" t="s">
        <v>1193</v>
      </c>
      <c r="B3212" s="115" t="s">
        <v>1194</v>
      </c>
      <c r="C3212" s="115">
        <v>33</v>
      </c>
      <c r="D3212" s="115">
        <v>33</v>
      </c>
      <c r="E3212" s="116">
        <v>-267.20999999999998</v>
      </c>
      <c r="F3212" s="117">
        <v>-809.72727272727298</v>
      </c>
      <c r="G3212" s="116">
        <v>-175.57</v>
      </c>
    </row>
    <row r="3213" spans="1:7">
      <c r="A3213" s="119" t="s">
        <v>1202</v>
      </c>
      <c r="B3213" s="115" t="s">
        <v>1203</v>
      </c>
      <c r="C3213" s="115">
        <v>33</v>
      </c>
      <c r="D3213" s="115">
        <v>33</v>
      </c>
      <c r="E3213" s="116">
        <v>-267.20999999999998</v>
      </c>
      <c r="F3213" s="117">
        <v>-809.72727272727298</v>
      </c>
      <c r="G3213" s="116">
        <v>-175.57</v>
      </c>
    </row>
    <row r="3214" spans="1:7" ht="38.25">
      <c r="A3214" s="120" t="s">
        <v>1206</v>
      </c>
      <c r="B3214" s="115" t="s">
        <v>1207</v>
      </c>
      <c r="C3214" s="115">
        <v>33</v>
      </c>
      <c r="D3214" s="115">
        <v>33</v>
      </c>
      <c r="E3214" s="116">
        <v>-32.4</v>
      </c>
      <c r="F3214" s="117">
        <v>-98.181818181818201</v>
      </c>
      <c r="G3214" s="116">
        <v>-32.4</v>
      </c>
    </row>
    <row r="3215" spans="1:7" s="113" customFormat="1" ht="38.25">
      <c r="A3215" s="125" t="s">
        <v>108</v>
      </c>
      <c r="B3215" s="110" t="s">
        <v>1218</v>
      </c>
      <c r="C3215" s="110"/>
      <c r="D3215" s="110"/>
      <c r="E3215" s="111"/>
      <c r="F3215" s="112"/>
      <c r="G3215" s="111"/>
    </row>
    <row r="3216" spans="1:7">
      <c r="A3216" s="114" t="s">
        <v>1118</v>
      </c>
      <c r="B3216" s="115" t="s">
        <v>1119</v>
      </c>
      <c r="C3216" s="115">
        <v>17353</v>
      </c>
      <c r="D3216" s="115">
        <v>2804</v>
      </c>
      <c r="E3216" s="116">
        <v>2804</v>
      </c>
      <c r="F3216" s="117">
        <v>16.1585892929177</v>
      </c>
      <c r="G3216" s="116">
        <v>759</v>
      </c>
    </row>
    <row r="3217" spans="1:7">
      <c r="A3217" s="119" t="s">
        <v>1144</v>
      </c>
      <c r="B3217" s="115" t="s">
        <v>60</v>
      </c>
      <c r="C3217" s="115">
        <v>17353</v>
      </c>
      <c r="D3217" s="115">
        <v>2804</v>
      </c>
      <c r="E3217" s="116">
        <v>2804</v>
      </c>
      <c r="F3217" s="117">
        <v>16.1585892929177</v>
      </c>
      <c r="G3217" s="116">
        <v>759</v>
      </c>
    </row>
    <row r="3218" spans="1:7" ht="25.5">
      <c r="A3218" s="120">
        <v>21710</v>
      </c>
      <c r="B3218" s="115" t="s">
        <v>1145</v>
      </c>
      <c r="C3218" s="115">
        <v>17353</v>
      </c>
      <c r="D3218" s="115">
        <v>2804</v>
      </c>
      <c r="E3218" s="116">
        <v>2804</v>
      </c>
      <c r="F3218" s="117">
        <v>16.1585892929177</v>
      </c>
      <c r="G3218" s="116">
        <v>759</v>
      </c>
    </row>
    <row r="3219" spans="1:7">
      <c r="A3219" s="114" t="s">
        <v>1147</v>
      </c>
      <c r="B3219" s="115" t="s">
        <v>1148</v>
      </c>
      <c r="C3219" s="115">
        <v>17353</v>
      </c>
      <c r="D3219" s="115">
        <v>2804</v>
      </c>
      <c r="E3219" s="116">
        <v>2458.1799999999998</v>
      </c>
      <c r="F3219" s="117">
        <v>14.165735031406699</v>
      </c>
      <c r="G3219" s="116">
        <v>758.19</v>
      </c>
    </row>
    <row r="3220" spans="1:7">
      <c r="A3220" s="119" t="s">
        <v>1149</v>
      </c>
      <c r="B3220" s="115" t="s">
        <v>1150</v>
      </c>
      <c r="C3220" s="115">
        <v>15853</v>
      </c>
      <c r="D3220" s="115">
        <v>2804</v>
      </c>
      <c r="E3220" s="116">
        <v>2458.1799999999998</v>
      </c>
      <c r="F3220" s="117">
        <v>15.506087175928799</v>
      </c>
      <c r="G3220" s="116">
        <v>758.19</v>
      </c>
    </row>
    <row r="3221" spans="1:7">
      <c r="A3221" s="120" t="s">
        <v>1151</v>
      </c>
      <c r="B3221" s="115" t="s">
        <v>1152</v>
      </c>
      <c r="C3221" s="115">
        <v>15853</v>
      </c>
      <c r="D3221" s="115">
        <v>2804</v>
      </c>
      <c r="E3221" s="116">
        <v>2458.1799999999998</v>
      </c>
      <c r="F3221" s="117">
        <v>15.506087175928799</v>
      </c>
      <c r="G3221" s="116">
        <v>758.19</v>
      </c>
    </row>
    <row r="3222" spans="1:7">
      <c r="A3222" s="121">
        <v>1000</v>
      </c>
      <c r="B3222" s="115" t="s">
        <v>1153</v>
      </c>
      <c r="C3222" s="115">
        <v>12800</v>
      </c>
      <c r="D3222" s="115">
        <v>1101</v>
      </c>
      <c r="E3222" s="116">
        <v>985.65</v>
      </c>
      <c r="F3222" s="117">
        <v>7.7003906249999998</v>
      </c>
      <c r="G3222" s="116">
        <v>758.19</v>
      </c>
    </row>
    <row r="3223" spans="1:7">
      <c r="A3223" s="122">
        <v>1100</v>
      </c>
      <c r="B3223" s="115" t="s">
        <v>1154</v>
      </c>
      <c r="C3223" s="115">
        <v>9449</v>
      </c>
      <c r="D3223" s="115">
        <v>886</v>
      </c>
      <c r="E3223" s="116">
        <v>794.3</v>
      </c>
      <c r="F3223" s="117">
        <v>8.4061805482061605</v>
      </c>
      <c r="G3223" s="116">
        <v>611</v>
      </c>
    </row>
    <row r="3224" spans="1:7">
      <c r="A3224" s="121">
        <v>2000</v>
      </c>
      <c r="B3224" s="115" t="s">
        <v>1155</v>
      </c>
      <c r="C3224" s="115">
        <v>3053</v>
      </c>
      <c r="D3224" s="115">
        <v>1703</v>
      </c>
      <c r="E3224" s="116">
        <v>1472.53</v>
      </c>
      <c r="F3224" s="117">
        <v>48.232230592859501</v>
      </c>
      <c r="G3224" s="116">
        <v>0</v>
      </c>
    </row>
    <row r="3225" spans="1:7">
      <c r="A3225" s="119" t="s">
        <v>1181</v>
      </c>
      <c r="B3225" s="115" t="s">
        <v>1182</v>
      </c>
      <c r="C3225" s="115">
        <v>1500</v>
      </c>
      <c r="D3225" s="115">
        <v>0</v>
      </c>
      <c r="E3225" s="116">
        <v>0</v>
      </c>
      <c r="F3225" s="117">
        <v>0</v>
      </c>
      <c r="G3225" s="116">
        <v>0</v>
      </c>
    </row>
    <row r="3226" spans="1:7">
      <c r="A3226" s="120" t="s">
        <v>1183</v>
      </c>
      <c r="B3226" s="115" t="s">
        <v>1184</v>
      </c>
      <c r="C3226" s="115">
        <v>1500</v>
      </c>
      <c r="D3226" s="115">
        <v>0</v>
      </c>
      <c r="E3226" s="116">
        <v>0</v>
      </c>
      <c r="F3226" s="117">
        <v>0</v>
      </c>
      <c r="G3226" s="116">
        <v>0</v>
      </c>
    </row>
    <row r="3227" spans="1:7">
      <c r="A3227" s="114"/>
      <c r="B3227" s="115" t="s">
        <v>1192</v>
      </c>
      <c r="C3227" s="115">
        <v>0</v>
      </c>
      <c r="D3227" s="115">
        <v>0</v>
      </c>
      <c r="E3227" s="116">
        <v>345.82</v>
      </c>
      <c r="F3227" s="117">
        <v>0</v>
      </c>
      <c r="G3227" s="116">
        <v>0.81</v>
      </c>
    </row>
    <row r="3228" spans="1:7">
      <c r="A3228" s="114" t="s">
        <v>1193</v>
      </c>
      <c r="B3228" s="115" t="s">
        <v>1194</v>
      </c>
      <c r="C3228" s="115">
        <v>0</v>
      </c>
      <c r="D3228" s="115">
        <v>0</v>
      </c>
      <c r="E3228" s="116">
        <v>-345.82</v>
      </c>
      <c r="F3228" s="117">
        <v>0</v>
      </c>
      <c r="G3228" s="116">
        <v>-0.81</v>
      </c>
    </row>
    <row r="3229" spans="1:7">
      <c r="A3229" s="119" t="s">
        <v>1202</v>
      </c>
      <c r="B3229" s="115" t="s">
        <v>1203</v>
      </c>
      <c r="C3229" s="115">
        <v>0</v>
      </c>
      <c r="D3229" s="115">
        <v>0</v>
      </c>
      <c r="E3229" s="116">
        <v>-345.82</v>
      </c>
      <c r="F3229" s="117">
        <v>0</v>
      </c>
      <c r="G3229" s="116">
        <v>-0.81</v>
      </c>
    </row>
    <row r="3230" spans="1:7" s="113" customFormat="1" ht="25.5">
      <c r="A3230" s="126" t="s">
        <v>109</v>
      </c>
      <c r="B3230" s="110" t="s">
        <v>1240</v>
      </c>
      <c r="C3230" s="110"/>
      <c r="D3230" s="110"/>
      <c r="E3230" s="111"/>
      <c r="F3230" s="112"/>
      <c r="G3230" s="111"/>
    </row>
    <row r="3231" spans="1:7">
      <c r="A3231" s="114" t="s">
        <v>1118</v>
      </c>
      <c r="B3231" s="115" t="s">
        <v>1119</v>
      </c>
      <c r="C3231" s="115">
        <v>17353</v>
      </c>
      <c r="D3231" s="115">
        <v>2804</v>
      </c>
      <c r="E3231" s="116">
        <v>2804</v>
      </c>
      <c r="F3231" s="117">
        <v>16.1585892929177</v>
      </c>
      <c r="G3231" s="116">
        <v>759</v>
      </c>
    </row>
    <row r="3232" spans="1:7">
      <c r="A3232" s="119" t="s">
        <v>1144</v>
      </c>
      <c r="B3232" s="115" t="s">
        <v>60</v>
      </c>
      <c r="C3232" s="115">
        <v>17353</v>
      </c>
      <c r="D3232" s="115">
        <v>2804</v>
      </c>
      <c r="E3232" s="116">
        <v>2804</v>
      </c>
      <c r="F3232" s="117">
        <v>16.1585892929177</v>
      </c>
      <c r="G3232" s="116">
        <v>759</v>
      </c>
    </row>
    <row r="3233" spans="1:7" ht="25.5">
      <c r="A3233" s="120">
        <v>21710</v>
      </c>
      <c r="B3233" s="115" t="s">
        <v>1145</v>
      </c>
      <c r="C3233" s="115">
        <v>17353</v>
      </c>
      <c r="D3233" s="115">
        <v>2804</v>
      </c>
      <c r="E3233" s="116">
        <v>2804</v>
      </c>
      <c r="F3233" s="117">
        <v>16.1585892929177</v>
      </c>
      <c r="G3233" s="116">
        <v>759</v>
      </c>
    </row>
    <row r="3234" spans="1:7">
      <c r="A3234" s="114" t="s">
        <v>1147</v>
      </c>
      <c r="B3234" s="115" t="s">
        <v>1148</v>
      </c>
      <c r="C3234" s="115">
        <v>17353</v>
      </c>
      <c r="D3234" s="115">
        <v>2804</v>
      </c>
      <c r="E3234" s="116">
        <v>2458.1799999999998</v>
      </c>
      <c r="F3234" s="117">
        <v>14.165735031406699</v>
      </c>
      <c r="G3234" s="116">
        <v>758.19</v>
      </c>
    </row>
    <row r="3235" spans="1:7">
      <c r="A3235" s="119" t="s">
        <v>1149</v>
      </c>
      <c r="B3235" s="115" t="s">
        <v>1150</v>
      </c>
      <c r="C3235" s="115">
        <v>15853</v>
      </c>
      <c r="D3235" s="115">
        <v>2804</v>
      </c>
      <c r="E3235" s="116">
        <v>2458.1799999999998</v>
      </c>
      <c r="F3235" s="117">
        <v>15.506087175928799</v>
      </c>
      <c r="G3235" s="116">
        <v>758.19</v>
      </c>
    </row>
    <row r="3236" spans="1:7">
      <c r="A3236" s="120" t="s">
        <v>1151</v>
      </c>
      <c r="B3236" s="115" t="s">
        <v>1152</v>
      </c>
      <c r="C3236" s="115">
        <v>15853</v>
      </c>
      <c r="D3236" s="115">
        <v>2804</v>
      </c>
      <c r="E3236" s="116">
        <v>2458.1799999999998</v>
      </c>
      <c r="F3236" s="117">
        <v>15.506087175928799</v>
      </c>
      <c r="G3236" s="116">
        <v>758.19</v>
      </c>
    </row>
    <row r="3237" spans="1:7">
      <c r="A3237" s="121">
        <v>1000</v>
      </c>
      <c r="B3237" s="115" t="s">
        <v>1153</v>
      </c>
      <c r="C3237" s="115">
        <v>12800</v>
      </c>
      <c r="D3237" s="115">
        <v>1101</v>
      </c>
      <c r="E3237" s="116">
        <v>985.65</v>
      </c>
      <c r="F3237" s="117">
        <v>7.7003906249999998</v>
      </c>
      <c r="G3237" s="116">
        <v>758.19</v>
      </c>
    </row>
    <row r="3238" spans="1:7">
      <c r="A3238" s="122">
        <v>1100</v>
      </c>
      <c r="B3238" s="115" t="s">
        <v>1154</v>
      </c>
      <c r="C3238" s="115">
        <v>9449</v>
      </c>
      <c r="D3238" s="115">
        <v>886</v>
      </c>
      <c r="E3238" s="116">
        <v>794.3</v>
      </c>
      <c r="F3238" s="117">
        <v>8.4061805482061605</v>
      </c>
      <c r="G3238" s="116">
        <v>611</v>
      </c>
    </row>
    <row r="3239" spans="1:7">
      <c r="A3239" s="121">
        <v>2000</v>
      </c>
      <c r="B3239" s="115" t="s">
        <v>1155</v>
      </c>
      <c r="C3239" s="115">
        <v>3053</v>
      </c>
      <c r="D3239" s="115">
        <v>1703</v>
      </c>
      <c r="E3239" s="116">
        <v>1472.53</v>
      </c>
      <c r="F3239" s="117">
        <v>48.232230592859501</v>
      </c>
      <c r="G3239" s="116">
        <v>0</v>
      </c>
    </row>
    <row r="3240" spans="1:7">
      <c r="A3240" s="119" t="s">
        <v>1181</v>
      </c>
      <c r="B3240" s="115" t="s">
        <v>1182</v>
      </c>
      <c r="C3240" s="115">
        <v>1500</v>
      </c>
      <c r="D3240" s="115">
        <v>0</v>
      </c>
      <c r="E3240" s="116">
        <v>0</v>
      </c>
      <c r="F3240" s="117">
        <v>0</v>
      </c>
      <c r="G3240" s="116">
        <v>0</v>
      </c>
    </row>
    <row r="3241" spans="1:7">
      <c r="A3241" s="120" t="s">
        <v>1183</v>
      </c>
      <c r="B3241" s="115" t="s">
        <v>1184</v>
      </c>
      <c r="C3241" s="115">
        <v>1500</v>
      </c>
      <c r="D3241" s="115">
        <v>0</v>
      </c>
      <c r="E3241" s="116">
        <v>0</v>
      </c>
      <c r="F3241" s="117">
        <v>0</v>
      </c>
      <c r="G3241" s="116">
        <v>0</v>
      </c>
    </row>
    <row r="3242" spans="1:7">
      <c r="A3242" s="114"/>
      <c r="B3242" s="115" t="s">
        <v>1192</v>
      </c>
      <c r="C3242" s="115">
        <v>0</v>
      </c>
      <c r="D3242" s="115">
        <v>0</v>
      </c>
      <c r="E3242" s="116">
        <v>345.82</v>
      </c>
      <c r="F3242" s="117">
        <v>0</v>
      </c>
      <c r="G3242" s="116">
        <v>0.81</v>
      </c>
    </row>
    <row r="3243" spans="1:7">
      <c r="A3243" s="114" t="s">
        <v>1193</v>
      </c>
      <c r="B3243" s="115" t="s">
        <v>1194</v>
      </c>
      <c r="C3243" s="115">
        <v>0</v>
      </c>
      <c r="D3243" s="115">
        <v>0</v>
      </c>
      <c r="E3243" s="116">
        <v>-345.82</v>
      </c>
      <c r="F3243" s="117">
        <v>0</v>
      </c>
      <c r="G3243" s="116">
        <v>-0.81</v>
      </c>
    </row>
    <row r="3244" spans="1:7">
      <c r="A3244" s="119" t="s">
        <v>1202</v>
      </c>
      <c r="B3244" s="115" t="s">
        <v>1203</v>
      </c>
      <c r="C3244" s="115">
        <v>0</v>
      </c>
      <c r="D3244" s="115">
        <v>0</v>
      </c>
      <c r="E3244" s="116">
        <v>-345.82</v>
      </c>
      <c r="F3244" s="117">
        <v>0</v>
      </c>
      <c r="G3244" s="116">
        <v>-0.81</v>
      </c>
    </row>
    <row r="3245" spans="1:7" s="113" customFormat="1" ht="25.5">
      <c r="A3245" s="125" t="s">
        <v>34</v>
      </c>
      <c r="B3245" s="110" t="s">
        <v>35</v>
      </c>
      <c r="C3245" s="110"/>
      <c r="D3245" s="110"/>
      <c r="E3245" s="111"/>
      <c r="F3245" s="112"/>
      <c r="G3245" s="111"/>
    </row>
    <row r="3246" spans="1:7">
      <c r="A3246" s="114" t="s">
        <v>1118</v>
      </c>
      <c r="B3246" s="115" t="s">
        <v>1119</v>
      </c>
      <c r="C3246" s="115">
        <v>738</v>
      </c>
      <c r="D3246" s="115">
        <v>738</v>
      </c>
      <c r="E3246" s="116">
        <v>0</v>
      </c>
      <c r="F3246" s="117">
        <v>0</v>
      </c>
      <c r="G3246" s="116">
        <v>0</v>
      </c>
    </row>
    <row r="3247" spans="1:7">
      <c r="A3247" s="119" t="s">
        <v>1122</v>
      </c>
      <c r="B3247" s="115" t="s">
        <v>58</v>
      </c>
      <c r="C3247" s="115">
        <v>738</v>
      </c>
      <c r="D3247" s="115">
        <v>738</v>
      </c>
      <c r="E3247" s="116">
        <v>0</v>
      </c>
      <c r="F3247" s="117">
        <v>0</v>
      </c>
      <c r="G3247" s="116">
        <v>0</v>
      </c>
    </row>
    <row r="3248" spans="1:7" ht="25.5">
      <c r="A3248" s="120">
        <v>21210</v>
      </c>
      <c r="B3248" s="115" t="s">
        <v>1123</v>
      </c>
      <c r="C3248" s="115">
        <v>738</v>
      </c>
      <c r="D3248" s="115">
        <v>738</v>
      </c>
      <c r="E3248" s="116">
        <v>0</v>
      </c>
      <c r="F3248" s="117">
        <v>0</v>
      </c>
      <c r="G3248" s="116">
        <v>0</v>
      </c>
    </row>
    <row r="3249" spans="1:7">
      <c r="A3249" s="114" t="s">
        <v>1147</v>
      </c>
      <c r="B3249" s="115" t="s">
        <v>1148</v>
      </c>
      <c r="C3249" s="115">
        <v>68527</v>
      </c>
      <c r="D3249" s="115">
        <v>742</v>
      </c>
      <c r="E3249" s="116">
        <v>3.09</v>
      </c>
      <c r="F3249" s="117">
        <v>4.5091715674100002E-3</v>
      </c>
      <c r="G3249" s="116">
        <v>3.09</v>
      </c>
    </row>
    <row r="3250" spans="1:7">
      <c r="A3250" s="119" t="s">
        <v>1149</v>
      </c>
      <c r="B3250" s="115" t="s">
        <v>1150</v>
      </c>
      <c r="C3250" s="115">
        <v>742</v>
      </c>
      <c r="D3250" s="115">
        <v>742</v>
      </c>
      <c r="E3250" s="116">
        <v>3.09</v>
      </c>
      <c r="F3250" s="117">
        <v>0.41644204851751998</v>
      </c>
      <c r="G3250" s="116">
        <v>3.09</v>
      </c>
    </row>
    <row r="3251" spans="1:7" ht="25.5">
      <c r="A3251" s="120" t="s">
        <v>1162</v>
      </c>
      <c r="B3251" s="115" t="s">
        <v>1163</v>
      </c>
      <c r="C3251" s="115">
        <v>4</v>
      </c>
      <c r="D3251" s="115">
        <v>4</v>
      </c>
      <c r="E3251" s="116">
        <v>3.09</v>
      </c>
      <c r="F3251" s="117">
        <v>77.25</v>
      </c>
      <c r="G3251" s="116">
        <v>3.09</v>
      </c>
    </row>
    <row r="3252" spans="1:7">
      <c r="A3252" s="121">
        <v>7700</v>
      </c>
      <c r="B3252" s="115" t="s">
        <v>1165</v>
      </c>
      <c r="C3252" s="115">
        <v>4</v>
      </c>
      <c r="D3252" s="115">
        <v>4</v>
      </c>
      <c r="E3252" s="116">
        <v>3.09</v>
      </c>
      <c r="F3252" s="117">
        <v>77.25</v>
      </c>
      <c r="G3252" s="116">
        <v>3.09</v>
      </c>
    </row>
    <row r="3253" spans="1:7">
      <c r="A3253" s="120" t="s">
        <v>1166</v>
      </c>
      <c r="B3253" s="115" t="s">
        <v>1167</v>
      </c>
      <c r="C3253" s="115">
        <v>738</v>
      </c>
      <c r="D3253" s="115">
        <v>738</v>
      </c>
      <c r="E3253" s="116">
        <v>0</v>
      </c>
      <c r="F3253" s="117">
        <v>0</v>
      </c>
      <c r="G3253" s="116">
        <v>0</v>
      </c>
    </row>
    <row r="3254" spans="1:7" ht="25.5">
      <c r="A3254" s="121">
        <v>7500</v>
      </c>
      <c r="B3254" s="115" t="s">
        <v>1180</v>
      </c>
      <c r="C3254" s="115">
        <v>738</v>
      </c>
      <c r="D3254" s="115">
        <v>738</v>
      </c>
      <c r="E3254" s="116">
        <v>0</v>
      </c>
      <c r="F3254" s="117">
        <v>0</v>
      </c>
      <c r="G3254" s="116">
        <v>0</v>
      </c>
    </row>
    <row r="3255" spans="1:7">
      <c r="A3255" s="119" t="s">
        <v>1181</v>
      </c>
      <c r="B3255" s="115" t="s">
        <v>1182</v>
      </c>
      <c r="C3255" s="115">
        <v>67785</v>
      </c>
      <c r="D3255" s="115">
        <v>0</v>
      </c>
      <c r="E3255" s="116">
        <v>0</v>
      </c>
      <c r="F3255" s="117">
        <v>0</v>
      </c>
      <c r="G3255" s="116">
        <v>0</v>
      </c>
    </row>
    <row r="3256" spans="1:7">
      <c r="A3256" s="120" t="s">
        <v>1183</v>
      </c>
      <c r="B3256" s="115" t="s">
        <v>1184</v>
      </c>
      <c r="C3256" s="115">
        <v>67785</v>
      </c>
      <c r="D3256" s="115">
        <v>0</v>
      </c>
      <c r="E3256" s="116">
        <v>0</v>
      </c>
      <c r="F3256" s="117">
        <v>0</v>
      </c>
      <c r="G3256" s="116">
        <v>0</v>
      </c>
    </row>
    <row r="3257" spans="1:7">
      <c r="A3257" s="114"/>
      <c r="B3257" s="115" t="s">
        <v>1192</v>
      </c>
      <c r="C3257" s="115">
        <v>-67789</v>
      </c>
      <c r="D3257" s="115">
        <v>-4</v>
      </c>
      <c r="E3257" s="116">
        <v>-3.09</v>
      </c>
      <c r="F3257" s="117">
        <v>4.5582616648700003E-3</v>
      </c>
      <c r="G3257" s="116">
        <v>-3.09</v>
      </c>
    </row>
    <row r="3258" spans="1:7">
      <c r="A3258" s="114" t="s">
        <v>1193</v>
      </c>
      <c r="B3258" s="115" t="s">
        <v>1194</v>
      </c>
      <c r="C3258" s="115">
        <v>67789</v>
      </c>
      <c r="D3258" s="115">
        <v>4</v>
      </c>
      <c r="E3258" s="116">
        <v>3.09</v>
      </c>
      <c r="F3258" s="117">
        <v>4.5582616648700003E-3</v>
      </c>
      <c r="G3258" s="116">
        <v>3.09</v>
      </c>
    </row>
    <row r="3259" spans="1:7">
      <c r="A3259" s="119" t="s">
        <v>1202</v>
      </c>
      <c r="B3259" s="115" t="s">
        <v>1203</v>
      </c>
      <c r="C3259" s="115">
        <v>67789</v>
      </c>
      <c r="D3259" s="115">
        <v>4</v>
      </c>
      <c r="E3259" s="116">
        <v>3.09</v>
      </c>
      <c r="F3259" s="117">
        <v>4.5582616648700003E-3</v>
      </c>
      <c r="G3259" s="116">
        <v>3.09</v>
      </c>
    </row>
    <row r="3260" spans="1:7" ht="38.25">
      <c r="A3260" s="120" t="s">
        <v>1206</v>
      </c>
      <c r="B3260" s="115" t="s">
        <v>1207</v>
      </c>
      <c r="C3260" s="115">
        <v>67789</v>
      </c>
      <c r="D3260" s="115">
        <v>4</v>
      </c>
      <c r="E3260" s="116">
        <v>-3.09</v>
      </c>
      <c r="F3260" s="117">
        <v>-4.5582616648700003E-3</v>
      </c>
      <c r="G3260" s="116">
        <v>-3.09</v>
      </c>
    </row>
    <row r="3261" spans="1:7" s="113" customFormat="1" ht="38.25">
      <c r="A3261" s="126" t="s">
        <v>158</v>
      </c>
      <c r="B3261" s="110" t="s">
        <v>1282</v>
      </c>
      <c r="C3261" s="110"/>
      <c r="D3261" s="110"/>
      <c r="E3261" s="111"/>
      <c r="F3261" s="112"/>
      <c r="G3261" s="111"/>
    </row>
    <row r="3262" spans="1:7">
      <c r="A3262" s="114" t="s">
        <v>1118</v>
      </c>
      <c r="B3262" s="115" t="s">
        <v>1119</v>
      </c>
      <c r="C3262" s="115">
        <v>738</v>
      </c>
      <c r="D3262" s="115">
        <v>738</v>
      </c>
      <c r="E3262" s="116">
        <v>0</v>
      </c>
      <c r="F3262" s="117">
        <v>0</v>
      </c>
      <c r="G3262" s="116">
        <v>0</v>
      </c>
    </row>
    <row r="3263" spans="1:7">
      <c r="A3263" s="119" t="s">
        <v>1122</v>
      </c>
      <c r="B3263" s="115" t="s">
        <v>58</v>
      </c>
      <c r="C3263" s="115">
        <v>738</v>
      </c>
      <c r="D3263" s="115">
        <v>738</v>
      </c>
      <c r="E3263" s="116">
        <v>0</v>
      </c>
      <c r="F3263" s="117">
        <v>0</v>
      </c>
      <c r="G3263" s="116">
        <v>0</v>
      </c>
    </row>
    <row r="3264" spans="1:7" ht="25.5">
      <c r="A3264" s="120">
        <v>21210</v>
      </c>
      <c r="B3264" s="115" t="s">
        <v>1123</v>
      </c>
      <c r="C3264" s="115">
        <v>738</v>
      </c>
      <c r="D3264" s="115">
        <v>738</v>
      </c>
      <c r="E3264" s="116">
        <v>0</v>
      </c>
      <c r="F3264" s="117">
        <v>0</v>
      </c>
      <c r="G3264" s="116">
        <v>0</v>
      </c>
    </row>
    <row r="3265" spans="1:7">
      <c r="A3265" s="114" t="s">
        <v>1147</v>
      </c>
      <c r="B3265" s="115" t="s">
        <v>1148</v>
      </c>
      <c r="C3265" s="115">
        <v>738</v>
      </c>
      <c r="D3265" s="115">
        <v>738</v>
      </c>
      <c r="E3265" s="116">
        <v>0</v>
      </c>
      <c r="F3265" s="117">
        <v>0</v>
      </c>
      <c r="G3265" s="116">
        <v>0</v>
      </c>
    </row>
    <row r="3266" spans="1:7">
      <c r="A3266" s="119" t="s">
        <v>1149</v>
      </c>
      <c r="B3266" s="115" t="s">
        <v>1150</v>
      </c>
      <c r="C3266" s="115">
        <v>738</v>
      </c>
      <c r="D3266" s="115">
        <v>738</v>
      </c>
      <c r="E3266" s="116">
        <v>0</v>
      </c>
      <c r="F3266" s="117">
        <v>0</v>
      </c>
      <c r="G3266" s="116">
        <v>0</v>
      </c>
    </row>
    <row r="3267" spans="1:7">
      <c r="A3267" s="120" t="s">
        <v>1166</v>
      </c>
      <c r="B3267" s="115" t="s">
        <v>1167</v>
      </c>
      <c r="C3267" s="115">
        <v>738</v>
      </c>
      <c r="D3267" s="115">
        <v>738</v>
      </c>
      <c r="E3267" s="116">
        <v>0</v>
      </c>
      <c r="F3267" s="117">
        <v>0</v>
      </c>
      <c r="G3267" s="116">
        <v>0</v>
      </c>
    </row>
    <row r="3268" spans="1:7" ht="25.5">
      <c r="A3268" s="121">
        <v>7500</v>
      </c>
      <c r="B3268" s="115" t="s">
        <v>1180</v>
      </c>
      <c r="C3268" s="115">
        <v>738</v>
      </c>
      <c r="D3268" s="115">
        <v>738</v>
      </c>
      <c r="E3268" s="116">
        <v>0</v>
      </c>
      <c r="F3268" s="117">
        <v>0</v>
      </c>
      <c r="G3268" s="116">
        <v>0</v>
      </c>
    </row>
    <row r="3269" spans="1:7" s="113" customFormat="1" ht="25.5">
      <c r="A3269" s="126" t="s">
        <v>43</v>
      </c>
      <c r="B3269" s="110" t="s">
        <v>1283</v>
      </c>
      <c r="C3269" s="110"/>
      <c r="D3269" s="110"/>
      <c r="E3269" s="111"/>
      <c r="F3269" s="112"/>
      <c r="G3269" s="111"/>
    </row>
    <row r="3270" spans="1:7">
      <c r="A3270" s="114" t="s">
        <v>1147</v>
      </c>
      <c r="B3270" s="115" t="s">
        <v>1148</v>
      </c>
      <c r="C3270" s="115">
        <v>4</v>
      </c>
      <c r="D3270" s="115">
        <v>4</v>
      </c>
      <c r="E3270" s="116">
        <v>3.09</v>
      </c>
      <c r="F3270" s="117">
        <v>77.25</v>
      </c>
      <c r="G3270" s="116">
        <v>3.09</v>
      </c>
    </row>
    <row r="3271" spans="1:7">
      <c r="A3271" s="119" t="s">
        <v>1149</v>
      </c>
      <c r="B3271" s="115" t="s">
        <v>1150</v>
      </c>
      <c r="C3271" s="115">
        <v>4</v>
      </c>
      <c r="D3271" s="115">
        <v>4</v>
      </c>
      <c r="E3271" s="116">
        <v>3.09</v>
      </c>
      <c r="F3271" s="117">
        <v>77.25</v>
      </c>
      <c r="G3271" s="116">
        <v>3.09</v>
      </c>
    </row>
    <row r="3272" spans="1:7" ht="25.5">
      <c r="A3272" s="120" t="s">
        <v>1162</v>
      </c>
      <c r="B3272" s="115" t="s">
        <v>1163</v>
      </c>
      <c r="C3272" s="115">
        <v>4</v>
      </c>
      <c r="D3272" s="115">
        <v>4</v>
      </c>
      <c r="E3272" s="116">
        <v>3.09</v>
      </c>
      <c r="F3272" s="117">
        <v>77.25</v>
      </c>
      <c r="G3272" s="116">
        <v>3.09</v>
      </c>
    </row>
    <row r="3273" spans="1:7">
      <c r="A3273" s="121">
        <v>7700</v>
      </c>
      <c r="B3273" s="115" t="s">
        <v>1165</v>
      </c>
      <c r="C3273" s="115">
        <v>4</v>
      </c>
      <c r="D3273" s="115">
        <v>4</v>
      </c>
      <c r="E3273" s="116">
        <v>3.09</v>
      </c>
      <c r="F3273" s="117">
        <v>77.25</v>
      </c>
      <c r="G3273" s="116">
        <v>3.09</v>
      </c>
    </row>
    <row r="3274" spans="1:7">
      <c r="A3274" s="114"/>
      <c r="B3274" s="115" t="s">
        <v>1192</v>
      </c>
      <c r="C3274" s="115">
        <v>-4</v>
      </c>
      <c r="D3274" s="115">
        <v>-4</v>
      </c>
      <c r="E3274" s="116">
        <v>-3.09</v>
      </c>
      <c r="F3274" s="117">
        <v>77.25</v>
      </c>
      <c r="G3274" s="116">
        <v>-3.09</v>
      </c>
    </row>
    <row r="3275" spans="1:7">
      <c r="A3275" s="114" t="s">
        <v>1193</v>
      </c>
      <c r="B3275" s="115" t="s">
        <v>1194</v>
      </c>
      <c r="C3275" s="115">
        <v>4</v>
      </c>
      <c r="D3275" s="115">
        <v>4</v>
      </c>
      <c r="E3275" s="116">
        <v>3.09</v>
      </c>
      <c r="F3275" s="117">
        <v>77.25</v>
      </c>
      <c r="G3275" s="116">
        <v>3.09</v>
      </c>
    </row>
    <row r="3276" spans="1:7">
      <c r="A3276" s="119" t="s">
        <v>1202</v>
      </c>
      <c r="B3276" s="115" t="s">
        <v>1203</v>
      </c>
      <c r="C3276" s="115">
        <v>4</v>
      </c>
      <c r="D3276" s="115">
        <v>4</v>
      </c>
      <c r="E3276" s="116">
        <v>3.09</v>
      </c>
      <c r="F3276" s="117">
        <v>77.25</v>
      </c>
      <c r="G3276" s="116">
        <v>3.09</v>
      </c>
    </row>
    <row r="3277" spans="1:7" ht="38.25">
      <c r="A3277" s="120" t="s">
        <v>1206</v>
      </c>
      <c r="B3277" s="115" t="s">
        <v>1207</v>
      </c>
      <c r="C3277" s="115">
        <v>4</v>
      </c>
      <c r="D3277" s="115">
        <v>4</v>
      </c>
      <c r="E3277" s="116">
        <v>-3.09</v>
      </c>
      <c r="F3277" s="117">
        <v>-77.25</v>
      </c>
      <c r="G3277" s="116">
        <v>-3.09</v>
      </c>
    </row>
    <row r="3278" spans="1:7" s="113" customFormat="1" ht="38.25">
      <c r="A3278" s="126" t="s">
        <v>114</v>
      </c>
      <c r="B3278" s="110" t="s">
        <v>1259</v>
      </c>
      <c r="C3278" s="110"/>
      <c r="D3278" s="110"/>
      <c r="E3278" s="111"/>
      <c r="F3278" s="112"/>
      <c r="G3278" s="111"/>
    </row>
    <row r="3279" spans="1:7">
      <c r="A3279" s="114" t="s">
        <v>1147</v>
      </c>
      <c r="B3279" s="115" t="s">
        <v>1148</v>
      </c>
      <c r="C3279" s="115">
        <v>67785</v>
      </c>
      <c r="D3279" s="115">
        <v>0</v>
      </c>
      <c r="E3279" s="116">
        <v>0</v>
      </c>
      <c r="F3279" s="117">
        <v>0</v>
      </c>
      <c r="G3279" s="116">
        <v>0</v>
      </c>
    </row>
    <row r="3280" spans="1:7">
      <c r="A3280" s="119" t="s">
        <v>1181</v>
      </c>
      <c r="B3280" s="115" t="s">
        <v>1182</v>
      </c>
      <c r="C3280" s="115">
        <v>67785</v>
      </c>
      <c r="D3280" s="115">
        <v>0</v>
      </c>
      <c r="E3280" s="116">
        <v>0</v>
      </c>
      <c r="F3280" s="117">
        <v>0</v>
      </c>
      <c r="G3280" s="116">
        <v>0</v>
      </c>
    </row>
    <row r="3281" spans="1:7">
      <c r="A3281" s="120" t="s">
        <v>1183</v>
      </c>
      <c r="B3281" s="115" t="s">
        <v>1184</v>
      </c>
      <c r="C3281" s="115">
        <v>67785</v>
      </c>
      <c r="D3281" s="115">
        <v>0</v>
      </c>
      <c r="E3281" s="116">
        <v>0</v>
      </c>
      <c r="F3281" s="117">
        <v>0</v>
      </c>
      <c r="G3281" s="116">
        <v>0</v>
      </c>
    </row>
    <row r="3282" spans="1:7">
      <c r="A3282" s="114"/>
      <c r="B3282" s="115" t="s">
        <v>1192</v>
      </c>
      <c r="C3282" s="115">
        <v>-67785</v>
      </c>
      <c r="D3282" s="115">
        <v>0</v>
      </c>
      <c r="E3282" s="116">
        <v>0</v>
      </c>
      <c r="F3282" s="117">
        <v>0</v>
      </c>
      <c r="G3282" s="116">
        <v>0</v>
      </c>
    </row>
    <row r="3283" spans="1:7">
      <c r="A3283" s="114" t="s">
        <v>1193</v>
      </c>
      <c r="B3283" s="115" t="s">
        <v>1194</v>
      </c>
      <c r="C3283" s="115">
        <v>67785</v>
      </c>
      <c r="D3283" s="115">
        <v>0</v>
      </c>
      <c r="E3283" s="116">
        <v>0</v>
      </c>
      <c r="F3283" s="117">
        <v>0</v>
      </c>
      <c r="G3283" s="116">
        <v>0</v>
      </c>
    </row>
    <row r="3284" spans="1:7">
      <c r="A3284" s="119" t="s">
        <v>1202</v>
      </c>
      <c r="B3284" s="115" t="s">
        <v>1203</v>
      </c>
      <c r="C3284" s="115">
        <v>67785</v>
      </c>
      <c r="D3284" s="115">
        <v>0</v>
      </c>
      <c r="E3284" s="116">
        <v>0</v>
      </c>
      <c r="F3284" s="117">
        <v>0</v>
      </c>
      <c r="G3284" s="116">
        <v>0</v>
      </c>
    </row>
    <row r="3285" spans="1:7" ht="38.25">
      <c r="A3285" s="120" t="s">
        <v>1206</v>
      </c>
      <c r="B3285" s="115" t="s">
        <v>1207</v>
      </c>
      <c r="C3285" s="115">
        <v>67785</v>
      </c>
      <c r="D3285" s="115">
        <v>0</v>
      </c>
      <c r="E3285" s="116">
        <v>0</v>
      </c>
      <c r="F3285" s="117">
        <v>0</v>
      </c>
      <c r="G3285" s="116">
        <v>0</v>
      </c>
    </row>
    <row r="3286" spans="1:7" s="113" customFormat="1" ht="25.5">
      <c r="A3286" s="125" t="s">
        <v>339</v>
      </c>
      <c r="B3286" s="110" t="s">
        <v>1212</v>
      </c>
      <c r="C3286" s="110"/>
      <c r="D3286" s="110"/>
      <c r="E3286" s="111"/>
      <c r="F3286" s="112"/>
      <c r="G3286" s="111"/>
    </row>
    <row r="3287" spans="1:7">
      <c r="A3287" s="114" t="s">
        <v>1118</v>
      </c>
      <c r="B3287" s="115" t="s">
        <v>1119</v>
      </c>
      <c r="C3287" s="115">
        <v>258052</v>
      </c>
      <c r="D3287" s="115">
        <v>44674</v>
      </c>
      <c r="E3287" s="116">
        <v>44674</v>
      </c>
      <c r="F3287" s="117">
        <v>17.312014632709701</v>
      </c>
      <c r="G3287" s="116">
        <v>22207</v>
      </c>
    </row>
    <row r="3288" spans="1:7">
      <c r="A3288" s="119" t="s">
        <v>1144</v>
      </c>
      <c r="B3288" s="115" t="s">
        <v>60</v>
      </c>
      <c r="C3288" s="115">
        <v>258052</v>
      </c>
      <c r="D3288" s="115">
        <v>44674</v>
      </c>
      <c r="E3288" s="116">
        <v>44674</v>
      </c>
      <c r="F3288" s="117">
        <v>17.312014632709701</v>
      </c>
      <c r="G3288" s="116">
        <v>22207</v>
      </c>
    </row>
    <row r="3289" spans="1:7" ht="25.5">
      <c r="A3289" s="120">
        <v>21710</v>
      </c>
      <c r="B3289" s="115" t="s">
        <v>1145</v>
      </c>
      <c r="C3289" s="115">
        <v>258052</v>
      </c>
      <c r="D3289" s="115">
        <v>44674</v>
      </c>
      <c r="E3289" s="116">
        <v>44674</v>
      </c>
      <c r="F3289" s="117">
        <v>17.312014632709701</v>
      </c>
      <c r="G3289" s="116">
        <v>22207</v>
      </c>
    </row>
    <row r="3290" spans="1:7">
      <c r="A3290" s="114" t="s">
        <v>1147</v>
      </c>
      <c r="B3290" s="115" t="s">
        <v>1148</v>
      </c>
      <c r="C3290" s="115">
        <v>258052</v>
      </c>
      <c r="D3290" s="115">
        <v>44674</v>
      </c>
      <c r="E3290" s="116">
        <v>28041.68</v>
      </c>
      <c r="F3290" s="117">
        <v>10.8666780338846</v>
      </c>
      <c r="G3290" s="116">
        <v>7929.63</v>
      </c>
    </row>
    <row r="3291" spans="1:7">
      <c r="A3291" s="119" t="s">
        <v>1149</v>
      </c>
      <c r="B3291" s="115" t="s">
        <v>1150</v>
      </c>
      <c r="C3291" s="115">
        <v>258052</v>
      </c>
      <c r="D3291" s="115">
        <v>44674</v>
      </c>
      <c r="E3291" s="116">
        <v>28041.68</v>
      </c>
      <c r="F3291" s="117">
        <v>10.8666780338846</v>
      </c>
      <c r="G3291" s="116">
        <v>7929.63</v>
      </c>
    </row>
    <row r="3292" spans="1:7">
      <c r="A3292" s="120" t="s">
        <v>1151</v>
      </c>
      <c r="B3292" s="115" t="s">
        <v>1152</v>
      </c>
      <c r="C3292" s="115">
        <v>258052</v>
      </c>
      <c r="D3292" s="115">
        <v>44674</v>
      </c>
      <c r="E3292" s="116">
        <v>28041.68</v>
      </c>
      <c r="F3292" s="117">
        <v>10.8666780338846</v>
      </c>
      <c r="G3292" s="116">
        <v>7929.63</v>
      </c>
    </row>
    <row r="3293" spans="1:7">
      <c r="A3293" s="121">
        <v>1000</v>
      </c>
      <c r="B3293" s="115" t="s">
        <v>1153</v>
      </c>
      <c r="C3293" s="115">
        <v>42282</v>
      </c>
      <c r="D3293" s="115">
        <v>0</v>
      </c>
      <c r="E3293" s="116">
        <v>0</v>
      </c>
      <c r="F3293" s="117">
        <v>0</v>
      </c>
      <c r="G3293" s="116">
        <v>0</v>
      </c>
    </row>
    <row r="3294" spans="1:7">
      <c r="A3294" s="122">
        <v>1100</v>
      </c>
      <c r="B3294" s="115" t="s">
        <v>1154</v>
      </c>
      <c r="C3294" s="115">
        <v>20313</v>
      </c>
      <c r="D3294" s="115">
        <v>0</v>
      </c>
      <c r="E3294" s="116">
        <v>0</v>
      </c>
      <c r="F3294" s="117">
        <v>0</v>
      </c>
      <c r="G3294" s="116">
        <v>0</v>
      </c>
    </row>
    <row r="3295" spans="1:7">
      <c r="A3295" s="121">
        <v>2000</v>
      </c>
      <c r="B3295" s="115" t="s">
        <v>1155</v>
      </c>
      <c r="C3295" s="115">
        <v>215770</v>
      </c>
      <c r="D3295" s="115">
        <v>44674</v>
      </c>
      <c r="E3295" s="116">
        <v>28041.68</v>
      </c>
      <c r="F3295" s="117">
        <v>12.996097696621399</v>
      </c>
      <c r="G3295" s="116">
        <v>7929.63</v>
      </c>
    </row>
    <row r="3296" spans="1:7">
      <c r="A3296" s="114"/>
      <c r="B3296" s="115" t="s">
        <v>1192</v>
      </c>
      <c r="C3296" s="115">
        <v>0</v>
      </c>
      <c r="D3296" s="115">
        <v>0</v>
      </c>
      <c r="E3296" s="116">
        <v>16632.32</v>
      </c>
      <c r="F3296" s="117">
        <v>0</v>
      </c>
      <c r="G3296" s="116">
        <v>14277.37</v>
      </c>
    </row>
    <row r="3297" spans="1:7">
      <c r="A3297" s="114" t="s">
        <v>1193</v>
      </c>
      <c r="B3297" s="115" t="s">
        <v>1194</v>
      </c>
      <c r="C3297" s="115">
        <v>0</v>
      </c>
      <c r="D3297" s="115">
        <v>0</v>
      </c>
      <c r="E3297" s="116">
        <v>-16632.32</v>
      </c>
      <c r="F3297" s="117">
        <v>0</v>
      </c>
      <c r="G3297" s="116">
        <v>-14277.37</v>
      </c>
    </row>
    <row r="3298" spans="1:7">
      <c r="A3298" s="119" t="s">
        <v>1202</v>
      </c>
      <c r="B3298" s="115" t="s">
        <v>1203</v>
      </c>
      <c r="C3298" s="115">
        <v>0</v>
      </c>
      <c r="D3298" s="115">
        <v>0</v>
      </c>
      <c r="E3298" s="116">
        <v>-16632.32</v>
      </c>
      <c r="F3298" s="117">
        <v>0</v>
      </c>
      <c r="G3298" s="116">
        <v>-14277.37</v>
      </c>
    </row>
    <row r="3299" spans="1:7" s="113" customFormat="1">
      <c r="A3299" s="125" t="s">
        <v>342</v>
      </c>
      <c r="B3299" s="110" t="s">
        <v>343</v>
      </c>
      <c r="C3299" s="110"/>
      <c r="D3299" s="110"/>
      <c r="E3299" s="111"/>
      <c r="F3299" s="112"/>
      <c r="G3299" s="111"/>
    </row>
    <row r="3300" spans="1:7">
      <c r="A3300" s="114" t="s">
        <v>1118</v>
      </c>
      <c r="B3300" s="115" t="s">
        <v>1119</v>
      </c>
      <c r="C3300" s="115">
        <v>45088</v>
      </c>
      <c r="D3300" s="115">
        <v>36873</v>
      </c>
      <c r="E3300" s="116">
        <v>36873</v>
      </c>
      <c r="F3300" s="117">
        <v>81.780074520936793</v>
      </c>
      <c r="G3300" s="116">
        <v>25577</v>
      </c>
    </row>
    <row r="3301" spans="1:7">
      <c r="A3301" s="119" t="s">
        <v>1144</v>
      </c>
      <c r="B3301" s="115" t="s">
        <v>60</v>
      </c>
      <c r="C3301" s="115">
        <v>45088</v>
      </c>
      <c r="D3301" s="115">
        <v>36873</v>
      </c>
      <c r="E3301" s="116">
        <v>36873</v>
      </c>
      <c r="F3301" s="117">
        <v>81.780074520936793</v>
      </c>
      <c r="G3301" s="116">
        <v>25577</v>
      </c>
    </row>
    <row r="3302" spans="1:7" ht="25.5">
      <c r="A3302" s="120">
        <v>21710</v>
      </c>
      <c r="B3302" s="115" t="s">
        <v>1145</v>
      </c>
      <c r="C3302" s="115">
        <v>45088</v>
      </c>
      <c r="D3302" s="115">
        <v>36873</v>
      </c>
      <c r="E3302" s="116">
        <v>36873</v>
      </c>
      <c r="F3302" s="117">
        <v>81.780074520936793</v>
      </c>
      <c r="G3302" s="116">
        <v>25577</v>
      </c>
    </row>
    <row r="3303" spans="1:7">
      <c r="A3303" s="114" t="s">
        <v>1147</v>
      </c>
      <c r="B3303" s="115" t="s">
        <v>1148</v>
      </c>
      <c r="C3303" s="115">
        <v>45088</v>
      </c>
      <c r="D3303" s="115">
        <v>36873</v>
      </c>
      <c r="E3303" s="116">
        <v>20195.2</v>
      </c>
      <c r="F3303" s="117">
        <v>44.790631653655097</v>
      </c>
      <c r="G3303" s="116">
        <v>9464.3700000000008</v>
      </c>
    </row>
    <row r="3304" spans="1:7">
      <c r="A3304" s="119" t="s">
        <v>1149</v>
      </c>
      <c r="B3304" s="115" t="s">
        <v>1150</v>
      </c>
      <c r="C3304" s="115">
        <v>23548</v>
      </c>
      <c r="D3304" s="115">
        <v>15333</v>
      </c>
      <c r="E3304" s="116">
        <v>13061.55</v>
      </c>
      <c r="F3304" s="117">
        <v>55.467767963309001</v>
      </c>
      <c r="G3304" s="116">
        <v>2330.7199999999998</v>
      </c>
    </row>
    <row r="3305" spans="1:7">
      <c r="A3305" s="120" t="s">
        <v>1151</v>
      </c>
      <c r="B3305" s="115" t="s">
        <v>1152</v>
      </c>
      <c r="C3305" s="115">
        <v>23548</v>
      </c>
      <c r="D3305" s="115">
        <v>15333</v>
      </c>
      <c r="E3305" s="116">
        <v>13061.55</v>
      </c>
      <c r="F3305" s="117">
        <v>55.467767963309001</v>
      </c>
      <c r="G3305" s="116">
        <v>2330.7199999999998</v>
      </c>
    </row>
    <row r="3306" spans="1:7">
      <c r="A3306" s="121">
        <v>1000</v>
      </c>
      <c r="B3306" s="115" t="s">
        <v>1153</v>
      </c>
      <c r="C3306" s="115">
        <v>15964</v>
      </c>
      <c r="D3306" s="115">
        <v>9829</v>
      </c>
      <c r="E3306" s="116">
        <v>8606.4500000000007</v>
      </c>
      <c r="F3306" s="117">
        <v>53.911613630669002</v>
      </c>
      <c r="G3306" s="116">
        <v>2106.7199999999998</v>
      </c>
    </row>
    <row r="3307" spans="1:7">
      <c r="A3307" s="122">
        <v>1100</v>
      </c>
      <c r="B3307" s="115" t="s">
        <v>1154</v>
      </c>
      <c r="C3307" s="115">
        <v>12573</v>
      </c>
      <c r="D3307" s="115">
        <v>7687</v>
      </c>
      <c r="E3307" s="116">
        <v>6803.41</v>
      </c>
      <c r="F3307" s="117">
        <v>54.111270182136302</v>
      </c>
      <c r="G3307" s="116">
        <v>1667.01</v>
      </c>
    </row>
    <row r="3308" spans="1:7">
      <c r="A3308" s="121">
        <v>2000</v>
      </c>
      <c r="B3308" s="115" t="s">
        <v>1155</v>
      </c>
      <c r="C3308" s="115">
        <v>7584</v>
      </c>
      <c r="D3308" s="115">
        <v>5504</v>
      </c>
      <c r="E3308" s="116">
        <v>4455.1000000000004</v>
      </c>
      <c r="F3308" s="117">
        <v>58.743407172995802</v>
      </c>
      <c r="G3308" s="116">
        <v>224</v>
      </c>
    </row>
    <row r="3309" spans="1:7">
      <c r="A3309" s="119" t="s">
        <v>1181</v>
      </c>
      <c r="B3309" s="115" t="s">
        <v>1182</v>
      </c>
      <c r="C3309" s="115">
        <v>21540</v>
      </c>
      <c r="D3309" s="115">
        <v>21540</v>
      </c>
      <c r="E3309" s="116">
        <v>7133.65</v>
      </c>
      <c r="F3309" s="117">
        <v>33.118152274837499</v>
      </c>
      <c r="G3309" s="116">
        <v>7133.65</v>
      </c>
    </row>
    <row r="3310" spans="1:7">
      <c r="A3310" s="120" t="s">
        <v>1183</v>
      </c>
      <c r="B3310" s="115" t="s">
        <v>1184</v>
      </c>
      <c r="C3310" s="115">
        <v>21540</v>
      </c>
      <c r="D3310" s="115">
        <v>21540</v>
      </c>
      <c r="E3310" s="116">
        <v>7133.65</v>
      </c>
      <c r="F3310" s="117">
        <v>33.118152274837499</v>
      </c>
      <c r="G3310" s="116">
        <v>7133.65</v>
      </c>
    </row>
    <row r="3311" spans="1:7">
      <c r="A3311" s="114"/>
      <c r="B3311" s="115" t="s">
        <v>1192</v>
      </c>
      <c r="C3311" s="115">
        <v>0</v>
      </c>
      <c r="D3311" s="115">
        <v>0</v>
      </c>
      <c r="E3311" s="116">
        <v>16677.8</v>
      </c>
      <c r="F3311" s="117">
        <v>0</v>
      </c>
      <c r="G3311" s="116">
        <v>16112.63</v>
      </c>
    </row>
    <row r="3312" spans="1:7">
      <c r="A3312" s="114" t="s">
        <v>1193</v>
      </c>
      <c r="B3312" s="115" t="s">
        <v>1194</v>
      </c>
      <c r="C3312" s="115">
        <v>0</v>
      </c>
      <c r="D3312" s="115">
        <v>0</v>
      </c>
      <c r="E3312" s="116">
        <v>-16677.8</v>
      </c>
      <c r="F3312" s="117">
        <v>0</v>
      </c>
      <c r="G3312" s="116">
        <v>-16112.63</v>
      </c>
    </row>
    <row r="3313" spans="1:7">
      <c r="A3313" s="119" t="s">
        <v>1202</v>
      </c>
      <c r="B3313" s="115" t="s">
        <v>1203</v>
      </c>
      <c r="C3313" s="115">
        <v>0</v>
      </c>
      <c r="D3313" s="115">
        <v>0</v>
      </c>
      <c r="E3313" s="116">
        <v>-16677.8</v>
      </c>
      <c r="F3313" s="117">
        <v>0</v>
      </c>
      <c r="G3313" s="116">
        <v>-16112.63</v>
      </c>
    </row>
    <row r="3314" spans="1:7" s="113" customFormat="1">
      <c r="A3314" s="109" t="s">
        <v>159</v>
      </c>
      <c r="B3314" s="110" t="s">
        <v>160</v>
      </c>
      <c r="C3314" s="110"/>
      <c r="D3314" s="110"/>
      <c r="E3314" s="111"/>
      <c r="F3314" s="112"/>
      <c r="G3314" s="111"/>
    </row>
    <row r="3315" spans="1:7">
      <c r="A3315" s="114" t="s">
        <v>1118</v>
      </c>
      <c r="B3315" s="115" t="s">
        <v>1119</v>
      </c>
      <c r="C3315" s="115">
        <v>256795171</v>
      </c>
      <c r="D3315" s="115">
        <v>74826265</v>
      </c>
      <c r="E3315" s="116">
        <v>75770614.150000006</v>
      </c>
      <c r="F3315" s="117">
        <v>29.506245719083299</v>
      </c>
      <c r="G3315" s="116">
        <v>26773926.539999999</v>
      </c>
    </row>
    <row r="3316" spans="1:7" ht="25.5">
      <c r="A3316" s="119" t="s">
        <v>1120</v>
      </c>
      <c r="B3316" s="115" t="s">
        <v>1121</v>
      </c>
      <c r="C3316" s="115">
        <v>5707513</v>
      </c>
      <c r="D3316" s="115">
        <v>2026608</v>
      </c>
      <c r="E3316" s="116">
        <v>1795896.91</v>
      </c>
      <c r="F3316" s="117">
        <v>31.465489609922901</v>
      </c>
      <c r="G3316" s="116">
        <v>458568.61</v>
      </c>
    </row>
    <row r="3317" spans="1:7">
      <c r="A3317" s="119" t="s">
        <v>1122</v>
      </c>
      <c r="B3317" s="115" t="s">
        <v>58</v>
      </c>
      <c r="C3317" s="115">
        <v>12742524</v>
      </c>
      <c r="D3317" s="115">
        <v>3564014</v>
      </c>
      <c r="E3317" s="116">
        <v>5390416.2800000003</v>
      </c>
      <c r="F3317" s="117">
        <v>42.302578986706202</v>
      </c>
      <c r="G3317" s="116">
        <v>5273623.1500000004</v>
      </c>
    </row>
    <row r="3318" spans="1:7" ht="25.5">
      <c r="A3318" s="120">
        <v>21210</v>
      </c>
      <c r="B3318" s="115" t="s">
        <v>1123</v>
      </c>
      <c r="C3318" s="115">
        <v>182590</v>
      </c>
      <c r="D3318" s="115">
        <v>182590</v>
      </c>
      <c r="E3318" s="116">
        <v>0</v>
      </c>
      <c r="F3318" s="117">
        <v>0</v>
      </c>
      <c r="G3318" s="116">
        <v>0</v>
      </c>
    </row>
    <row r="3319" spans="1:7">
      <c r="A3319" s="119" t="s">
        <v>1124</v>
      </c>
      <c r="B3319" s="115" t="s">
        <v>59</v>
      </c>
      <c r="C3319" s="115">
        <v>2807664</v>
      </c>
      <c r="D3319" s="115">
        <v>1604720</v>
      </c>
      <c r="E3319" s="116">
        <v>953377.96</v>
      </c>
      <c r="F3319" s="117">
        <v>33.956269696089002</v>
      </c>
      <c r="G3319" s="116">
        <v>224806.78</v>
      </c>
    </row>
    <row r="3320" spans="1:7">
      <c r="A3320" s="120" t="s">
        <v>1125</v>
      </c>
      <c r="B3320" s="115" t="s">
        <v>1126</v>
      </c>
      <c r="C3320" s="115">
        <v>882506</v>
      </c>
      <c r="D3320" s="115">
        <v>597692</v>
      </c>
      <c r="E3320" s="116">
        <v>612127.07999999996</v>
      </c>
      <c r="F3320" s="117">
        <v>69.362370340824896</v>
      </c>
      <c r="G3320" s="116">
        <v>180058.13</v>
      </c>
    </row>
    <row r="3321" spans="1:7">
      <c r="A3321" s="121">
        <v>18100</v>
      </c>
      <c r="B3321" s="115" t="s">
        <v>1127</v>
      </c>
      <c r="C3321" s="115">
        <v>882506</v>
      </c>
      <c r="D3321" s="115">
        <v>597692</v>
      </c>
      <c r="E3321" s="116">
        <v>612127.07999999996</v>
      </c>
      <c r="F3321" s="117">
        <v>69.362370340824896</v>
      </c>
      <c r="G3321" s="116">
        <v>180058.13</v>
      </c>
    </row>
    <row r="3322" spans="1:7" ht="25.5">
      <c r="A3322" s="122">
        <v>18130</v>
      </c>
      <c r="B3322" s="115" t="s">
        <v>1128</v>
      </c>
      <c r="C3322" s="115">
        <v>882506</v>
      </c>
      <c r="D3322" s="115">
        <v>597692</v>
      </c>
      <c r="E3322" s="116">
        <v>612127.07999999996</v>
      </c>
      <c r="F3322" s="117">
        <v>69.362370340824896</v>
      </c>
      <c r="G3322" s="116">
        <v>180058.13</v>
      </c>
    </row>
    <row r="3323" spans="1:7" ht="38.25">
      <c r="A3323" s="123">
        <v>18131</v>
      </c>
      <c r="B3323" s="115" t="s">
        <v>1129</v>
      </c>
      <c r="C3323" s="115">
        <v>879186</v>
      </c>
      <c r="D3323" s="115">
        <v>597692</v>
      </c>
      <c r="E3323" s="116">
        <v>612127.07999999996</v>
      </c>
      <c r="F3323" s="117">
        <v>69.624297930130794</v>
      </c>
      <c r="G3323" s="116">
        <v>180058.13</v>
      </c>
    </row>
    <row r="3324" spans="1:7" ht="25.5">
      <c r="A3324" s="123">
        <v>18132</v>
      </c>
      <c r="B3324" s="115" t="s">
        <v>1130</v>
      </c>
      <c r="C3324" s="115">
        <v>3320</v>
      </c>
      <c r="D3324" s="115">
        <v>0</v>
      </c>
      <c r="E3324" s="116">
        <v>0</v>
      </c>
      <c r="F3324" s="117">
        <v>0</v>
      </c>
      <c r="G3324" s="116">
        <v>0</v>
      </c>
    </row>
    <row r="3325" spans="1:7">
      <c r="A3325" s="120" t="s">
        <v>1131</v>
      </c>
      <c r="B3325" s="115" t="s">
        <v>1132</v>
      </c>
      <c r="C3325" s="115">
        <v>2600</v>
      </c>
      <c r="D3325" s="115">
        <v>800</v>
      </c>
      <c r="E3325" s="116">
        <v>7219.51</v>
      </c>
      <c r="F3325" s="117">
        <v>277.67346153846199</v>
      </c>
      <c r="G3325" s="116">
        <v>-0.01</v>
      </c>
    </row>
    <row r="3326" spans="1:7" ht="25.5">
      <c r="A3326" s="121">
        <v>19500</v>
      </c>
      <c r="B3326" s="115" t="s">
        <v>1133</v>
      </c>
      <c r="C3326" s="115">
        <v>2600</v>
      </c>
      <c r="D3326" s="115">
        <v>800</v>
      </c>
      <c r="E3326" s="116">
        <v>7219.51</v>
      </c>
      <c r="F3326" s="117">
        <v>277.67346153846199</v>
      </c>
      <c r="G3326" s="116">
        <v>-0.01</v>
      </c>
    </row>
    <row r="3327" spans="1:7" ht="63.75">
      <c r="A3327" s="122">
        <v>19570</v>
      </c>
      <c r="B3327" s="115" t="s">
        <v>1135</v>
      </c>
      <c r="C3327" s="115">
        <v>2600</v>
      </c>
      <c r="D3327" s="115">
        <v>800</v>
      </c>
      <c r="E3327" s="116">
        <v>7219.51</v>
      </c>
      <c r="F3327" s="117">
        <v>277.67346153846199</v>
      </c>
      <c r="G3327" s="116">
        <v>-0.01</v>
      </c>
    </row>
    <row r="3328" spans="1:7" ht="38.25">
      <c r="A3328" s="120" t="s">
        <v>1136</v>
      </c>
      <c r="B3328" s="115" t="s">
        <v>1137</v>
      </c>
      <c r="C3328" s="115">
        <v>1922558</v>
      </c>
      <c r="D3328" s="115">
        <v>1006228</v>
      </c>
      <c r="E3328" s="116">
        <v>334031.37</v>
      </c>
      <c r="F3328" s="117">
        <v>17.374319526381001</v>
      </c>
      <c r="G3328" s="116">
        <v>44748.66</v>
      </c>
    </row>
    <row r="3329" spans="1:7" ht="38.25">
      <c r="A3329" s="121">
        <v>17100</v>
      </c>
      <c r="B3329" s="115" t="s">
        <v>1138</v>
      </c>
      <c r="C3329" s="115">
        <v>1922558</v>
      </c>
      <c r="D3329" s="115">
        <v>1006228</v>
      </c>
      <c r="E3329" s="116">
        <v>334031.37</v>
      </c>
      <c r="F3329" s="117">
        <v>17.374319526381001</v>
      </c>
      <c r="G3329" s="116">
        <v>44748.66</v>
      </c>
    </row>
    <row r="3330" spans="1:7" ht="63.75">
      <c r="A3330" s="122">
        <v>17110</v>
      </c>
      <c r="B3330" s="115" t="s">
        <v>1139</v>
      </c>
      <c r="C3330" s="115">
        <v>1900258</v>
      </c>
      <c r="D3330" s="115">
        <v>993428</v>
      </c>
      <c r="E3330" s="116">
        <v>27953.16</v>
      </c>
      <c r="F3330" s="117">
        <v>1.47101919844568</v>
      </c>
      <c r="G3330" s="116">
        <v>0</v>
      </c>
    </row>
    <row r="3331" spans="1:7" ht="89.25">
      <c r="A3331" s="122">
        <v>17130</v>
      </c>
      <c r="B3331" s="115" t="s">
        <v>1141</v>
      </c>
      <c r="C3331" s="115">
        <v>20600</v>
      </c>
      <c r="D3331" s="115">
        <v>12200</v>
      </c>
      <c r="E3331" s="116">
        <v>304967.87</v>
      </c>
      <c r="F3331" s="124" t="s">
        <v>1142</v>
      </c>
      <c r="G3331" s="116">
        <v>44748.66</v>
      </c>
    </row>
    <row r="3332" spans="1:7" ht="89.25">
      <c r="A3332" s="122">
        <v>17140</v>
      </c>
      <c r="B3332" s="115" t="s">
        <v>1143</v>
      </c>
      <c r="C3332" s="115">
        <v>1700</v>
      </c>
      <c r="D3332" s="115">
        <v>600</v>
      </c>
      <c r="E3332" s="116">
        <v>1110.3399999999999</v>
      </c>
      <c r="F3332" s="117">
        <v>65.314117647058794</v>
      </c>
      <c r="G3332" s="116">
        <v>0</v>
      </c>
    </row>
    <row r="3333" spans="1:7">
      <c r="A3333" s="119" t="s">
        <v>1144</v>
      </c>
      <c r="B3333" s="115" t="s">
        <v>60</v>
      </c>
      <c r="C3333" s="115">
        <v>235537470</v>
      </c>
      <c r="D3333" s="115">
        <v>67630923</v>
      </c>
      <c r="E3333" s="116">
        <v>67630923</v>
      </c>
      <c r="F3333" s="117">
        <v>28.713445465810601</v>
      </c>
      <c r="G3333" s="116">
        <v>20816928</v>
      </c>
    </row>
    <row r="3334" spans="1:7" ht="25.5">
      <c r="A3334" s="120">
        <v>21710</v>
      </c>
      <c r="B3334" s="115" t="s">
        <v>1145</v>
      </c>
      <c r="C3334" s="115">
        <v>219970434</v>
      </c>
      <c r="D3334" s="115">
        <v>62343361</v>
      </c>
      <c r="E3334" s="116">
        <v>62343361</v>
      </c>
      <c r="F3334" s="117">
        <v>28.341700230495501</v>
      </c>
      <c r="G3334" s="116">
        <v>17792626</v>
      </c>
    </row>
    <row r="3335" spans="1:7" ht="25.5">
      <c r="A3335" s="120">
        <v>21720</v>
      </c>
      <c r="B3335" s="115" t="s">
        <v>1146</v>
      </c>
      <c r="C3335" s="115">
        <v>15567036</v>
      </c>
      <c r="D3335" s="115">
        <v>5287562</v>
      </c>
      <c r="E3335" s="116">
        <v>5287562</v>
      </c>
      <c r="F3335" s="117">
        <v>33.966401824984501</v>
      </c>
      <c r="G3335" s="116">
        <v>3024302</v>
      </c>
    </row>
    <row r="3336" spans="1:7">
      <c r="A3336" s="114" t="s">
        <v>1147</v>
      </c>
      <c r="B3336" s="115" t="s">
        <v>1148</v>
      </c>
      <c r="C3336" s="115">
        <v>261757043</v>
      </c>
      <c r="D3336" s="115">
        <v>77461654</v>
      </c>
      <c r="E3336" s="116">
        <v>68349428.549999997</v>
      </c>
      <c r="F3336" s="117">
        <v>26.111782042861801</v>
      </c>
      <c r="G3336" s="116">
        <v>20639894.789999999</v>
      </c>
    </row>
    <row r="3337" spans="1:7">
      <c r="A3337" s="119" t="s">
        <v>1149</v>
      </c>
      <c r="B3337" s="115" t="s">
        <v>1150</v>
      </c>
      <c r="C3337" s="115">
        <v>204668061</v>
      </c>
      <c r="D3337" s="115">
        <v>67998398</v>
      </c>
      <c r="E3337" s="116">
        <v>60429919.009999998</v>
      </c>
      <c r="F3337" s="117">
        <v>29.5258179096151</v>
      </c>
      <c r="G3337" s="116">
        <v>17507130.010000002</v>
      </c>
    </row>
    <row r="3338" spans="1:7">
      <c r="A3338" s="120" t="s">
        <v>1151</v>
      </c>
      <c r="B3338" s="115" t="s">
        <v>1152</v>
      </c>
      <c r="C3338" s="115">
        <v>64171509</v>
      </c>
      <c r="D3338" s="115">
        <v>21099583</v>
      </c>
      <c r="E3338" s="116">
        <v>18670938.5</v>
      </c>
      <c r="F3338" s="117">
        <v>29.095370813237398</v>
      </c>
      <c r="G3338" s="116">
        <v>4887206.21</v>
      </c>
    </row>
    <row r="3339" spans="1:7">
      <c r="A3339" s="121">
        <v>1000</v>
      </c>
      <c r="B3339" s="115" t="s">
        <v>1153</v>
      </c>
      <c r="C3339" s="115">
        <v>39439380</v>
      </c>
      <c r="D3339" s="115">
        <v>12110619</v>
      </c>
      <c r="E3339" s="116">
        <v>11359678.470000001</v>
      </c>
      <c r="F3339" s="117">
        <v>28.802882981426201</v>
      </c>
      <c r="G3339" s="116">
        <v>2847812.8</v>
      </c>
    </row>
    <row r="3340" spans="1:7">
      <c r="A3340" s="122">
        <v>1100</v>
      </c>
      <c r="B3340" s="115" t="s">
        <v>1154</v>
      </c>
      <c r="C3340" s="115">
        <v>31620588</v>
      </c>
      <c r="D3340" s="115">
        <v>9680112</v>
      </c>
      <c r="E3340" s="116">
        <v>9140379.0299999993</v>
      </c>
      <c r="F3340" s="117">
        <v>28.906417015395199</v>
      </c>
      <c r="G3340" s="116">
        <v>2310630.61</v>
      </c>
    </row>
    <row r="3341" spans="1:7">
      <c r="A3341" s="121">
        <v>2000</v>
      </c>
      <c r="B3341" s="115" t="s">
        <v>1155</v>
      </c>
      <c r="C3341" s="115">
        <v>24732129</v>
      </c>
      <c r="D3341" s="115">
        <v>8988964</v>
      </c>
      <c r="E3341" s="116">
        <v>7311260.0300000003</v>
      </c>
      <c r="F3341" s="117">
        <v>29.561789969638301</v>
      </c>
      <c r="G3341" s="116">
        <v>2039393.41</v>
      </c>
    </row>
    <row r="3342" spans="1:7">
      <c r="A3342" s="120" t="s">
        <v>1156</v>
      </c>
      <c r="B3342" s="115" t="s">
        <v>1157</v>
      </c>
      <c r="C3342" s="115">
        <v>3150095</v>
      </c>
      <c r="D3342" s="115">
        <v>192712</v>
      </c>
      <c r="E3342" s="116">
        <v>138092.31</v>
      </c>
      <c r="F3342" s="117">
        <v>4.3837506487899596</v>
      </c>
      <c r="G3342" s="116">
        <v>51309.54</v>
      </c>
    </row>
    <row r="3343" spans="1:7">
      <c r="A3343" s="120" t="s">
        <v>1158</v>
      </c>
      <c r="B3343" s="115" t="s">
        <v>1159</v>
      </c>
      <c r="C3343" s="115">
        <v>38549723</v>
      </c>
      <c r="D3343" s="115">
        <v>12655487</v>
      </c>
      <c r="E3343" s="116">
        <v>10856091.470000001</v>
      </c>
      <c r="F3343" s="117">
        <v>28.161269719110599</v>
      </c>
      <c r="G3343" s="116">
        <v>2337470.8199999998</v>
      </c>
    </row>
    <row r="3344" spans="1:7">
      <c r="A3344" s="121">
        <v>3000</v>
      </c>
      <c r="B3344" s="115" t="s">
        <v>1160</v>
      </c>
      <c r="C3344" s="115">
        <v>31439346</v>
      </c>
      <c r="D3344" s="115">
        <v>10170072</v>
      </c>
      <c r="E3344" s="116">
        <v>8574669.0199999996</v>
      </c>
      <c r="F3344" s="117">
        <v>27.273687626962701</v>
      </c>
      <c r="G3344" s="116">
        <v>1646318.58</v>
      </c>
    </row>
    <row r="3345" spans="1:7">
      <c r="A3345" s="121">
        <v>6000</v>
      </c>
      <c r="B3345" s="115" t="s">
        <v>1161</v>
      </c>
      <c r="C3345" s="115">
        <v>7110377</v>
      </c>
      <c r="D3345" s="115">
        <v>2485415</v>
      </c>
      <c r="E3345" s="116">
        <v>2281422.4500000002</v>
      </c>
      <c r="F3345" s="117">
        <v>32.085815562240903</v>
      </c>
      <c r="G3345" s="116">
        <v>691152.24</v>
      </c>
    </row>
    <row r="3346" spans="1:7" ht="25.5">
      <c r="A3346" s="120" t="s">
        <v>1162</v>
      </c>
      <c r="B3346" s="115" t="s">
        <v>1163</v>
      </c>
      <c r="C3346" s="115">
        <v>641622</v>
      </c>
      <c r="D3346" s="115">
        <v>491067</v>
      </c>
      <c r="E3346" s="116">
        <v>198086.46</v>
      </c>
      <c r="F3346" s="117">
        <v>30.872766208141201</v>
      </c>
      <c r="G3346" s="116">
        <v>194344.39</v>
      </c>
    </row>
    <row r="3347" spans="1:7">
      <c r="A3347" s="121">
        <v>7600</v>
      </c>
      <c r="B3347" s="115" t="s">
        <v>1164</v>
      </c>
      <c r="C3347" s="115">
        <v>300427</v>
      </c>
      <c r="D3347" s="115">
        <v>300427</v>
      </c>
      <c r="E3347" s="116">
        <v>194344.39</v>
      </c>
      <c r="F3347" s="117">
        <v>64.689388769984106</v>
      </c>
      <c r="G3347" s="116">
        <v>194344.39</v>
      </c>
    </row>
    <row r="3348" spans="1:7">
      <c r="A3348" s="121">
        <v>7700</v>
      </c>
      <c r="B3348" s="115" t="s">
        <v>1165</v>
      </c>
      <c r="C3348" s="115">
        <v>341195</v>
      </c>
      <c r="D3348" s="115">
        <v>190640</v>
      </c>
      <c r="E3348" s="116">
        <v>3742.07</v>
      </c>
      <c r="F3348" s="117">
        <v>1.0967540555987001</v>
      </c>
      <c r="G3348" s="116">
        <v>0</v>
      </c>
    </row>
    <row r="3349" spans="1:7">
      <c r="A3349" s="120" t="s">
        <v>1166</v>
      </c>
      <c r="B3349" s="115" t="s">
        <v>1167</v>
      </c>
      <c r="C3349" s="115">
        <v>98155112</v>
      </c>
      <c r="D3349" s="115">
        <v>33559549</v>
      </c>
      <c r="E3349" s="116">
        <v>30566710.27</v>
      </c>
      <c r="F3349" s="117">
        <v>31.141231105721701</v>
      </c>
      <c r="G3349" s="116">
        <v>10036799.050000001</v>
      </c>
    </row>
    <row r="3350" spans="1:7">
      <c r="A3350" s="121">
        <v>7100</v>
      </c>
      <c r="B3350" s="115" t="s">
        <v>1168</v>
      </c>
      <c r="C3350" s="115">
        <v>419315</v>
      </c>
      <c r="D3350" s="115">
        <v>288075</v>
      </c>
      <c r="E3350" s="116">
        <v>214012.84</v>
      </c>
      <c r="F3350" s="117">
        <v>51.038679751499501</v>
      </c>
      <c r="G3350" s="116">
        <v>33892.85</v>
      </c>
    </row>
    <row r="3351" spans="1:7" ht="25.5">
      <c r="A3351" s="122">
        <v>7130</v>
      </c>
      <c r="B3351" s="115" t="s">
        <v>1170</v>
      </c>
      <c r="C3351" s="115">
        <v>419315</v>
      </c>
      <c r="D3351" s="115">
        <v>288075</v>
      </c>
      <c r="E3351" s="116">
        <v>214012.84</v>
      </c>
      <c r="F3351" s="117">
        <v>51.038679751499501</v>
      </c>
      <c r="G3351" s="116">
        <v>33892.85</v>
      </c>
    </row>
    <row r="3352" spans="1:7" ht="38.25">
      <c r="A3352" s="123">
        <v>7131</v>
      </c>
      <c r="B3352" s="115" t="s">
        <v>1171</v>
      </c>
      <c r="C3352" s="115">
        <v>238059</v>
      </c>
      <c r="D3352" s="115">
        <v>133561</v>
      </c>
      <c r="E3352" s="116">
        <v>132579.4</v>
      </c>
      <c r="F3352" s="117">
        <v>55.691824295657803</v>
      </c>
      <c r="G3352" s="116">
        <v>33626.400000000001</v>
      </c>
    </row>
    <row r="3353" spans="1:7" ht="38.25">
      <c r="A3353" s="123">
        <v>7132</v>
      </c>
      <c r="B3353" s="115" t="s">
        <v>1172</v>
      </c>
      <c r="C3353" s="115">
        <v>181256</v>
      </c>
      <c r="D3353" s="115">
        <v>154514</v>
      </c>
      <c r="E3353" s="116">
        <v>81433.440000000002</v>
      </c>
      <c r="F3353" s="117">
        <v>44.927307233967397</v>
      </c>
      <c r="G3353" s="116">
        <v>266.45</v>
      </c>
    </row>
    <row r="3354" spans="1:7" ht="25.5">
      <c r="A3354" s="121">
        <v>7300</v>
      </c>
      <c r="B3354" s="115" t="s">
        <v>1173</v>
      </c>
      <c r="C3354" s="115">
        <v>85989963</v>
      </c>
      <c r="D3354" s="115">
        <v>28970613</v>
      </c>
      <c r="E3354" s="116">
        <v>26234430.030000001</v>
      </c>
      <c r="F3354" s="117">
        <v>30.508711848149101</v>
      </c>
      <c r="G3354" s="116">
        <v>7411912.4699999997</v>
      </c>
    </row>
    <row r="3355" spans="1:7" ht="25.5">
      <c r="A3355" s="122">
        <v>7310</v>
      </c>
      <c r="B3355" s="115" t="s">
        <v>1174</v>
      </c>
      <c r="C3355" s="115">
        <v>10772877</v>
      </c>
      <c r="D3355" s="115">
        <v>4019684</v>
      </c>
      <c r="E3355" s="116">
        <v>3716183.56</v>
      </c>
      <c r="F3355" s="117">
        <v>34.495739253311797</v>
      </c>
      <c r="G3355" s="116">
        <v>1016558.68</v>
      </c>
    </row>
    <row r="3356" spans="1:7" ht="51">
      <c r="A3356" s="122">
        <v>7320</v>
      </c>
      <c r="B3356" s="115" t="s">
        <v>1175</v>
      </c>
      <c r="C3356" s="115">
        <v>4747584</v>
      </c>
      <c r="D3356" s="115">
        <v>1386991</v>
      </c>
      <c r="E3356" s="116">
        <v>670152.07999999996</v>
      </c>
      <c r="F3356" s="117">
        <v>14.115644504657499</v>
      </c>
      <c r="G3356" s="116">
        <v>260731.69</v>
      </c>
    </row>
    <row r="3357" spans="1:7" ht="38.25">
      <c r="A3357" s="122">
        <v>7350</v>
      </c>
      <c r="B3357" s="115" t="s">
        <v>1176</v>
      </c>
      <c r="C3357" s="115">
        <v>70469502</v>
      </c>
      <c r="D3357" s="115">
        <v>23563938</v>
      </c>
      <c r="E3357" s="116">
        <v>21848094.390000001</v>
      </c>
      <c r="F3357" s="117">
        <v>31.003616841225899</v>
      </c>
      <c r="G3357" s="116">
        <v>6134622.0999999996</v>
      </c>
    </row>
    <row r="3358" spans="1:7" ht="25.5">
      <c r="A3358" s="121">
        <v>7500</v>
      </c>
      <c r="B3358" s="115" t="s">
        <v>1180</v>
      </c>
      <c r="C3358" s="115">
        <v>11745834</v>
      </c>
      <c r="D3358" s="115">
        <v>4300861</v>
      </c>
      <c r="E3358" s="116">
        <v>4118267.4</v>
      </c>
      <c r="F3358" s="117">
        <v>35.061515427512397</v>
      </c>
      <c r="G3358" s="116">
        <v>2589790.91</v>
      </c>
    </row>
    <row r="3359" spans="1:7">
      <c r="A3359" s="119" t="s">
        <v>1181</v>
      </c>
      <c r="B3359" s="115" t="s">
        <v>1182</v>
      </c>
      <c r="C3359" s="115">
        <v>57088982</v>
      </c>
      <c r="D3359" s="115">
        <v>9463256</v>
      </c>
      <c r="E3359" s="116">
        <v>7919509.54</v>
      </c>
      <c r="F3359" s="117">
        <v>13.8722206326958</v>
      </c>
      <c r="G3359" s="116">
        <v>3132764.78</v>
      </c>
    </row>
    <row r="3360" spans="1:7">
      <c r="A3360" s="120" t="s">
        <v>1183</v>
      </c>
      <c r="B3360" s="115" t="s">
        <v>1184</v>
      </c>
      <c r="C3360" s="115">
        <v>15200921</v>
      </c>
      <c r="D3360" s="115">
        <v>3288979</v>
      </c>
      <c r="E3360" s="116">
        <v>1824433.36</v>
      </c>
      <c r="F3360" s="117">
        <v>12.002123818681801</v>
      </c>
      <c r="G3360" s="116">
        <v>815114.21</v>
      </c>
    </row>
    <row r="3361" spans="1:7">
      <c r="A3361" s="120" t="s">
        <v>1185</v>
      </c>
      <c r="B3361" s="115" t="s">
        <v>1186</v>
      </c>
      <c r="C3361" s="115">
        <v>41888061</v>
      </c>
      <c r="D3361" s="115">
        <v>6174277</v>
      </c>
      <c r="E3361" s="116">
        <v>6095076.1799999997</v>
      </c>
      <c r="F3361" s="117">
        <v>14.550867322314099</v>
      </c>
      <c r="G3361" s="116">
        <v>2317650.5699999998</v>
      </c>
    </row>
    <row r="3362" spans="1:7" ht="25.5">
      <c r="A3362" s="121">
        <v>9500</v>
      </c>
      <c r="B3362" s="115" t="s">
        <v>1187</v>
      </c>
      <c r="C3362" s="115">
        <v>37884269</v>
      </c>
      <c r="D3362" s="115">
        <v>5004986</v>
      </c>
      <c r="E3362" s="116">
        <v>5004821.76</v>
      </c>
      <c r="F3362" s="117">
        <v>13.2108178199242</v>
      </c>
      <c r="G3362" s="116">
        <v>1815627.69</v>
      </c>
    </row>
    <row r="3363" spans="1:7" ht="25.5">
      <c r="A3363" s="122">
        <v>9510</v>
      </c>
      <c r="B3363" s="115" t="s">
        <v>1188</v>
      </c>
      <c r="C3363" s="115">
        <v>1442188</v>
      </c>
      <c r="D3363" s="115">
        <v>721094</v>
      </c>
      <c r="E3363" s="116">
        <v>721094</v>
      </c>
      <c r="F3363" s="117">
        <v>50</v>
      </c>
      <c r="G3363" s="116">
        <v>721094</v>
      </c>
    </row>
    <row r="3364" spans="1:7" ht="51">
      <c r="A3364" s="122">
        <v>9580</v>
      </c>
      <c r="B3364" s="115" t="s">
        <v>1189</v>
      </c>
      <c r="C3364" s="115">
        <v>2276921</v>
      </c>
      <c r="D3364" s="115">
        <v>598171</v>
      </c>
      <c r="E3364" s="116">
        <v>598007.35</v>
      </c>
      <c r="F3364" s="117">
        <v>26.263860274467099</v>
      </c>
      <c r="G3364" s="116">
        <v>99880.94</v>
      </c>
    </row>
    <row r="3365" spans="1:7" ht="51">
      <c r="A3365" s="122">
        <v>9590</v>
      </c>
      <c r="B3365" s="115" t="s">
        <v>1190</v>
      </c>
      <c r="C3365" s="115">
        <v>34165160</v>
      </c>
      <c r="D3365" s="115">
        <v>3685721</v>
      </c>
      <c r="E3365" s="116">
        <v>3685720.41</v>
      </c>
      <c r="F3365" s="117">
        <v>10.787950093018701</v>
      </c>
      <c r="G3365" s="116">
        <v>994652.75</v>
      </c>
    </row>
    <row r="3366" spans="1:7" ht="25.5">
      <c r="A3366" s="121">
        <v>9600</v>
      </c>
      <c r="B3366" s="115" t="s">
        <v>1191</v>
      </c>
      <c r="C3366" s="115">
        <v>4003792</v>
      </c>
      <c r="D3366" s="115">
        <v>1169291</v>
      </c>
      <c r="E3366" s="116">
        <v>1090254.42</v>
      </c>
      <c r="F3366" s="117">
        <v>27.2305459424466</v>
      </c>
      <c r="G3366" s="116">
        <v>502022.88</v>
      </c>
    </row>
    <row r="3367" spans="1:7">
      <c r="A3367" s="114"/>
      <c r="B3367" s="115" t="s">
        <v>1192</v>
      </c>
      <c r="C3367" s="115">
        <v>-4961872</v>
      </c>
      <c r="D3367" s="115">
        <v>-2635389</v>
      </c>
      <c r="E3367" s="116">
        <v>7421185.5999999996</v>
      </c>
      <c r="F3367" s="117">
        <v>-149.564228984545</v>
      </c>
      <c r="G3367" s="116">
        <v>6134031.75</v>
      </c>
    </row>
    <row r="3368" spans="1:7">
      <c r="A3368" s="114" t="s">
        <v>1193</v>
      </c>
      <c r="B3368" s="115" t="s">
        <v>1194</v>
      </c>
      <c r="C3368" s="115">
        <v>4961872</v>
      </c>
      <c r="D3368" s="115">
        <v>2635389</v>
      </c>
      <c r="E3368" s="116">
        <v>-7421185.5999999996</v>
      </c>
      <c r="F3368" s="117">
        <v>-149.564228984545</v>
      </c>
      <c r="G3368" s="116">
        <v>-6134031.75</v>
      </c>
    </row>
    <row r="3369" spans="1:7">
      <c r="A3369" s="119" t="s">
        <v>1195</v>
      </c>
      <c r="B3369" s="115" t="s">
        <v>56</v>
      </c>
      <c r="C3369" s="115">
        <v>1810000</v>
      </c>
      <c r="D3369" s="115">
        <v>603332</v>
      </c>
      <c r="E3369" s="116">
        <v>412612.26</v>
      </c>
      <c r="F3369" s="117">
        <v>22.796257458563499</v>
      </c>
      <c r="G3369" s="116">
        <v>136947.60999999999</v>
      </c>
    </row>
    <row r="3370" spans="1:7">
      <c r="A3370" s="120" t="s">
        <v>1198</v>
      </c>
      <c r="B3370" s="115" t="s">
        <v>1199</v>
      </c>
      <c r="C3370" s="115">
        <v>1810000</v>
      </c>
      <c r="D3370" s="115">
        <v>603332</v>
      </c>
      <c r="E3370" s="116">
        <v>412612.26</v>
      </c>
      <c r="F3370" s="117">
        <v>22.796257458563499</v>
      </c>
      <c r="G3370" s="116">
        <v>136947.60999999999</v>
      </c>
    </row>
    <row r="3371" spans="1:7">
      <c r="A3371" s="119" t="s">
        <v>1200</v>
      </c>
      <c r="B3371" s="115" t="s">
        <v>55</v>
      </c>
      <c r="C3371" s="115">
        <v>-2831114</v>
      </c>
      <c r="D3371" s="115">
        <v>-760246</v>
      </c>
      <c r="E3371" s="116">
        <v>-444386.19</v>
      </c>
      <c r="F3371" s="117">
        <v>15.696513457246899</v>
      </c>
      <c r="G3371" s="116">
        <v>-64274.35</v>
      </c>
    </row>
    <row r="3372" spans="1:7">
      <c r="A3372" s="120" t="s">
        <v>1201</v>
      </c>
      <c r="B3372" s="115" t="s">
        <v>72</v>
      </c>
      <c r="C3372" s="115">
        <v>-2831114</v>
      </c>
      <c r="D3372" s="115">
        <v>-760246</v>
      </c>
      <c r="E3372" s="116">
        <v>-444386.19</v>
      </c>
      <c r="F3372" s="117">
        <v>15.696513457246899</v>
      </c>
      <c r="G3372" s="116">
        <v>-64274.35</v>
      </c>
    </row>
    <row r="3373" spans="1:7">
      <c r="A3373" s="119" t="s">
        <v>1202</v>
      </c>
      <c r="B3373" s="115" t="s">
        <v>1203</v>
      </c>
      <c r="C3373" s="115">
        <v>5982986</v>
      </c>
      <c r="D3373" s="115">
        <v>2792303</v>
      </c>
      <c r="E3373" s="116">
        <v>-7389411.6699999999</v>
      </c>
      <c r="F3373" s="117">
        <v>-123.5070860938</v>
      </c>
      <c r="G3373" s="116">
        <v>-6206705.0099999998</v>
      </c>
    </row>
    <row r="3374" spans="1:7" ht="38.25">
      <c r="A3374" s="120" t="s">
        <v>1204</v>
      </c>
      <c r="B3374" s="115" t="s">
        <v>1205</v>
      </c>
      <c r="C3374" s="115">
        <v>196471</v>
      </c>
      <c r="D3374" s="115">
        <v>0</v>
      </c>
      <c r="E3374" s="116">
        <v>0</v>
      </c>
      <c r="F3374" s="117">
        <v>0</v>
      </c>
      <c r="G3374" s="116">
        <v>0</v>
      </c>
    </row>
    <row r="3375" spans="1:7" ht="38.25">
      <c r="A3375" s="120" t="s">
        <v>1206</v>
      </c>
      <c r="B3375" s="115" t="s">
        <v>1207</v>
      </c>
      <c r="C3375" s="115">
        <v>5786515</v>
      </c>
      <c r="D3375" s="115">
        <v>2792303</v>
      </c>
      <c r="E3375" s="116">
        <v>-6213103.8799999999</v>
      </c>
      <c r="F3375" s="117">
        <v>-107.372120870679</v>
      </c>
      <c r="G3375" s="116">
        <v>-68892.11</v>
      </c>
    </row>
    <row r="3376" spans="1:7" s="113" customFormat="1">
      <c r="A3376" s="125" t="s">
        <v>335</v>
      </c>
      <c r="B3376" s="110" t="s">
        <v>462</v>
      </c>
      <c r="C3376" s="110"/>
      <c r="D3376" s="110"/>
      <c r="E3376" s="111"/>
      <c r="F3376" s="112"/>
      <c r="G3376" s="111"/>
    </row>
    <row r="3377" spans="1:7">
      <c r="A3377" s="114" t="s">
        <v>1118</v>
      </c>
      <c r="B3377" s="115" t="s">
        <v>1119</v>
      </c>
      <c r="C3377" s="115">
        <v>10778360</v>
      </c>
      <c r="D3377" s="115">
        <v>4341799</v>
      </c>
      <c r="E3377" s="116">
        <v>4341643.83</v>
      </c>
      <c r="F3377" s="117">
        <v>40.281117257170798</v>
      </c>
      <c r="G3377" s="116">
        <v>1667982.05</v>
      </c>
    </row>
    <row r="3378" spans="1:7" ht="25.5">
      <c r="A3378" s="119" t="s">
        <v>1120</v>
      </c>
      <c r="B3378" s="115" t="s">
        <v>1121</v>
      </c>
      <c r="C3378" s="115">
        <v>12800</v>
      </c>
      <c r="D3378" s="115">
        <v>5500</v>
      </c>
      <c r="E3378" s="116">
        <v>5344.83</v>
      </c>
      <c r="F3378" s="117">
        <v>41.756484374999999</v>
      </c>
      <c r="G3378" s="116">
        <v>1929.05</v>
      </c>
    </row>
    <row r="3379" spans="1:7">
      <c r="A3379" s="119" t="s">
        <v>1144</v>
      </c>
      <c r="B3379" s="115" t="s">
        <v>60</v>
      </c>
      <c r="C3379" s="115">
        <v>10765560</v>
      </c>
      <c r="D3379" s="115">
        <v>4336299</v>
      </c>
      <c r="E3379" s="116">
        <v>4336299</v>
      </c>
      <c r="F3379" s="117">
        <v>40.279363080044099</v>
      </c>
      <c r="G3379" s="116">
        <v>1666053</v>
      </c>
    </row>
    <row r="3380" spans="1:7" ht="25.5">
      <c r="A3380" s="120">
        <v>21710</v>
      </c>
      <c r="B3380" s="115" t="s">
        <v>1145</v>
      </c>
      <c r="C3380" s="115">
        <v>10765560</v>
      </c>
      <c r="D3380" s="115">
        <v>4336299</v>
      </c>
      <c r="E3380" s="116">
        <v>4336299</v>
      </c>
      <c r="F3380" s="117">
        <v>40.279363080044099</v>
      </c>
      <c r="G3380" s="116">
        <v>1666053</v>
      </c>
    </row>
    <row r="3381" spans="1:7">
      <c r="A3381" s="114" t="s">
        <v>1147</v>
      </c>
      <c r="B3381" s="115" t="s">
        <v>1148</v>
      </c>
      <c r="C3381" s="115">
        <v>10778360</v>
      </c>
      <c r="D3381" s="115">
        <v>4341799</v>
      </c>
      <c r="E3381" s="116">
        <v>4306207.7300000004</v>
      </c>
      <c r="F3381" s="117">
        <v>39.952346460871603</v>
      </c>
      <c r="G3381" s="116">
        <v>1647326.84</v>
      </c>
    </row>
    <row r="3382" spans="1:7">
      <c r="A3382" s="119" t="s">
        <v>1149</v>
      </c>
      <c r="B3382" s="115" t="s">
        <v>1150</v>
      </c>
      <c r="C3382" s="115">
        <v>9328072</v>
      </c>
      <c r="D3382" s="115">
        <v>3618705</v>
      </c>
      <c r="E3382" s="116">
        <v>3583125.25</v>
      </c>
      <c r="F3382" s="117">
        <v>38.4122812302478</v>
      </c>
      <c r="G3382" s="116">
        <v>926232.84</v>
      </c>
    </row>
    <row r="3383" spans="1:7">
      <c r="A3383" s="120" t="s">
        <v>1151</v>
      </c>
      <c r="B3383" s="115" t="s">
        <v>1152</v>
      </c>
      <c r="C3383" s="115">
        <v>520051</v>
      </c>
      <c r="D3383" s="115">
        <v>161192</v>
      </c>
      <c r="E3383" s="116">
        <v>147722.47</v>
      </c>
      <c r="F3383" s="117">
        <v>28.405381395286199</v>
      </c>
      <c r="G3383" s="116">
        <v>42205.440000000002</v>
      </c>
    </row>
    <row r="3384" spans="1:7">
      <c r="A3384" s="121">
        <v>1000</v>
      </c>
      <c r="B3384" s="115" t="s">
        <v>1153</v>
      </c>
      <c r="C3384" s="115">
        <v>345551</v>
      </c>
      <c r="D3384" s="115">
        <v>101595</v>
      </c>
      <c r="E3384" s="116">
        <v>97247.53</v>
      </c>
      <c r="F3384" s="117">
        <v>28.142743039377699</v>
      </c>
      <c r="G3384" s="116">
        <v>30332.39</v>
      </c>
    </row>
    <row r="3385" spans="1:7">
      <c r="A3385" s="122">
        <v>1100</v>
      </c>
      <c r="B3385" s="115" t="s">
        <v>1154</v>
      </c>
      <c r="C3385" s="115">
        <v>275918</v>
      </c>
      <c r="D3385" s="115">
        <v>79820</v>
      </c>
      <c r="E3385" s="116">
        <v>75472.53</v>
      </c>
      <c r="F3385" s="117">
        <v>27.353246254321899</v>
      </c>
      <c r="G3385" s="116">
        <v>24592.39</v>
      </c>
    </row>
    <row r="3386" spans="1:7">
      <c r="A3386" s="121">
        <v>2000</v>
      </c>
      <c r="B3386" s="115" t="s">
        <v>1155</v>
      </c>
      <c r="C3386" s="115">
        <v>174500</v>
      </c>
      <c r="D3386" s="115">
        <v>59597</v>
      </c>
      <c r="E3386" s="116">
        <v>50474.94</v>
      </c>
      <c r="F3386" s="117">
        <v>28.925467048710601</v>
      </c>
      <c r="G3386" s="116">
        <v>11873.05</v>
      </c>
    </row>
    <row r="3387" spans="1:7">
      <c r="A3387" s="120" t="s">
        <v>1158</v>
      </c>
      <c r="B3387" s="115" t="s">
        <v>1159</v>
      </c>
      <c r="C3387" s="115">
        <v>3097056</v>
      </c>
      <c r="D3387" s="115">
        <v>1164636</v>
      </c>
      <c r="E3387" s="116">
        <v>1158100</v>
      </c>
      <c r="F3387" s="117">
        <v>37.393576351218698</v>
      </c>
      <c r="G3387" s="116">
        <v>249945</v>
      </c>
    </row>
    <row r="3388" spans="1:7">
      <c r="A3388" s="121">
        <v>3000</v>
      </c>
      <c r="B3388" s="115" t="s">
        <v>1160</v>
      </c>
      <c r="C3388" s="115">
        <v>3097056</v>
      </c>
      <c r="D3388" s="115">
        <v>1164636</v>
      </c>
      <c r="E3388" s="116">
        <v>1158100</v>
      </c>
      <c r="F3388" s="117">
        <v>37.393576351218698</v>
      </c>
      <c r="G3388" s="116">
        <v>249945</v>
      </c>
    </row>
    <row r="3389" spans="1:7">
      <c r="A3389" s="120" t="s">
        <v>1166</v>
      </c>
      <c r="B3389" s="115" t="s">
        <v>1167</v>
      </c>
      <c r="C3389" s="115">
        <v>5710965</v>
      </c>
      <c r="D3389" s="115">
        <v>2292877</v>
      </c>
      <c r="E3389" s="116">
        <v>2277302.7799999998</v>
      </c>
      <c r="F3389" s="117">
        <v>39.875971573980898</v>
      </c>
      <c r="G3389" s="116">
        <v>634082.4</v>
      </c>
    </row>
    <row r="3390" spans="1:7">
      <c r="A3390" s="121">
        <v>7100</v>
      </c>
      <c r="B3390" s="115" t="s">
        <v>1168</v>
      </c>
      <c r="C3390" s="115">
        <v>10076</v>
      </c>
      <c r="D3390" s="115">
        <v>6988</v>
      </c>
      <c r="E3390" s="116">
        <v>6986.4</v>
      </c>
      <c r="F3390" s="117">
        <v>69.337038507344204</v>
      </c>
      <c r="G3390" s="116">
        <v>1562.4</v>
      </c>
    </row>
    <row r="3391" spans="1:7" ht="25.5">
      <c r="A3391" s="122">
        <v>7130</v>
      </c>
      <c r="B3391" s="115" t="s">
        <v>1170</v>
      </c>
      <c r="C3391" s="115">
        <v>10076</v>
      </c>
      <c r="D3391" s="115">
        <v>6988</v>
      </c>
      <c r="E3391" s="116">
        <v>6986.4</v>
      </c>
      <c r="F3391" s="117">
        <v>69.337038507344204</v>
      </c>
      <c r="G3391" s="116">
        <v>1562.4</v>
      </c>
    </row>
    <row r="3392" spans="1:7" ht="38.25">
      <c r="A3392" s="123">
        <v>7131</v>
      </c>
      <c r="B3392" s="115" t="s">
        <v>1171</v>
      </c>
      <c r="C3392" s="115">
        <v>10076</v>
      </c>
      <c r="D3392" s="115">
        <v>6988</v>
      </c>
      <c r="E3392" s="116">
        <v>6986.4</v>
      </c>
      <c r="F3392" s="117">
        <v>69.337038507344204</v>
      </c>
      <c r="G3392" s="116">
        <v>1562.4</v>
      </c>
    </row>
    <row r="3393" spans="1:7" ht="25.5">
      <c r="A3393" s="121">
        <v>7300</v>
      </c>
      <c r="B3393" s="115" t="s">
        <v>1173</v>
      </c>
      <c r="C3393" s="115">
        <v>5700889</v>
      </c>
      <c r="D3393" s="115">
        <v>2285889</v>
      </c>
      <c r="E3393" s="116">
        <v>2270316.38</v>
      </c>
      <c r="F3393" s="117">
        <v>39.823900798629801</v>
      </c>
      <c r="G3393" s="116">
        <v>632520</v>
      </c>
    </row>
    <row r="3394" spans="1:7" ht="25.5">
      <c r="A3394" s="122">
        <v>7310</v>
      </c>
      <c r="B3394" s="115" t="s">
        <v>1174</v>
      </c>
      <c r="C3394" s="115">
        <v>5700889</v>
      </c>
      <c r="D3394" s="115">
        <v>2285889</v>
      </c>
      <c r="E3394" s="116">
        <v>2270316.38</v>
      </c>
      <c r="F3394" s="117">
        <v>39.823900798629801</v>
      </c>
      <c r="G3394" s="116">
        <v>632520</v>
      </c>
    </row>
    <row r="3395" spans="1:7">
      <c r="A3395" s="119" t="s">
        <v>1181</v>
      </c>
      <c r="B3395" s="115" t="s">
        <v>1182</v>
      </c>
      <c r="C3395" s="115">
        <v>1450288</v>
      </c>
      <c r="D3395" s="115">
        <v>723094</v>
      </c>
      <c r="E3395" s="116">
        <v>723082.48</v>
      </c>
      <c r="F3395" s="117">
        <v>49.857854439945697</v>
      </c>
      <c r="G3395" s="116">
        <v>721094</v>
      </c>
    </row>
    <row r="3396" spans="1:7">
      <c r="A3396" s="120" t="s">
        <v>1183</v>
      </c>
      <c r="B3396" s="115" t="s">
        <v>1184</v>
      </c>
      <c r="C3396" s="115">
        <v>8100</v>
      </c>
      <c r="D3396" s="115">
        <v>2000</v>
      </c>
      <c r="E3396" s="116">
        <v>1988.48</v>
      </c>
      <c r="F3396" s="117">
        <v>24.549135802469099</v>
      </c>
      <c r="G3396" s="116">
        <v>0</v>
      </c>
    </row>
    <row r="3397" spans="1:7">
      <c r="A3397" s="120" t="s">
        <v>1185</v>
      </c>
      <c r="B3397" s="115" t="s">
        <v>1186</v>
      </c>
      <c r="C3397" s="115">
        <v>1442188</v>
      </c>
      <c r="D3397" s="115">
        <v>721094</v>
      </c>
      <c r="E3397" s="116">
        <v>721094</v>
      </c>
      <c r="F3397" s="117">
        <v>50</v>
      </c>
      <c r="G3397" s="116">
        <v>721094</v>
      </c>
    </row>
    <row r="3398" spans="1:7" ht="25.5">
      <c r="A3398" s="121">
        <v>9500</v>
      </c>
      <c r="B3398" s="115" t="s">
        <v>1187</v>
      </c>
      <c r="C3398" s="115">
        <v>1442188</v>
      </c>
      <c r="D3398" s="115">
        <v>721094</v>
      </c>
      <c r="E3398" s="116">
        <v>721094</v>
      </c>
      <c r="F3398" s="117">
        <v>50</v>
      </c>
      <c r="G3398" s="116">
        <v>721094</v>
      </c>
    </row>
    <row r="3399" spans="1:7" ht="25.5">
      <c r="A3399" s="122">
        <v>9510</v>
      </c>
      <c r="B3399" s="115" t="s">
        <v>1188</v>
      </c>
      <c r="C3399" s="115">
        <v>1442188</v>
      </c>
      <c r="D3399" s="115">
        <v>721094</v>
      </c>
      <c r="E3399" s="116">
        <v>721094</v>
      </c>
      <c r="F3399" s="117">
        <v>50</v>
      </c>
      <c r="G3399" s="116">
        <v>721094</v>
      </c>
    </row>
    <row r="3400" spans="1:7">
      <c r="A3400" s="114"/>
      <c r="B3400" s="115" t="s">
        <v>1192</v>
      </c>
      <c r="C3400" s="115">
        <v>0</v>
      </c>
      <c r="D3400" s="115">
        <v>0</v>
      </c>
      <c r="E3400" s="116">
        <v>35436.1</v>
      </c>
      <c r="F3400" s="117">
        <v>0</v>
      </c>
      <c r="G3400" s="116">
        <v>20655.21</v>
      </c>
    </row>
    <row r="3401" spans="1:7">
      <c r="A3401" s="114" t="s">
        <v>1193</v>
      </c>
      <c r="B3401" s="115" t="s">
        <v>1194</v>
      </c>
      <c r="C3401" s="115">
        <v>0</v>
      </c>
      <c r="D3401" s="115">
        <v>0</v>
      </c>
      <c r="E3401" s="116">
        <v>-35436.1</v>
      </c>
      <c r="F3401" s="117">
        <v>0</v>
      </c>
      <c r="G3401" s="116">
        <v>-20655.21</v>
      </c>
    </row>
    <row r="3402" spans="1:7">
      <c r="A3402" s="119" t="s">
        <v>1202</v>
      </c>
      <c r="B3402" s="115" t="s">
        <v>1203</v>
      </c>
      <c r="C3402" s="115">
        <v>0</v>
      </c>
      <c r="D3402" s="115">
        <v>0</v>
      </c>
      <c r="E3402" s="116">
        <v>-35436.1</v>
      </c>
      <c r="F3402" s="117">
        <v>0</v>
      </c>
      <c r="G3402" s="116">
        <v>-20655.21</v>
      </c>
    </row>
    <row r="3403" spans="1:7" s="113" customFormat="1">
      <c r="A3403" s="126" t="s">
        <v>463</v>
      </c>
      <c r="B3403" s="110" t="s">
        <v>464</v>
      </c>
      <c r="C3403" s="110"/>
      <c r="D3403" s="110"/>
      <c r="E3403" s="111"/>
      <c r="F3403" s="112"/>
      <c r="G3403" s="111"/>
    </row>
    <row r="3404" spans="1:7">
      <c r="A3404" s="114" t="s">
        <v>1118</v>
      </c>
      <c r="B3404" s="115" t="s">
        <v>1119</v>
      </c>
      <c r="C3404" s="115">
        <v>528151</v>
      </c>
      <c r="D3404" s="115">
        <v>163192</v>
      </c>
      <c r="E3404" s="116">
        <v>163036.82999999999</v>
      </c>
      <c r="F3404" s="117">
        <v>30.8693593309489</v>
      </c>
      <c r="G3404" s="116">
        <v>46700.05</v>
      </c>
    </row>
    <row r="3405" spans="1:7" ht="25.5">
      <c r="A3405" s="119" t="s">
        <v>1120</v>
      </c>
      <c r="B3405" s="115" t="s">
        <v>1121</v>
      </c>
      <c r="C3405" s="115">
        <v>12800</v>
      </c>
      <c r="D3405" s="115">
        <v>5500</v>
      </c>
      <c r="E3405" s="116">
        <v>5344.83</v>
      </c>
      <c r="F3405" s="117">
        <v>41.756484374999999</v>
      </c>
      <c r="G3405" s="116">
        <v>1929.05</v>
      </c>
    </row>
    <row r="3406" spans="1:7">
      <c r="A3406" s="119" t="s">
        <v>1144</v>
      </c>
      <c r="B3406" s="115" t="s">
        <v>60</v>
      </c>
      <c r="C3406" s="115">
        <v>515351</v>
      </c>
      <c r="D3406" s="115">
        <v>157692</v>
      </c>
      <c r="E3406" s="116">
        <v>157692</v>
      </c>
      <c r="F3406" s="117">
        <v>30.5989510062074</v>
      </c>
      <c r="G3406" s="116">
        <v>44771</v>
      </c>
    </row>
    <row r="3407" spans="1:7" ht="25.5">
      <c r="A3407" s="120">
        <v>21710</v>
      </c>
      <c r="B3407" s="115" t="s">
        <v>1145</v>
      </c>
      <c r="C3407" s="115">
        <v>515351</v>
      </c>
      <c r="D3407" s="115">
        <v>157692</v>
      </c>
      <c r="E3407" s="116">
        <v>157692</v>
      </c>
      <c r="F3407" s="117">
        <v>30.5989510062074</v>
      </c>
      <c r="G3407" s="116">
        <v>44771</v>
      </c>
    </row>
    <row r="3408" spans="1:7">
      <c r="A3408" s="114" t="s">
        <v>1147</v>
      </c>
      <c r="B3408" s="115" t="s">
        <v>1148</v>
      </c>
      <c r="C3408" s="115">
        <v>528151</v>
      </c>
      <c r="D3408" s="115">
        <v>163192</v>
      </c>
      <c r="E3408" s="116">
        <v>149710.95000000001</v>
      </c>
      <c r="F3408" s="117">
        <v>28.3462399957588</v>
      </c>
      <c r="G3408" s="116">
        <v>42205.440000000002</v>
      </c>
    </row>
    <row r="3409" spans="1:7">
      <c r="A3409" s="119" t="s">
        <v>1149</v>
      </c>
      <c r="B3409" s="115" t="s">
        <v>1150</v>
      </c>
      <c r="C3409" s="115">
        <v>520051</v>
      </c>
      <c r="D3409" s="115">
        <v>161192</v>
      </c>
      <c r="E3409" s="116">
        <v>147722.47</v>
      </c>
      <c r="F3409" s="117">
        <v>28.405381395286199</v>
      </c>
      <c r="G3409" s="116">
        <v>42205.440000000002</v>
      </c>
    </row>
    <row r="3410" spans="1:7">
      <c r="A3410" s="120" t="s">
        <v>1151</v>
      </c>
      <c r="B3410" s="115" t="s">
        <v>1152</v>
      </c>
      <c r="C3410" s="115">
        <v>520051</v>
      </c>
      <c r="D3410" s="115">
        <v>161192</v>
      </c>
      <c r="E3410" s="116">
        <v>147722.47</v>
      </c>
      <c r="F3410" s="117">
        <v>28.405381395286199</v>
      </c>
      <c r="G3410" s="116">
        <v>42205.440000000002</v>
      </c>
    </row>
    <row r="3411" spans="1:7">
      <c r="A3411" s="121">
        <v>1000</v>
      </c>
      <c r="B3411" s="115" t="s">
        <v>1153</v>
      </c>
      <c r="C3411" s="115">
        <v>345551</v>
      </c>
      <c r="D3411" s="115">
        <v>101595</v>
      </c>
      <c r="E3411" s="116">
        <v>97247.53</v>
      </c>
      <c r="F3411" s="117">
        <v>28.142743039377699</v>
      </c>
      <c r="G3411" s="116">
        <v>30332.39</v>
      </c>
    </row>
    <row r="3412" spans="1:7">
      <c r="A3412" s="122">
        <v>1100</v>
      </c>
      <c r="B3412" s="115" t="s">
        <v>1154</v>
      </c>
      <c r="C3412" s="115">
        <v>275918</v>
      </c>
      <c r="D3412" s="115">
        <v>79820</v>
      </c>
      <c r="E3412" s="116">
        <v>75472.53</v>
      </c>
      <c r="F3412" s="117">
        <v>27.353246254321899</v>
      </c>
      <c r="G3412" s="116">
        <v>24592.39</v>
      </c>
    </row>
    <row r="3413" spans="1:7">
      <c r="A3413" s="121">
        <v>2000</v>
      </c>
      <c r="B3413" s="115" t="s">
        <v>1155</v>
      </c>
      <c r="C3413" s="115">
        <v>174500</v>
      </c>
      <c r="D3413" s="115">
        <v>59597</v>
      </c>
      <c r="E3413" s="116">
        <v>50474.94</v>
      </c>
      <c r="F3413" s="117">
        <v>28.925467048710601</v>
      </c>
      <c r="G3413" s="116">
        <v>11873.05</v>
      </c>
    </row>
    <row r="3414" spans="1:7">
      <c r="A3414" s="119" t="s">
        <v>1181</v>
      </c>
      <c r="B3414" s="115" t="s">
        <v>1182</v>
      </c>
      <c r="C3414" s="115">
        <v>8100</v>
      </c>
      <c r="D3414" s="115">
        <v>2000</v>
      </c>
      <c r="E3414" s="116">
        <v>1988.48</v>
      </c>
      <c r="F3414" s="117">
        <v>24.549135802469099</v>
      </c>
      <c r="G3414" s="116">
        <v>0</v>
      </c>
    </row>
    <row r="3415" spans="1:7">
      <c r="A3415" s="120" t="s">
        <v>1183</v>
      </c>
      <c r="B3415" s="115" t="s">
        <v>1184</v>
      </c>
      <c r="C3415" s="115">
        <v>8100</v>
      </c>
      <c r="D3415" s="115">
        <v>2000</v>
      </c>
      <c r="E3415" s="116">
        <v>1988.48</v>
      </c>
      <c r="F3415" s="117">
        <v>24.549135802469099</v>
      </c>
      <c r="G3415" s="116">
        <v>0</v>
      </c>
    </row>
    <row r="3416" spans="1:7">
      <c r="A3416" s="114"/>
      <c r="B3416" s="115" t="s">
        <v>1192</v>
      </c>
      <c r="C3416" s="115">
        <v>0</v>
      </c>
      <c r="D3416" s="115">
        <v>0</v>
      </c>
      <c r="E3416" s="116">
        <v>13325.88</v>
      </c>
      <c r="F3416" s="117">
        <v>0</v>
      </c>
      <c r="G3416" s="116">
        <v>4494.6099999999997</v>
      </c>
    </row>
    <row r="3417" spans="1:7">
      <c r="A3417" s="114" t="s">
        <v>1193</v>
      </c>
      <c r="B3417" s="115" t="s">
        <v>1194</v>
      </c>
      <c r="C3417" s="115">
        <v>0</v>
      </c>
      <c r="D3417" s="115">
        <v>0</v>
      </c>
      <c r="E3417" s="116">
        <v>-13325.88</v>
      </c>
      <c r="F3417" s="117">
        <v>0</v>
      </c>
      <c r="G3417" s="116">
        <v>-4494.6099999999997</v>
      </c>
    </row>
    <row r="3418" spans="1:7">
      <c r="A3418" s="119" t="s">
        <v>1202</v>
      </c>
      <c r="B3418" s="115" t="s">
        <v>1203</v>
      </c>
      <c r="C3418" s="115">
        <v>0</v>
      </c>
      <c r="D3418" s="115">
        <v>0</v>
      </c>
      <c r="E3418" s="116">
        <v>-13325.88</v>
      </c>
      <c r="F3418" s="117">
        <v>0</v>
      </c>
      <c r="G3418" s="116">
        <v>-4494.6099999999997</v>
      </c>
    </row>
    <row r="3419" spans="1:7" s="113" customFormat="1">
      <c r="A3419" s="126" t="s">
        <v>465</v>
      </c>
      <c r="B3419" s="110" t="s">
        <v>466</v>
      </c>
      <c r="C3419" s="110"/>
      <c r="D3419" s="110"/>
      <c r="E3419" s="111"/>
      <c r="F3419" s="112"/>
      <c r="G3419" s="111"/>
    </row>
    <row r="3420" spans="1:7">
      <c r="A3420" s="114" t="s">
        <v>1118</v>
      </c>
      <c r="B3420" s="115" t="s">
        <v>1119</v>
      </c>
      <c r="C3420" s="115">
        <v>3097056</v>
      </c>
      <c r="D3420" s="115">
        <v>1164636</v>
      </c>
      <c r="E3420" s="116">
        <v>1164636</v>
      </c>
      <c r="F3420" s="117">
        <v>37.604615479991303</v>
      </c>
      <c r="G3420" s="116">
        <v>250532</v>
      </c>
    </row>
    <row r="3421" spans="1:7">
      <c r="A3421" s="119" t="s">
        <v>1144</v>
      </c>
      <c r="B3421" s="115" t="s">
        <v>60</v>
      </c>
      <c r="C3421" s="115">
        <v>3097056</v>
      </c>
      <c r="D3421" s="115">
        <v>1164636</v>
      </c>
      <c r="E3421" s="116">
        <v>1164636</v>
      </c>
      <c r="F3421" s="117">
        <v>37.604615479991303</v>
      </c>
      <c r="G3421" s="116">
        <v>250532</v>
      </c>
    </row>
    <row r="3422" spans="1:7" ht="25.5">
      <c r="A3422" s="120">
        <v>21710</v>
      </c>
      <c r="B3422" s="115" t="s">
        <v>1145</v>
      </c>
      <c r="C3422" s="115">
        <v>3097056</v>
      </c>
      <c r="D3422" s="115">
        <v>1164636</v>
      </c>
      <c r="E3422" s="116">
        <v>1164636</v>
      </c>
      <c r="F3422" s="117">
        <v>37.604615479991303</v>
      </c>
      <c r="G3422" s="116">
        <v>250532</v>
      </c>
    </row>
    <row r="3423" spans="1:7">
      <c r="A3423" s="114" t="s">
        <v>1147</v>
      </c>
      <c r="B3423" s="115" t="s">
        <v>1148</v>
      </c>
      <c r="C3423" s="115">
        <v>3097056</v>
      </c>
      <c r="D3423" s="115">
        <v>1164636</v>
      </c>
      <c r="E3423" s="116">
        <v>1158100</v>
      </c>
      <c r="F3423" s="117">
        <v>37.393576351218698</v>
      </c>
      <c r="G3423" s="116">
        <v>249945</v>
      </c>
    </row>
    <row r="3424" spans="1:7">
      <c r="A3424" s="119" t="s">
        <v>1149</v>
      </c>
      <c r="B3424" s="115" t="s">
        <v>1150</v>
      </c>
      <c r="C3424" s="115">
        <v>3097056</v>
      </c>
      <c r="D3424" s="115">
        <v>1164636</v>
      </c>
      <c r="E3424" s="116">
        <v>1158100</v>
      </c>
      <c r="F3424" s="117">
        <v>37.393576351218698</v>
      </c>
      <c r="G3424" s="116">
        <v>249945</v>
      </c>
    </row>
    <row r="3425" spans="1:7">
      <c r="A3425" s="120" t="s">
        <v>1158</v>
      </c>
      <c r="B3425" s="115" t="s">
        <v>1159</v>
      </c>
      <c r="C3425" s="115">
        <v>3097056</v>
      </c>
      <c r="D3425" s="115">
        <v>1164636</v>
      </c>
      <c r="E3425" s="116">
        <v>1158100</v>
      </c>
      <c r="F3425" s="117">
        <v>37.393576351218698</v>
      </c>
      <c r="G3425" s="116">
        <v>249945</v>
      </c>
    </row>
    <row r="3426" spans="1:7">
      <c r="A3426" s="121">
        <v>3000</v>
      </c>
      <c r="B3426" s="115" t="s">
        <v>1160</v>
      </c>
      <c r="C3426" s="115">
        <v>3097056</v>
      </c>
      <c r="D3426" s="115">
        <v>1164636</v>
      </c>
      <c r="E3426" s="116">
        <v>1158100</v>
      </c>
      <c r="F3426" s="117">
        <v>37.393576351218698</v>
      </c>
      <c r="G3426" s="116">
        <v>249945</v>
      </c>
    </row>
    <row r="3427" spans="1:7">
      <c r="A3427" s="114"/>
      <c r="B3427" s="115" t="s">
        <v>1192</v>
      </c>
      <c r="C3427" s="115">
        <v>0</v>
      </c>
      <c r="D3427" s="115">
        <v>0</v>
      </c>
      <c r="E3427" s="116">
        <v>6536</v>
      </c>
      <c r="F3427" s="117">
        <v>0</v>
      </c>
      <c r="G3427" s="116">
        <v>587</v>
      </c>
    </row>
    <row r="3428" spans="1:7">
      <c r="A3428" s="114" t="s">
        <v>1193</v>
      </c>
      <c r="B3428" s="115" t="s">
        <v>1194</v>
      </c>
      <c r="C3428" s="115">
        <v>0</v>
      </c>
      <c r="D3428" s="115">
        <v>0</v>
      </c>
      <c r="E3428" s="116">
        <v>-6536</v>
      </c>
      <c r="F3428" s="117">
        <v>0</v>
      </c>
      <c r="G3428" s="116">
        <v>-587</v>
      </c>
    </row>
    <row r="3429" spans="1:7">
      <c r="A3429" s="119" t="s">
        <v>1202</v>
      </c>
      <c r="B3429" s="115" t="s">
        <v>1203</v>
      </c>
      <c r="C3429" s="115">
        <v>0</v>
      </c>
      <c r="D3429" s="115">
        <v>0</v>
      </c>
      <c r="E3429" s="116">
        <v>-6536</v>
      </c>
      <c r="F3429" s="117">
        <v>0</v>
      </c>
      <c r="G3429" s="116">
        <v>-587</v>
      </c>
    </row>
    <row r="3430" spans="1:7" s="113" customFormat="1" ht="25.5">
      <c r="A3430" s="126" t="s">
        <v>467</v>
      </c>
      <c r="B3430" s="110" t="s">
        <v>1284</v>
      </c>
      <c r="C3430" s="110"/>
      <c r="D3430" s="110"/>
      <c r="E3430" s="111"/>
      <c r="F3430" s="112"/>
      <c r="G3430" s="111"/>
    </row>
    <row r="3431" spans="1:7">
      <c r="A3431" s="114" t="s">
        <v>1118</v>
      </c>
      <c r="B3431" s="115" t="s">
        <v>1119</v>
      </c>
      <c r="C3431" s="115">
        <v>5710965</v>
      </c>
      <c r="D3431" s="115">
        <v>2292877</v>
      </c>
      <c r="E3431" s="116">
        <v>2292877</v>
      </c>
      <c r="F3431" s="117">
        <v>40.1486789010264</v>
      </c>
      <c r="G3431" s="116">
        <v>649656</v>
      </c>
    </row>
    <row r="3432" spans="1:7">
      <c r="A3432" s="119" t="s">
        <v>1144</v>
      </c>
      <c r="B3432" s="115" t="s">
        <v>60</v>
      </c>
      <c r="C3432" s="115">
        <v>5710965</v>
      </c>
      <c r="D3432" s="115">
        <v>2292877</v>
      </c>
      <c r="E3432" s="116">
        <v>2292877</v>
      </c>
      <c r="F3432" s="117">
        <v>40.1486789010264</v>
      </c>
      <c r="G3432" s="116">
        <v>649656</v>
      </c>
    </row>
    <row r="3433" spans="1:7" ht="25.5">
      <c r="A3433" s="120">
        <v>21710</v>
      </c>
      <c r="B3433" s="115" t="s">
        <v>1145</v>
      </c>
      <c r="C3433" s="115">
        <v>5710965</v>
      </c>
      <c r="D3433" s="115">
        <v>2292877</v>
      </c>
      <c r="E3433" s="116">
        <v>2292877</v>
      </c>
      <c r="F3433" s="117">
        <v>40.1486789010264</v>
      </c>
      <c r="G3433" s="116">
        <v>649656</v>
      </c>
    </row>
    <row r="3434" spans="1:7">
      <c r="A3434" s="114" t="s">
        <v>1147</v>
      </c>
      <c r="B3434" s="115" t="s">
        <v>1148</v>
      </c>
      <c r="C3434" s="115">
        <v>5710965</v>
      </c>
      <c r="D3434" s="115">
        <v>2292877</v>
      </c>
      <c r="E3434" s="116">
        <v>2277302.7799999998</v>
      </c>
      <c r="F3434" s="117">
        <v>39.875971573980898</v>
      </c>
      <c r="G3434" s="116">
        <v>634082.4</v>
      </c>
    </row>
    <row r="3435" spans="1:7">
      <c r="A3435" s="119" t="s">
        <v>1149</v>
      </c>
      <c r="B3435" s="115" t="s">
        <v>1150</v>
      </c>
      <c r="C3435" s="115">
        <v>5710965</v>
      </c>
      <c r="D3435" s="115">
        <v>2292877</v>
      </c>
      <c r="E3435" s="116">
        <v>2277302.7799999998</v>
      </c>
      <c r="F3435" s="117">
        <v>39.875971573980898</v>
      </c>
      <c r="G3435" s="116">
        <v>634082.4</v>
      </c>
    </row>
    <row r="3436" spans="1:7">
      <c r="A3436" s="120" t="s">
        <v>1166</v>
      </c>
      <c r="B3436" s="115" t="s">
        <v>1167</v>
      </c>
      <c r="C3436" s="115">
        <v>5710965</v>
      </c>
      <c r="D3436" s="115">
        <v>2292877</v>
      </c>
      <c r="E3436" s="116">
        <v>2277302.7799999998</v>
      </c>
      <c r="F3436" s="117">
        <v>39.875971573980898</v>
      </c>
      <c r="G3436" s="116">
        <v>634082.4</v>
      </c>
    </row>
    <row r="3437" spans="1:7">
      <c r="A3437" s="121">
        <v>7100</v>
      </c>
      <c r="B3437" s="115" t="s">
        <v>1168</v>
      </c>
      <c r="C3437" s="115">
        <v>10076</v>
      </c>
      <c r="D3437" s="115">
        <v>6988</v>
      </c>
      <c r="E3437" s="116">
        <v>6986.4</v>
      </c>
      <c r="F3437" s="117">
        <v>69.337038507344204</v>
      </c>
      <c r="G3437" s="116">
        <v>1562.4</v>
      </c>
    </row>
    <row r="3438" spans="1:7" ht="25.5">
      <c r="A3438" s="122">
        <v>7130</v>
      </c>
      <c r="B3438" s="115" t="s">
        <v>1170</v>
      </c>
      <c r="C3438" s="115">
        <v>10076</v>
      </c>
      <c r="D3438" s="115">
        <v>6988</v>
      </c>
      <c r="E3438" s="116">
        <v>6986.4</v>
      </c>
      <c r="F3438" s="117">
        <v>69.337038507344204</v>
      </c>
      <c r="G3438" s="116">
        <v>1562.4</v>
      </c>
    </row>
    <row r="3439" spans="1:7" ht="38.25">
      <c r="A3439" s="123">
        <v>7131</v>
      </c>
      <c r="B3439" s="115" t="s">
        <v>1171</v>
      </c>
      <c r="C3439" s="115">
        <v>10076</v>
      </c>
      <c r="D3439" s="115">
        <v>6988</v>
      </c>
      <c r="E3439" s="116">
        <v>6986.4</v>
      </c>
      <c r="F3439" s="117">
        <v>69.337038507344204</v>
      </c>
      <c r="G3439" s="116">
        <v>1562.4</v>
      </c>
    </row>
    <row r="3440" spans="1:7" ht="25.5">
      <c r="A3440" s="121">
        <v>7300</v>
      </c>
      <c r="B3440" s="115" t="s">
        <v>1173</v>
      </c>
      <c r="C3440" s="115">
        <v>5700889</v>
      </c>
      <c r="D3440" s="115">
        <v>2285889</v>
      </c>
      <c r="E3440" s="116">
        <v>2270316.38</v>
      </c>
      <c r="F3440" s="117">
        <v>39.823900798629801</v>
      </c>
      <c r="G3440" s="116">
        <v>632520</v>
      </c>
    </row>
    <row r="3441" spans="1:7" ht="25.5">
      <c r="A3441" s="122">
        <v>7310</v>
      </c>
      <c r="B3441" s="115" t="s">
        <v>1174</v>
      </c>
      <c r="C3441" s="115">
        <v>5700889</v>
      </c>
      <c r="D3441" s="115">
        <v>2285889</v>
      </c>
      <c r="E3441" s="116">
        <v>2270316.38</v>
      </c>
      <c r="F3441" s="117">
        <v>39.823900798629801</v>
      </c>
      <c r="G3441" s="116">
        <v>632520</v>
      </c>
    </row>
    <row r="3442" spans="1:7">
      <c r="A3442" s="114"/>
      <c r="B3442" s="115" t="s">
        <v>1192</v>
      </c>
      <c r="C3442" s="115">
        <v>0</v>
      </c>
      <c r="D3442" s="115">
        <v>0</v>
      </c>
      <c r="E3442" s="116">
        <v>15574.22</v>
      </c>
      <c r="F3442" s="117">
        <v>0</v>
      </c>
      <c r="G3442" s="116">
        <v>15573.6</v>
      </c>
    </row>
    <row r="3443" spans="1:7">
      <c r="A3443" s="114" t="s">
        <v>1193</v>
      </c>
      <c r="B3443" s="115" t="s">
        <v>1194</v>
      </c>
      <c r="C3443" s="115">
        <v>0</v>
      </c>
      <c r="D3443" s="115">
        <v>0</v>
      </c>
      <c r="E3443" s="116">
        <v>-15574.22</v>
      </c>
      <c r="F3443" s="117">
        <v>0</v>
      </c>
      <c r="G3443" s="116">
        <v>-15573.6</v>
      </c>
    </row>
    <row r="3444" spans="1:7">
      <c r="A3444" s="119" t="s">
        <v>1202</v>
      </c>
      <c r="B3444" s="115" t="s">
        <v>1203</v>
      </c>
      <c r="C3444" s="115">
        <v>0</v>
      </c>
      <c r="D3444" s="115">
        <v>0</v>
      </c>
      <c r="E3444" s="116">
        <v>-15574.22</v>
      </c>
      <c r="F3444" s="117">
        <v>0</v>
      </c>
      <c r="G3444" s="116">
        <v>-15573.6</v>
      </c>
    </row>
    <row r="3445" spans="1:7" s="113" customFormat="1">
      <c r="A3445" s="126" t="s">
        <v>468</v>
      </c>
      <c r="B3445" s="110" t="s">
        <v>469</v>
      </c>
      <c r="C3445" s="110"/>
      <c r="D3445" s="110"/>
      <c r="E3445" s="111"/>
      <c r="F3445" s="112"/>
      <c r="G3445" s="111"/>
    </row>
    <row r="3446" spans="1:7">
      <c r="A3446" s="114" t="s">
        <v>1118</v>
      </c>
      <c r="B3446" s="115" t="s">
        <v>1119</v>
      </c>
      <c r="C3446" s="115">
        <v>1442188</v>
      </c>
      <c r="D3446" s="115">
        <v>721094</v>
      </c>
      <c r="E3446" s="116">
        <v>721094</v>
      </c>
      <c r="F3446" s="117">
        <v>50</v>
      </c>
      <c r="G3446" s="116">
        <v>721094</v>
      </c>
    </row>
    <row r="3447" spans="1:7">
      <c r="A3447" s="119" t="s">
        <v>1144</v>
      </c>
      <c r="B3447" s="115" t="s">
        <v>60</v>
      </c>
      <c r="C3447" s="115">
        <v>1442188</v>
      </c>
      <c r="D3447" s="115">
        <v>721094</v>
      </c>
      <c r="E3447" s="116">
        <v>721094</v>
      </c>
      <c r="F3447" s="117">
        <v>50</v>
      </c>
      <c r="G3447" s="116">
        <v>721094</v>
      </c>
    </row>
    <row r="3448" spans="1:7" ht="25.5">
      <c r="A3448" s="120">
        <v>21710</v>
      </c>
      <c r="B3448" s="115" t="s">
        <v>1145</v>
      </c>
      <c r="C3448" s="115">
        <v>1442188</v>
      </c>
      <c r="D3448" s="115">
        <v>721094</v>
      </c>
      <c r="E3448" s="116">
        <v>721094</v>
      </c>
      <c r="F3448" s="117">
        <v>50</v>
      </c>
      <c r="G3448" s="116">
        <v>721094</v>
      </c>
    </row>
    <row r="3449" spans="1:7">
      <c r="A3449" s="114" t="s">
        <v>1147</v>
      </c>
      <c r="B3449" s="115" t="s">
        <v>1148</v>
      </c>
      <c r="C3449" s="115">
        <v>1442188</v>
      </c>
      <c r="D3449" s="115">
        <v>721094</v>
      </c>
      <c r="E3449" s="116">
        <v>721094</v>
      </c>
      <c r="F3449" s="117">
        <v>50</v>
      </c>
      <c r="G3449" s="116">
        <v>721094</v>
      </c>
    </row>
    <row r="3450" spans="1:7">
      <c r="A3450" s="119" t="s">
        <v>1181</v>
      </c>
      <c r="B3450" s="115" t="s">
        <v>1182</v>
      </c>
      <c r="C3450" s="115">
        <v>1442188</v>
      </c>
      <c r="D3450" s="115">
        <v>721094</v>
      </c>
      <c r="E3450" s="116">
        <v>721094</v>
      </c>
      <c r="F3450" s="117">
        <v>50</v>
      </c>
      <c r="G3450" s="116">
        <v>721094</v>
      </c>
    </row>
    <row r="3451" spans="1:7">
      <c r="A3451" s="120" t="s">
        <v>1185</v>
      </c>
      <c r="B3451" s="115" t="s">
        <v>1186</v>
      </c>
      <c r="C3451" s="115">
        <v>1442188</v>
      </c>
      <c r="D3451" s="115">
        <v>721094</v>
      </c>
      <c r="E3451" s="116">
        <v>721094</v>
      </c>
      <c r="F3451" s="117">
        <v>50</v>
      </c>
      <c r="G3451" s="116">
        <v>721094</v>
      </c>
    </row>
    <row r="3452" spans="1:7" ht="25.5">
      <c r="A3452" s="121">
        <v>9500</v>
      </c>
      <c r="B3452" s="115" t="s">
        <v>1187</v>
      </c>
      <c r="C3452" s="115">
        <v>1442188</v>
      </c>
      <c r="D3452" s="115">
        <v>721094</v>
      </c>
      <c r="E3452" s="116">
        <v>721094</v>
      </c>
      <c r="F3452" s="117">
        <v>50</v>
      </c>
      <c r="G3452" s="116">
        <v>721094</v>
      </c>
    </row>
    <row r="3453" spans="1:7" ht="25.5">
      <c r="A3453" s="122">
        <v>9510</v>
      </c>
      <c r="B3453" s="115" t="s">
        <v>1188</v>
      </c>
      <c r="C3453" s="115">
        <v>1442188</v>
      </c>
      <c r="D3453" s="115">
        <v>721094</v>
      </c>
      <c r="E3453" s="116">
        <v>721094</v>
      </c>
      <c r="F3453" s="117">
        <v>50</v>
      </c>
      <c r="G3453" s="116">
        <v>721094</v>
      </c>
    </row>
    <row r="3454" spans="1:7" s="113" customFormat="1">
      <c r="A3454" s="125" t="s">
        <v>337</v>
      </c>
      <c r="B3454" s="110" t="s">
        <v>470</v>
      </c>
      <c r="C3454" s="110"/>
      <c r="D3454" s="110"/>
      <c r="E3454" s="111"/>
      <c r="F3454" s="112"/>
      <c r="G3454" s="111"/>
    </row>
    <row r="3455" spans="1:7">
      <c r="A3455" s="114" t="s">
        <v>1118</v>
      </c>
      <c r="B3455" s="115" t="s">
        <v>1119</v>
      </c>
      <c r="C3455" s="115">
        <v>43831625</v>
      </c>
      <c r="D3455" s="115">
        <v>14517820</v>
      </c>
      <c r="E3455" s="116">
        <v>14277558.15</v>
      </c>
      <c r="F3455" s="117">
        <v>32.573645512800397</v>
      </c>
      <c r="G3455" s="116">
        <v>3769893.04</v>
      </c>
    </row>
    <row r="3456" spans="1:7" ht="25.5">
      <c r="A3456" s="119" t="s">
        <v>1120</v>
      </c>
      <c r="B3456" s="115" t="s">
        <v>1121</v>
      </c>
      <c r="C3456" s="115">
        <v>4002683</v>
      </c>
      <c r="D3456" s="115">
        <v>1464838</v>
      </c>
      <c r="E3456" s="116">
        <v>1246659.1100000001</v>
      </c>
      <c r="F3456" s="117">
        <v>31.145586847621999</v>
      </c>
      <c r="G3456" s="116">
        <v>304284.63</v>
      </c>
    </row>
    <row r="3457" spans="1:7">
      <c r="A3457" s="119" t="s">
        <v>1124</v>
      </c>
      <c r="B3457" s="115" t="s">
        <v>59</v>
      </c>
      <c r="C3457" s="115">
        <v>483562</v>
      </c>
      <c r="D3457" s="115">
        <v>424329</v>
      </c>
      <c r="E3457" s="116">
        <v>402246.04</v>
      </c>
      <c r="F3457" s="117">
        <v>83.183964000479804</v>
      </c>
      <c r="G3457" s="116">
        <v>145683.41</v>
      </c>
    </row>
    <row r="3458" spans="1:7">
      <c r="A3458" s="120" t="s">
        <v>1125</v>
      </c>
      <c r="B3458" s="115" t="s">
        <v>1126</v>
      </c>
      <c r="C3458" s="115">
        <v>483562</v>
      </c>
      <c r="D3458" s="115">
        <v>424329</v>
      </c>
      <c r="E3458" s="116">
        <v>402246.04</v>
      </c>
      <c r="F3458" s="117">
        <v>83.183964000479804</v>
      </c>
      <c r="G3458" s="116">
        <v>145683.41</v>
      </c>
    </row>
    <row r="3459" spans="1:7">
      <c r="A3459" s="121">
        <v>18100</v>
      </c>
      <c r="B3459" s="115" t="s">
        <v>1127</v>
      </c>
      <c r="C3459" s="115">
        <v>483562</v>
      </c>
      <c r="D3459" s="115">
        <v>424329</v>
      </c>
      <c r="E3459" s="116">
        <v>402246.04</v>
      </c>
      <c r="F3459" s="117">
        <v>83.183964000479804</v>
      </c>
      <c r="G3459" s="116">
        <v>145683.41</v>
      </c>
    </row>
    <row r="3460" spans="1:7" ht="25.5">
      <c r="A3460" s="122">
        <v>18130</v>
      </c>
      <c r="B3460" s="115" t="s">
        <v>1128</v>
      </c>
      <c r="C3460" s="115">
        <v>483562</v>
      </c>
      <c r="D3460" s="115">
        <v>424329</v>
      </c>
      <c r="E3460" s="116">
        <v>402246.04</v>
      </c>
      <c r="F3460" s="117">
        <v>83.183964000479804</v>
      </c>
      <c r="G3460" s="116">
        <v>145683.41</v>
      </c>
    </row>
    <row r="3461" spans="1:7" ht="38.25">
      <c r="A3461" s="123">
        <v>18131</v>
      </c>
      <c r="B3461" s="115" t="s">
        <v>1129</v>
      </c>
      <c r="C3461" s="115">
        <v>483562</v>
      </c>
      <c r="D3461" s="115">
        <v>424329</v>
      </c>
      <c r="E3461" s="116">
        <v>402246.04</v>
      </c>
      <c r="F3461" s="117">
        <v>83.183964000479804</v>
      </c>
      <c r="G3461" s="116">
        <v>145683.41</v>
      </c>
    </row>
    <row r="3462" spans="1:7">
      <c r="A3462" s="119" t="s">
        <v>1144</v>
      </c>
      <c r="B3462" s="115" t="s">
        <v>60</v>
      </c>
      <c r="C3462" s="115">
        <v>39345380</v>
      </c>
      <c r="D3462" s="115">
        <v>12628653</v>
      </c>
      <c r="E3462" s="116">
        <v>12628653</v>
      </c>
      <c r="F3462" s="117">
        <v>32.096914555152402</v>
      </c>
      <c r="G3462" s="116">
        <v>3319925</v>
      </c>
    </row>
    <row r="3463" spans="1:7" ht="25.5">
      <c r="A3463" s="120">
        <v>21710</v>
      </c>
      <c r="B3463" s="115" t="s">
        <v>1145</v>
      </c>
      <c r="C3463" s="115">
        <v>39345380</v>
      </c>
      <c r="D3463" s="115">
        <v>12628653</v>
      </c>
      <c r="E3463" s="116">
        <v>12628653</v>
      </c>
      <c r="F3463" s="117">
        <v>32.096914555152402</v>
      </c>
      <c r="G3463" s="116">
        <v>3319925</v>
      </c>
    </row>
    <row r="3464" spans="1:7">
      <c r="A3464" s="114" t="s">
        <v>1147</v>
      </c>
      <c r="B3464" s="115" t="s">
        <v>1148</v>
      </c>
      <c r="C3464" s="115">
        <v>43851744</v>
      </c>
      <c r="D3464" s="115">
        <v>14517820</v>
      </c>
      <c r="E3464" s="116">
        <v>13882975.539999999</v>
      </c>
      <c r="F3464" s="117">
        <v>31.658890328284301</v>
      </c>
      <c r="G3464" s="116">
        <v>3771483.62</v>
      </c>
    </row>
    <row r="3465" spans="1:7">
      <c r="A3465" s="119" t="s">
        <v>1149</v>
      </c>
      <c r="B3465" s="115" t="s">
        <v>1150</v>
      </c>
      <c r="C3465" s="115">
        <v>42876992</v>
      </c>
      <c r="D3465" s="115">
        <v>13903858</v>
      </c>
      <c r="E3465" s="116">
        <v>13355800.41</v>
      </c>
      <c r="F3465" s="117">
        <v>31.1491076846062</v>
      </c>
      <c r="G3465" s="116">
        <v>3287875.78</v>
      </c>
    </row>
    <row r="3466" spans="1:7">
      <c r="A3466" s="120" t="s">
        <v>1151</v>
      </c>
      <c r="B3466" s="115" t="s">
        <v>1152</v>
      </c>
      <c r="C3466" s="115">
        <v>35803451</v>
      </c>
      <c r="D3466" s="115">
        <v>11697923</v>
      </c>
      <c r="E3466" s="116">
        <v>11204432.279999999</v>
      </c>
      <c r="F3466" s="117">
        <v>31.294280207793399</v>
      </c>
      <c r="G3466" s="116">
        <v>2755192.36</v>
      </c>
    </row>
    <row r="3467" spans="1:7">
      <c r="A3467" s="121">
        <v>1000</v>
      </c>
      <c r="B3467" s="115" t="s">
        <v>1153</v>
      </c>
      <c r="C3467" s="115">
        <v>24575033</v>
      </c>
      <c r="D3467" s="115">
        <v>7447162</v>
      </c>
      <c r="E3467" s="116">
        <v>7219248.6299999999</v>
      </c>
      <c r="F3467" s="117">
        <v>29.3763537570835</v>
      </c>
      <c r="G3467" s="116">
        <v>1820832.59</v>
      </c>
    </row>
    <row r="3468" spans="1:7">
      <c r="A3468" s="122">
        <v>1100</v>
      </c>
      <c r="B3468" s="115" t="s">
        <v>1154</v>
      </c>
      <c r="C3468" s="115">
        <v>19796779</v>
      </c>
      <c r="D3468" s="115">
        <v>5991640</v>
      </c>
      <c r="E3468" s="116">
        <v>5820909.6100000003</v>
      </c>
      <c r="F3468" s="117">
        <v>29.403316620345201</v>
      </c>
      <c r="G3468" s="116">
        <v>1473806.48</v>
      </c>
    </row>
    <row r="3469" spans="1:7">
      <c r="A3469" s="121">
        <v>2000</v>
      </c>
      <c r="B3469" s="115" t="s">
        <v>1155</v>
      </c>
      <c r="C3469" s="115">
        <v>11228418</v>
      </c>
      <c r="D3469" s="115">
        <v>4250761</v>
      </c>
      <c r="E3469" s="116">
        <v>3985183.65</v>
      </c>
      <c r="F3469" s="117">
        <v>35.491942408984102</v>
      </c>
      <c r="G3469" s="116">
        <v>934359.77</v>
      </c>
    </row>
    <row r="3470" spans="1:7">
      <c r="A3470" s="120" t="s">
        <v>1158</v>
      </c>
      <c r="B3470" s="115" t="s">
        <v>1159</v>
      </c>
      <c r="C3470" s="115">
        <v>6194140</v>
      </c>
      <c r="D3470" s="115">
        <v>1913735</v>
      </c>
      <c r="E3470" s="116">
        <v>1859168.13</v>
      </c>
      <c r="F3470" s="117">
        <v>30.014951712424999</v>
      </c>
      <c r="G3470" s="116">
        <v>463883.42</v>
      </c>
    </row>
    <row r="3471" spans="1:7">
      <c r="A3471" s="121">
        <v>3000</v>
      </c>
      <c r="B3471" s="115" t="s">
        <v>1160</v>
      </c>
      <c r="C3471" s="115">
        <v>3527950</v>
      </c>
      <c r="D3471" s="115">
        <v>989320</v>
      </c>
      <c r="E3471" s="116">
        <v>989320</v>
      </c>
      <c r="F3471" s="117">
        <v>28.042347538939001</v>
      </c>
      <c r="G3471" s="116">
        <v>247330</v>
      </c>
    </row>
    <row r="3472" spans="1:7">
      <c r="A3472" s="121">
        <v>6000</v>
      </c>
      <c r="B3472" s="115" t="s">
        <v>1161</v>
      </c>
      <c r="C3472" s="115">
        <v>2666190</v>
      </c>
      <c r="D3472" s="115">
        <v>924415</v>
      </c>
      <c r="E3472" s="116">
        <v>869848.13</v>
      </c>
      <c r="F3472" s="117">
        <v>32.625136618170501</v>
      </c>
      <c r="G3472" s="116">
        <v>216553.42</v>
      </c>
    </row>
    <row r="3473" spans="1:7">
      <c r="A3473" s="120" t="s">
        <v>1166</v>
      </c>
      <c r="B3473" s="115" t="s">
        <v>1167</v>
      </c>
      <c r="C3473" s="115">
        <v>879401</v>
      </c>
      <c r="D3473" s="115">
        <v>292200</v>
      </c>
      <c r="E3473" s="116">
        <v>292200</v>
      </c>
      <c r="F3473" s="117">
        <v>33.2271625799834</v>
      </c>
      <c r="G3473" s="116">
        <v>68800</v>
      </c>
    </row>
    <row r="3474" spans="1:7" ht="25.5">
      <c r="A3474" s="121">
        <v>7300</v>
      </c>
      <c r="B3474" s="115" t="s">
        <v>1173</v>
      </c>
      <c r="C3474" s="115">
        <v>879401</v>
      </c>
      <c r="D3474" s="115">
        <v>292200</v>
      </c>
      <c r="E3474" s="116">
        <v>292200</v>
      </c>
      <c r="F3474" s="117">
        <v>33.2271625799834</v>
      </c>
      <c r="G3474" s="116">
        <v>68800</v>
      </c>
    </row>
    <row r="3475" spans="1:7" ht="25.5">
      <c r="A3475" s="122">
        <v>7310</v>
      </c>
      <c r="B3475" s="115" t="s">
        <v>1174</v>
      </c>
      <c r="C3475" s="115">
        <v>405644</v>
      </c>
      <c r="D3475" s="115">
        <v>137000</v>
      </c>
      <c r="E3475" s="116">
        <v>137000</v>
      </c>
      <c r="F3475" s="117">
        <v>33.7734565283845</v>
      </c>
      <c r="G3475" s="116">
        <v>30000</v>
      </c>
    </row>
    <row r="3476" spans="1:7" ht="38.25">
      <c r="A3476" s="122">
        <v>7350</v>
      </c>
      <c r="B3476" s="115" t="s">
        <v>1176</v>
      </c>
      <c r="C3476" s="115">
        <v>473757</v>
      </c>
      <c r="D3476" s="115">
        <v>155200</v>
      </c>
      <c r="E3476" s="116">
        <v>155200</v>
      </c>
      <c r="F3476" s="117">
        <v>32.759410415044002</v>
      </c>
      <c r="G3476" s="116">
        <v>38800</v>
      </c>
    </row>
    <row r="3477" spans="1:7">
      <c r="A3477" s="119" t="s">
        <v>1181</v>
      </c>
      <c r="B3477" s="115" t="s">
        <v>1182</v>
      </c>
      <c r="C3477" s="115">
        <v>974752</v>
      </c>
      <c r="D3477" s="115">
        <v>613962</v>
      </c>
      <c r="E3477" s="116">
        <v>527175.13</v>
      </c>
      <c r="F3477" s="117">
        <v>54.083000599126699</v>
      </c>
      <c r="G3477" s="116">
        <v>483607.84</v>
      </c>
    </row>
    <row r="3478" spans="1:7">
      <c r="A3478" s="120" t="s">
        <v>1183</v>
      </c>
      <c r="B3478" s="115" t="s">
        <v>1184</v>
      </c>
      <c r="C3478" s="115">
        <v>974752</v>
      </c>
      <c r="D3478" s="115">
        <v>613962</v>
      </c>
      <c r="E3478" s="116">
        <v>527175.13</v>
      </c>
      <c r="F3478" s="117">
        <v>54.083000599126699</v>
      </c>
      <c r="G3478" s="116">
        <v>483607.84</v>
      </c>
    </row>
    <row r="3479" spans="1:7">
      <c r="A3479" s="114"/>
      <c r="B3479" s="115" t="s">
        <v>1192</v>
      </c>
      <c r="C3479" s="115">
        <v>-20119</v>
      </c>
      <c r="D3479" s="115">
        <v>0</v>
      </c>
      <c r="E3479" s="116">
        <v>394582.61</v>
      </c>
      <c r="F3479" s="117">
        <v>-1961.24365028083</v>
      </c>
      <c r="G3479" s="116">
        <v>-1590.58</v>
      </c>
    </row>
    <row r="3480" spans="1:7">
      <c r="A3480" s="114" t="s">
        <v>1193</v>
      </c>
      <c r="B3480" s="115" t="s">
        <v>1194</v>
      </c>
      <c r="C3480" s="115">
        <v>20119</v>
      </c>
      <c r="D3480" s="115">
        <v>0</v>
      </c>
      <c r="E3480" s="116">
        <v>-394582.61</v>
      </c>
      <c r="F3480" s="117">
        <v>-1961.24365028083</v>
      </c>
      <c r="G3480" s="116">
        <v>1590.58</v>
      </c>
    </row>
    <row r="3481" spans="1:7">
      <c r="A3481" s="119" t="s">
        <v>1202</v>
      </c>
      <c r="B3481" s="115" t="s">
        <v>1203</v>
      </c>
      <c r="C3481" s="115">
        <v>20119</v>
      </c>
      <c r="D3481" s="115">
        <v>0</v>
      </c>
      <c r="E3481" s="116">
        <v>-394582.61</v>
      </c>
      <c r="F3481" s="117">
        <v>-1961.24365028083</v>
      </c>
      <c r="G3481" s="116">
        <v>1590.58</v>
      </c>
    </row>
    <row r="3482" spans="1:7" ht="38.25">
      <c r="A3482" s="120" t="s">
        <v>1204</v>
      </c>
      <c r="B3482" s="115" t="s">
        <v>1205</v>
      </c>
      <c r="C3482" s="115">
        <v>20119</v>
      </c>
      <c r="D3482" s="115">
        <v>0</v>
      </c>
      <c r="E3482" s="116">
        <v>0</v>
      </c>
      <c r="F3482" s="117">
        <v>0</v>
      </c>
      <c r="G3482" s="116">
        <v>0</v>
      </c>
    </row>
    <row r="3483" spans="1:7" s="113" customFormat="1">
      <c r="A3483" s="126" t="s">
        <v>471</v>
      </c>
      <c r="B3483" s="110" t="s">
        <v>472</v>
      </c>
      <c r="C3483" s="110"/>
      <c r="D3483" s="110"/>
      <c r="E3483" s="111"/>
      <c r="F3483" s="112"/>
      <c r="G3483" s="111"/>
    </row>
    <row r="3484" spans="1:7">
      <c r="A3484" s="114" t="s">
        <v>1118</v>
      </c>
      <c r="B3484" s="115" t="s">
        <v>1119</v>
      </c>
      <c r="C3484" s="115">
        <v>43109998</v>
      </c>
      <c r="D3484" s="115">
        <v>13987763</v>
      </c>
      <c r="E3484" s="116">
        <v>13769735.050000001</v>
      </c>
      <c r="F3484" s="117">
        <v>31.940931776429199</v>
      </c>
      <c r="G3484" s="116">
        <v>3557632.57</v>
      </c>
    </row>
    <row r="3485" spans="1:7" ht="25.5">
      <c r="A3485" s="119" t="s">
        <v>1120</v>
      </c>
      <c r="B3485" s="115" t="s">
        <v>1121</v>
      </c>
      <c r="C3485" s="115">
        <v>4002683</v>
      </c>
      <c r="D3485" s="115">
        <v>1464838</v>
      </c>
      <c r="E3485" s="116">
        <v>1246659.1100000001</v>
      </c>
      <c r="F3485" s="117">
        <v>31.145586847621999</v>
      </c>
      <c r="G3485" s="116">
        <v>304284.63</v>
      </c>
    </row>
    <row r="3486" spans="1:7">
      <c r="A3486" s="119" t="s">
        <v>1124</v>
      </c>
      <c r="B3486" s="115" t="s">
        <v>59</v>
      </c>
      <c r="C3486" s="115">
        <v>0</v>
      </c>
      <c r="D3486" s="115">
        <v>0</v>
      </c>
      <c r="E3486" s="116">
        <v>150.94</v>
      </c>
      <c r="F3486" s="117">
        <v>0</v>
      </c>
      <c r="G3486" s="116">
        <v>150.94</v>
      </c>
    </row>
    <row r="3487" spans="1:7">
      <c r="A3487" s="120" t="s">
        <v>1125</v>
      </c>
      <c r="B3487" s="115" t="s">
        <v>1126</v>
      </c>
      <c r="C3487" s="115">
        <v>0</v>
      </c>
      <c r="D3487" s="115">
        <v>0</v>
      </c>
      <c r="E3487" s="116">
        <v>150.94</v>
      </c>
      <c r="F3487" s="117">
        <v>0</v>
      </c>
      <c r="G3487" s="116">
        <v>150.94</v>
      </c>
    </row>
    <row r="3488" spans="1:7">
      <c r="A3488" s="121">
        <v>18100</v>
      </c>
      <c r="B3488" s="115" t="s">
        <v>1127</v>
      </c>
      <c r="C3488" s="115">
        <v>0</v>
      </c>
      <c r="D3488" s="115">
        <v>0</v>
      </c>
      <c r="E3488" s="116">
        <v>150.94</v>
      </c>
      <c r="F3488" s="117">
        <v>0</v>
      </c>
      <c r="G3488" s="116">
        <v>150.94</v>
      </c>
    </row>
    <row r="3489" spans="1:7" ht="25.5">
      <c r="A3489" s="122">
        <v>18130</v>
      </c>
      <c r="B3489" s="115" t="s">
        <v>1128</v>
      </c>
      <c r="C3489" s="115">
        <v>0</v>
      </c>
      <c r="D3489" s="115">
        <v>0</v>
      </c>
      <c r="E3489" s="116">
        <v>150.94</v>
      </c>
      <c r="F3489" s="117">
        <v>0</v>
      </c>
      <c r="G3489" s="116">
        <v>150.94</v>
      </c>
    </row>
    <row r="3490" spans="1:7" ht="38.25">
      <c r="A3490" s="123">
        <v>18131</v>
      </c>
      <c r="B3490" s="115" t="s">
        <v>1129</v>
      </c>
      <c r="C3490" s="115">
        <v>0</v>
      </c>
      <c r="D3490" s="115">
        <v>0</v>
      </c>
      <c r="E3490" s="116">
        <v>150.94</v>
      </c>
      <c r="F3490" s="117">
        <v>0</v>
      </c>
      <c r="G3490" s="116">
        <v>150.94</v>
      </c>
    </row>
    <row r="3491" spans="1:7">
      <c r="A3491" s="119" t="s">
        <v>1144</v>
      </c>
      <c r="B3491" s="115" t="s">
        <v>60</v>
      </c>
      <c r="C3491" s="115">
        <v>39107315</v>
      </c>
      <c r="D3491" s="115">
        <v>12522925</v>
      </c>
      <c r="E3491" s="116">
        <v>12522925</v>
      </c>
      <c r="F3491" s="117">
        <v>32.021950369131702</v>
      </c>
      <c r="G3491" s="116">
        <v>3253197</v>
      </c>
    </row>
    <row r="3492" spans="1:7" ht="25.5">
      <c r="A3492" s="120">
        <v>21710</v>
      </c>
      <c r="B3492" s="115" t="s">
        <v>1145</v>
      </c>
      <c r="C3492" s="115">
        <v>39107315</v>
      </c>
      <c r="D3492" s="115">
        <v>12522925</v>
      </c>
      <c r="E3492" s="116">
        <v>12522925</v>
      </c>
      <c r="F3492" s="117">
        <v>32.021950369131702</v>
      </c>
      <c r="G3492" s="116">
        <v>3253197</v>
      </c>
    </row>
    <row r="3493" spans="1:7">
      <c r="A3493" s="114" t="s">
        <v>1147</v>
      </c>
      <c r="B3493" s="115" t="s">
        <v>1148</v>
      </c>
      <c r="C3493" s="115">
        <v>43130117</v>
      </c>
      <c r="D3493" s="115">
        <v>13987763</v>
      </c>
      <c r="E3493" s="116">
        <v>13390584.01</v>
      </c>
      <c r="F3493" s="117">
        <v>31.0469457108127</v>
      </c>
      <c r="G3493" s="116">
        <v>3318092.09</v>
      </c>
    </row>
    <row r="3494" spans="1:7">
      <c r="A3494" s="119" t="s">
        <v>1149</v>
      </c>
      <c r="B3494" s="115" t="s">
        <v>1150</v>
      </c>
      <c r="C3494" s="115">
        <v>42717742</v>
      </c>
      <c r="D3494" s="115">
        <v>13851858</v>
      </c>
      <c r="E3494" s="116">
        <v>13303800.41</v>
      </c>
      <c r="F3494" s="117">
        <v>31.1435010071459</v>
      </c>
      <c r="G3494" s="116">
        <v>3274875.78</v>
      </c>
    </row>
    <row r="3495" spans="1:7">
      <c r="A3495" s="120" t="s">
        <v>1151</v>
      </c>
      <c r="B3495" s="115" t="s">
        <v>1152</v>
      </c>
      <c r="C3495" s="115">
        <v>35803451</v>
      </c>
      <c r="D3495" s="115">
        <v>11697923</v>
      </c>
      <c r="E3495" s="116">
        <v>11204432.279999999</v>
      </c>
      <c r="F3495" s="117">
        <v>31.294280207793399</v>
      </c>
      <c r="G3495" s="116">
        <v>2755192.36</v>
      </c>
    </row>
    <row r="3496" spans="1:7">
      <c r="A3496" s="121">
        <v>1000</v>
      </c>
      <c r="B3496" s="115" t="s">
        <v>1153</v>
      </c>
      <c r="C3496" s="115">
        <v>24575033</v>
      </c>
      <c r="D3496" s="115">
        <v>7447162</v>
      </c>
      <c r="E3496" s="116">
        <v>7219248.6299999999</v>
      </c>
      <c r="F3496" s="117">
        <v>29.3763537570835</v>
      </c>
      <c r="G3496" s="116">
        <v>1820832.59</v>
      </c>
    </row>
    <row r="3497" spans="1:7">
      <c r="A3497" s="122">
        <v>1100</v>
      </c>
      <c r="B3497" s="115" t="s">
        <v>1154</v>
      </c>
      <c r="C3497" s="115">
        <v>19796779</v>
      </c>
      <c r="D3497" s="115">
        <v>5991640</v>
      </c>
      <c r="E3497" s="116">
        <v>5820909.6100000003</v>
      </c>
      <c r="F3497" s="117">
        <v>29.403316620345201</v>
      </c>
      <c r="G3497" s="116">
        <v>1473806.48</v>
      </c>
    </row>
    <row r="3498" spans="1:7">
      <c r="A3498" s="121">
        <v>2000</v>
      </c>
      <c r="B3498" s="115" t="s">
        <v>1155</v>
      </c>
      <c r="C3498" s="115">
        <v>11228418</v>
      </c>
      <c r="D3498" s="115">
        <v>4250761</v>
      </c>
      <c r="E3498" s="116">
        <v>3985183.65</v>
      </c>
      <c r="F3498" s="117">
        <v>35.491942408984102</v>
      </c>
      <c r="G3498" s="116">
        <v>934359.77</v>
      </c>
    </row>
    <row r="3499" spans="1:7">
      <c r="A3499" s="120" t="s">
        <v>1158</v>
      </c>
      <c r="B3499" s="115" t="s">
        <v>1159</v>
      </c>
      <c r="C3499" s="115">
        <v>6194140</v>
      </c>
      <c r="D3499" s="115">
        <v>1913735</v>
      </c>
      <c r="E3499" s="116">
        <v>1859168.13</v>
      </c>
      <c r="F3499" s="117">
        <v>30.014951712424999</v>
      </c>
      <c r="G3499" s="116">
        <v>463883.42</v>
      </c>
    </row>
    <row r="3500" spans="1:7">
      <c r="A3500" s="121">
        <v>3000</v>
      </c>
      <c r="B3500" s="115" t="s">
        <v>1160</v>
      </c>
      <c r="C3500" s="115">
        <v>3527950</v>
      </c>
      <c r="D3500" s="115">
        <v>989320</v>
      </c>
      <c r="E3500" s="116">
        <v>989320</v>
      </c>
      <c r="F3500" s="117">
        <v>28.042347538939001</v>
      </c>
      <c r="G3500" s="116">
        <v>247330</v>
      </c>
    </row>
    <row r="3501" spans="1:7">
      <c r="A3501" s="121">
        <v>6000</v>
      </c>
      <c r="B3501" s="115" t="s">
        <v>1161</v>
      </c>
      <c r="C3501" s="115">
        <v>2666190</v>
      </c>
      <c r="D3501" s="115">
        <v>924415</v>
      </c>
      <c r="E3501" s="116">
        <v>869848.13</v>
      </c>
      <c r="F3501" s="117">
        <v>32.625136618170501</v>
      </c>
      <c r="G3501" s="116">
        <v>216553.42</v>
      </c>
    </row>
    <row r="3502" spans="1:7">
      <c r="A3502" s="120" t="s">
        <v>1166</v>
      </c>
      <c r="B3502" s="115" t="s">
        <v>1167</v>
      </c>
      <c r="C3502" s="115">
        <v>720151</v>
      </c>
      <c r="D3502" s="115">
        <v>240200</v>
      </c>
      <c r="E3502" s="116">
        <v>240200</v>
      </c>
      <c r="F3502" s="117">
        <v>33.354116011780903</v>
      </c>
      <c r="G3502" s="116">
        <v>55800</v>
      </c>
    </row>
    <row r="3503" spans="1:7" ht="25.5">
      <c r="A3503" s="121">
        <v>7300</v>
      </c>
      <c r="B3503" s="115" t="s">
        <v>1173</v>
      </c>
      <c r="C3503" s="115">
        <v>720151</v>
      </c>
      <c r="D3503" s="115">
        <v>240200</v>
      </c>
      <c r="E3503" s="116">
        <v>240200</v>
      </c>
      <c r="F3503" s="117">
        <v>33.354116011780903</v>
      </c>
      <c r="G3503" s="116">
        <v>55800</v>
      </c>
    </row>
    <row r="3504" spans="1:7" ht="25.5">
      <c r="A3504" s="122">
        <v>7310</v>
      </c>
      <c r="B3504" s="115" t="s">
        <v>1174</v>
      </c>
      <c r="C3504" s="115">
        <v>246394</v>
      </c>
      <c r="D3504" s="115">
        <v>85000</v>
      </c>
      <c r="E3504" s="116">
        <v>85000</v>
      </c>
      <c r="F3504" s="117">
        <v>34.497593285550799</v>
      </c>
      <c r="G3504" s="116">
        <v>17000</v>
      </c>
    </row>
    <row r="3505" spans="1:7" ht="38.25">
      <c r="A3505" s="122">
        <v>7350</v>
      </c>
      <c r="B3505" s="115" t="s">
        <v>1176</v>
      </c>
      <c r="C3505" s="115">
        <v>473757</v>
      </c>
      <c r="D3505" s="115">
        <v>155200</v>
      </c>
      <c r="E3505" s="116">
        <v>155200</v>
      </c>
      <c r="F3505" s="117">
        <v>32.759410415044002</v>
      </c>
      <c r="G3505" s="116">
        <v>38800</v>
      </c>
    </row>
    <row r="3506" spans="1:7">
      <c r="A3506" s="119" t="s">
        <v>1181</v>
      </c>
      <c r="B3506" s="115" t="s">
        <v>1182</v>
      </c>
      <c r="C3506" s="115">
        <v>412375</v>
      </c>
      <c r="D3506" s="115">
        <v>135905</v>
      </c>
      <c r="E3506" s="116">
        <v>86783.6</v>
      </c>
      <c r="F3506" s="117">
        <v>21.044825704758999</v>
      </c>
      <c r="G3506" s="116">
        <v>43216.31</v>
      </c>
    </row>
    <row r="3507" spans="1:7">
      <c r="A3507" s="120" t="s">
        <v>1183</v>
      </c>
      <c r="B3507" s="115" t="s">
        <v>1184</v>
      </c>
      <c r="C3507" s="115">
        <v>412375</v>
      </c>
      <c r="D3507" s="115">
        <v>135905</v>
      </c>
      <c r="E3507" s="116">
        <v>86783.6</v>
      </c>
      <c r="F3507" s="117">
        <v>21.044825704758999</v>
      </c>
      <c r="G3507" s="116">
        <v>43216.31</v>
      </c>
    </row>
    <row r="3508" spans="1:7">
      <c r="A3508" s="114"/>
      <c r="B3508" s="115" t="s">
        <v>1192</v>
      </c>
      <c r="C3508" s="115">
        <v>-20119</v>
      </c>
      <c r="D3508" s="115">
        <v>0</v>
      </c>
      <c r="E3508" s="116">
        <v>379151.04</v>
      </c>
      <c r="F3508" s="117">
        <v>-1884.5421740643201</v>
      </c>
      <c r="G3508" s="116">
        <v>239540.48000000001</v>
      </c>
    </row>
    <row r="3509" spans="1:7">
      <c r="A3509" s="114" t="s">
        <v>1193</v>
      </c>
      <c r="B3509" s="115" t="s">
        <v>1194</v>
      </c>
      <c r="C3509" s="115">
        <v>20119</v>
      </c>
      <c r="D3509" s="115">
        <v>0</v>
      </c>
      <c r="E3509" s="116">
        <v>-379151.04</v>
      </c>
      <c r="F3509" s="117">
        <v>-1884.5421740643201</v>
      </c>
      <c r="G3509" s="116">
        <v>-239540.48000000001</v>
      </c>
    </row>
    <row r="3510" spans="1:7">
      <c r="A3510" s="119" t="s">
        <v>1202</v>
      </c>
      <c r="B3510" s="115" t="s">
        <v>1203</v>
      </c>
      <c r="C3510" s="115">
        <v>20119</v>
      </c>
      <c r="D3510" s="115">
        <v>0</v>
      </c>
      <c r="E3510" s="116">
        <v>-379151.04</v>
      </c>
      <c r="F3510" s="117">
        <v>-1884.5421740643201</v>
      </c>
      <c r="G3510" s="116">
        <v>-239540.48000000001</v>
      </c>
    </row>
    <row r="3511" spans="1:7" ht="38.25">
      <c r="A3511" s="120" t="s">
        <v>1204</v>
      </c>
      <c r="B3511" s="115" t="s">
        <v>1205</v>
      </c>
      <c r="C3511" s="115">
        <v>20119</v>
      </c>
      <c r="D3511" s="115">
        <v>0</v>
      </c>
      <c r="E3511" s="116">
        <v>0</v>
      </c>
      <c r="F3511" s="117">
        <v>0</v>
      </c>
      <c r="G3511" s="116">
        <v>0</v>
      </c>
    </row>
    <row r="3512" spans="1:7" s="113" customFormat="1" ht="38.25">
      <c r="A3512" s="126" t="s">
        <v>473</v>
      </c>
      <c r="B3512" s="110" t="s">
        <v>1285</v>
      </c>
      <c r="C3512" s="110"/>
      <c r="D3512" s="110"/>
      <c r="E3512" s="111"/>
      <c r="F3512" s="112"/>
      <c r="G3512" s="111"/>
    </row>
    <row r="3513" spans="1:7">
      <c r="A3513" s="114" t="s">
        <v>1118</v>
      </c>
      <c r="B3513" s="115" t="s">
        <v>1119</v>
      </c>
      <c r="C3513" s="115">
        <v>562377</v>
      </c>
      <c r="D3513" s="115">
        <v>478057</v>
      </c>
      <c r="E3513" s="116">
        <v>455823.1</v>
      </c>
      <c r="F3513" s="117">
        <v>81.052941354287299</v>
      </c>
      <c r="G3513" s="116">
        <v>199260.47</v>
      </c>
    </row>
    <row r="3514" spans="1:7">
      <c r="A3514" s="119" t="s">
        <v>1124</v>
      </c>
      <c r="B3514" s="115" t="s">
        <v>59</v>
      </c>
      <c r="C3514" s="115">
        <v>483562</v>
      </c>
      <c r="D3514" s="115">
        <v>424329</v>
      </c>
      <c r="E3514" s="116">
        <v>402095.1</v>
      </c>
      <c r="F3514" s="117">
        <v>83.152749802507202</v>
      </c>
      <c r="G3514" s="116">
        <v>145532.47</v>
      </c>
    </row>
    <row r="3515" spans="1:7">
      <c r="A3515" s="120" t="s">
        <v>1125</v>
      </c>
      <c r="B3515" s="115" t="s">
        <v>1126</v>
      </c>
      <c r="C3515" s="115">
        <v>483562</v>
      </c>
      <c r="D3515" s="115">
        <v>424329</v>
      </c>
      <c r="E3515" s="116">
        <v>402095.1</v>
      </c>
      <c r="F3515" s="117">
        <v>83.152749802507202</v>
      </c>
      <c r="G3515" s="116">
        <v>145532.47</v>
      </c>
    </row>
    <row r="3516" spans="1:7">
      <c r="A3516" s="121">
        <v>18100</v>
      </c>
      <c r="B3516" s="115" t="s">
        <v>1127</v>
      </c>
      <c r="C3516" s="115">
        <v>483562</v>
      </c>
      <c r="D3516" s="115">
        <v>424329</v>
      </c>
      <c r="E3516" s="116">
        <v>402095.1</v>
      </c>
      <c r="F3516" s="117">
        <v>83.152749802507202</v>
      </c>
      <c r="G3516" s="116">
        <v>145532.47</v>
      </c>
    </row>
    <row r="3517" spans="1:7" ht="25.5">
      <c r="A3517" s="122">
        <v>18130</v>
      </c>
      <c r="B3517" s="115" t="s">
        <v>1128</v>
      </c>
      <c r="C3517" s="115">
        <v>483562</v>
      </c>
      <c r="D3517" s="115">
        <v>424329</v>
      </c>
      <c r="E3517" s="116">
        <v>402095.1</v>
      </c>
      <c r="F3517" s="117">
        <v>83.152749802507202</v>
      </c>
      <c r="G3517" s="116">
        <v>145532.47</v>
      </c>
    </row>
    <row r="3518" spans="1:7" ht="38.25">
      <c r="A3518" s="123">
        <v>18131</v>
      </c>
      <c r="B3518" s="115" t="s">
        <v>1129</v>
      </c>
      <c r="C3518" s="115">
        <v>483562</v>
      </c>
      <c r="D3518" s="115">
        <v>424329</v>
      </c>
      <c r="E3518" s="116">
        <v>402095.1</v>
      </c>
      <c r="F3518" s="117">
        <v>83.152749802507202</v>
      </c>
      <c r="G3518" s="116">
        <v>145532.47</v>
      </c>
    </row>
    <row r="3519" spans="1:7">
      <c r="A3519" s="119" t="s">
        <v>1144</v>
      </c>
      <c r="B3519" s="115" t="s">
        <v>60</v>
      </c>
      <c r="C3519" s="115">
        <v>78815</v>
      </c>
      <c r="D3519" s="115">
        <v>53728</v>
      </c>
      <c r="E3519" s="116">
        <v>53728</v>
      </c>
      <c r="F3519" s="117">
        <v>68.169764638710902</v>
      </c>
      <c r="G3519" s="116">
        <v>53728</v>
      </c>
    </row>
    <row r="3520" spans="1:7" ht="25.5">
      <c r="A3520" s="120">
        <v>21710</v>
      </c>
      <c r="B3520" s="115" t="s">
        <v>1145</v>
      </c>
      <c r="C3520" s="115">
        <v>78815</v>
      </c>
      <c r="D3520" s="115">
        <v>53728</v>
      </c>
      <c r="E3520" s="116">
        <v>53728</v>
      </c>
      <c r="F3520" s="117">
        <v>68.169764638710902</v>
      </c>
      <c r="G3520" s="116">
        <v>53728</v>
      </c>
    </row>
    <row r="3521" spans="1:7">
      <c r="A3521" s="114" t="s">
        <v>1147</v>
      </c>
      <c r="B3521" s="115" t="s">
        <v>1148</v>
      </c>
      <c r="C3521" s="115">
        <v>562377</v>
      </c>
      <c r="D3521" s="115">
        <v>478057</v>
      </c>
      <c r="E3521" s="116">
        <v>440391.53</v>
      </c>
      <c r="F3521" s="117">
        <v>78.3089511128656</v>
      </c>
      <c r="G3521" s="116">
        <v>440391.53</v>
      </c>
    </row>
    <row r="3522" spans="1:7">
      <c r="A3522" s="119" t="s">
        <v>1181</v>
      </c>
      <c r="B3522" s="115" t="s">
        <v>1182</v>
      </c>
      <c r="C3522" s="115">
        <v>562377</v>
      </c>
      <c r="D3522" s="115">
        <v>478057</v>
      </c>
      <c r="E3522" s="116">
        <v>440391.53</v>
      </c>
      <c r="F3522" s="117">
        <v>78.3089511128656</v>
      </c>
      <c r="G3522" s="116">
        <v>440391.53</v>
      </c>
    </row>
    <row r="3523" spans="1:7">
      <c r="A3523" s="120" t="s">
        <v>1183</v>
      </c>
      <c r="B3523" s="115" t="s">
        <v>1184</v>
      </c>
      <c r="C3523" s="115">
        <v>562377</v>
      </c>
      <c r="D3523" s="115">
        <v>478057</v>
      </c>
      <c r="E3523" s="116">
        <v>440391.53</v>
      </c>
      <c r="F3523" s="117">
        <v>78.3089511128656</v>
      </c>
      <c r="G3523" s="116">
        <v>440391.53</v>
      </c>
    </row>
    <row r="3524" spans="1:7">
      <c r="A3524" s="114"/>
      <c r="B3524" s="115" t="s">
        <v>1192</v>
      </c>
      <c r="C3524" s="115">
        <v>0</v>
      </c>
      <c r="D3524" s="115">
        <v>0</v>
      </c>
      <c r="E3524" s="116">
        <v>15431.57</v>
      </c>
      <c r="F3524" s="117">
        <v>0</v>
      </c>
      <c r="G3524" s="116">
        <v>-241131.06</v>
      </c>
    </row>
    <row r="3525" spans="1:7">
      <c r="A3525" s="114" t="s">
        <v>1193</v>
      </c>
      <c r="B3525" s="115" t="s">
        <v>1194</v>
      </c>
      <c r="C3525" s="115">
        <v>0</v>
      </c>
      <c r="D3525" s="115">
        <v>0</v>
      </c>
      <c r="E3525" s="116">
        <v>-15431.57</v>
      </c>
      <c r="F3525" s="117">
        <v>0</v>
      </c>
      <c r="G3525" s="116">
        <v>241131.06</v>
      </c>
    </row>
    <row r="3526" spans="1:7">
      <c r="A3526" s="119" t="s">
        <v>1202</v>
      </c>
      <c r="B3526" s="115" t="s">
        <v>1203</v>
      </c>
      <c r="C3526" s="115">
        <v>0</v>
      </c>
      <c r="D3526" s="115">
        <v>0</v>
      </c>
      <c r="E3526" s="116">
        <v>-15431.57</v>
      </c>
      <c r="F3526" s="117">
        <v>0</v>
      </c>
      <c r="G3526" s="116">
        <v>241131.06</v>
      </c>
    </row>
    <row r="3527" spans="1:7" s="113" customFormat="1" ht="25.5">
      <c r="A3527" s="126" t="s">
        <v>436</v>
      </c>
      <c r="B3527" s="110" t="s">
        <v>1286</v>
      </c>
      <c r="C3527" s="110"/>
      <c r="D3527" s="110"/>
      <c r="E3527" s="111"/>
      <c r="F3527" s="112"/>
      <c r="G3527" s="111"/>
    </row>
    <row r="3528" spans="1:7">
      <c r="A3528" s="114" t="s">
        <v>1118</v>
      </c>
      <c r="B3528" s="115" t="s">
        <v>1119</v>
      </c>
      <c r="C3528" s="115">
        <v>159250</v>
      </c>
      <c r="D3528" s="115">
        <v>52000</v>
      </c>
      <c r="E3528" s="116">
        <v>52000</v>
      </c>
      <c r="F3528" s="117">
        <v>32.653061224489797</v>
      </c>
      <c r="G3528" s="116">
        <v>13000</v>
      </c>
    </row>
    <row r="3529" spans="1:7">
      <c r="A3529" s="119" t="s">
        <v>1144</v>
      </c>
      <c r="B3529" s="115" t="s">
        <v>60</v>
      </c>
      <c r="C3529" s="115">
        <v>159250</v>
      </c>
      <c r="D3529" s="115">
        <v>52000</v>
      </c>
      <c r="E3529" s="116">
        <v>52000</v>
      </c>
      <c r="F3529" s="117">
        <v>32.653061224489797</v>
      </c>
      <c r="G3529" s="116">
        <v>13000</v>
      </c>
    </row>
    <row r="3530" spans="1:7" ht="25.5">
      <c r="A3530" s="120">
        <v>21710</v>
      </c>
      <c r="B3530" s="115" t="s">
        <v>1145</v>
      </c>
      <c r="C3530" s="115">
        <v>159250</v>
      </c>
      <c r="D3530" s="115">
        <v>52000</v>
      </c>
      <c r="E3530" s="116">
        <v>52000</v>
      </c>
      <c r="F3530" s="117">
        <v>32.653061224489797</v>
      </c>
      <c r="G3530" s="116">
        <v>13000</v>
      </c>
    </row>
    <row r="3531" spans="1:7">
      <c r="A3531" s="114" t="s">
        <v>1147</v>
      </c>
      <c r="B3531" s="115" t="s">
        <v>1148</v>
      </c>
      <c r="C3531" s="115">
        <v>159250</v>
      </c>
      <c r="D3531" s="115">
        <v>52000</v>
      </c>
      <c r="E3531" s="116">
        <v>52000</v>
      </c>
      <c r="F3531" s="117">
        <v>32.653061224489797</v>
      </c>
      <c r="G3531" s="116">
        <v>13000</v>
      </c>
    </row>
    <row r="3532" spans="1:7">
      <c r="A3532" s="119" t="s">
        <v>1149</v>
      </c>
      <c r="B3532" s="115" t="s">
        <v>1150</v>
      </c>
      <c r="C3532" s="115">
        <v>159250</v>
      </c>
      <c r="D3532" s="115">
        <v>52000</v>
      </c>
      <c r="E3532" s="116">
        <v>52000</v>
      </c>
      <c r="F3532" s="117">
        <v>32.653061224489797</v>
      </c>
      <c r="G3532" s="116">
        <v>13000</v>
      </c>
    </row>
    <row r="3533" spans="1:7">
      <c r="A3533" s="120" t="s">
        <v>1166</v>
      </c>
      <c r="B3533" s="115" t="s">
        <v>1167</v>
      </c>
      <c r="C3533" s="115">
        <v>159250</v>
      </c>
      <c r="D3533" s="115">
        <v>52000</v>
      </c>
      <c r="E3533" s="116">
        <v>52000</v>
      </c>
      <c r="F3533" s="117">
        <v>32.653061224489797</v>
      </c>
      <c r="G3533" s="116">
        <v>13000</v>
      </c>
    </row>
    <row r="3534" spans="1:7" ht="25.5">
      <c r="A3534" s="121">
        <v>7300</v>
      </c>
      <c r="B3534" s="115" t="s">
        <v>1173</v>
      </c>
      <c r="C3534" s="115">
        <v>159250</v>
      </c>
      <c r="D3534" s="115">
        <v>52000</v>
      </c>
      <c r="E3534" s="116">
        <v>52000</v>
      </c>
      <c r="F3534" s="117">
        <v>32.653061224489797</v>
      </c>
      <c r="G3534" s="116">
        <v>13000</v>
      </c>
    </row>
    <row r="3535" spans="1:7" ht="25.5">
      <c r="A3535" s="122">
        <v>7310</v>
      </c>
      <c r="B3535" s="115" t="s">
        <v>1174</v>
      </c>
      <c r="C3535" s="115">
        <v>159250</v>
      </c>
      <c r="D3535" s="115">
        <v>52000</v>
      </c>
      <c r="E3535" s="116">
        <v>52000</v>
      </c>
      <c r="F3535" s="117">
        <v>32.653061224489797</v>
      </c>
      <c r="G3535" s="116">
        <v>13000</v>
      </c>
    </row>
    <row r="3536" spans="1:7" s="113" customFormat="1">
      <c r="A3536" s="125" t="s">
        <v>474</v>
      </c>
      <c r="B3536" s="110" t="s">
        <v>475</v>
      </c>
      <c r="C3536" s="110"/>
      <c r="D3536" s="110"/>
      <c r="E3536" s="111"/>
      <c r="F3536" s="112"/>
      <c r="G3536" s="111"/>
    </row>
    <row r="3537" spans="1:7">
      <c r="A3537" s="114" t="s">
        <v>1118</v>
      </c>
      <c r="B3537" s="115" t="s">
        <v>1119</v>
      </c>
      <c r="C3537" s="115">
        <v>40185211</v>
      </c>
      <c r="D3537" s="115">
        <v>12358646</v>
      </c>
      <c r="E3537" s="116">
        <v>12338989.59</v>
      </c>
      <c r="F3537" s="117">
        <v>30.705299992079201</v>
      </c>
      <c r="G3537" s="116">
        <v>3215833.96</v>
      </c>
    </row>
    <row r="3538" spans="1:7" ht="25.5">
      <c r="A3538" s="119" t="s">
        <v>1120</v>
      </c>
      <c r="B3538" s="115" t="s">
        <v>1121</v>
      </c>
      <c r="C3538" s="115">
        <v>1022982</v>
      </c>
      <c r="D3538" s="115">
        <v>330653</v>
      </c>
      <c r="E3538" s="116">
        <v>310997.87</v>
      </c>
      <c r="F3538" s="117">
        <v>30.401108719410502</v>
      </c>
      <c r="G3538" s="116">
        <v>93265.63</v>
      </c>
    </row>
    <row r="3539" spans="1:7">
      <c r="A3539" s="119" t="s">
        <v>1124</v>
      </c>
      <c r="B3539" s="115" t="s">
        <v>59</v>
      </c>
      <c r="C3539" s="115">
        <v>203067</v>
      </c>
      <c r="D3539" s="115">
        <v>30937</v>
      </c>
      <c r="E3539" s="116">
        <v>30935.72</v>
      </c>
      <c r="F3539" s="117">
        <v>15.234242885353099</v>
      </c>
      <c r="G3539" s="116">
        <v>29654.33</v>
      </c>
    </row>
    <row r="3540" spans="1:7">
      <c r="A3540" s="120" t="s">
        <v>1125</v>
      </c>
      <c r="B3540" s="115" t="s">
        <v>1126</v>
      </c>
      <c r="C3540" s="115">
        <v>203067</v>
      </c>
      <c r="D3540" s="115">
        <v>30937</v>
      </c>
      <c r="E3540" s="116">
        <v>30935.72</v>
      </c>
      <c r="F3540" s="117">
        <v>15.234242885353099</v>
      </c>
      <c r="G3540" s="116">
        <v>29654.33</v>
      </c>
    </row>
    <row r="3541" spans="1:7">
      <c r="A3541" s="121">
        <v>18100</v>
      </c>
      <c r="B3541" s="115" t="s">
        <v>1127</v>
      </c>
      <c r="C3541" s="115">
        <v>203067</v>
      </c>
      <c r="D3541" s="115">
        <v>30937</v>
      </c>
      <c r="E3541" s="116">
        <v>30935.72</v>
      </c>
      <c r="F3541" s="117">
        <v>15.234242885353099</v>
      </c>
      <c r="G3541" s="116">
        <v>29654.33</v>
      </c>
    </row>
    <row r="3542" spans="1:7" ht="25.5">
      <c r="A3542" s="122">
        <v>18130</v>
      </c>
      <c r="B3542" s="115" t="s">
        <v>1128</v>
      </c>
      <c r="C3542" s="115">
        <v>203067</v>
      </c>
      <c r="D3542" s="115">
        <v>30937</v>
      </c>
      <c r="E3542" s="116">
        <v>30935.72</v>
      </c>
      <c r="F3542" s="117">
        <v>15.234242885353099</v>
      </c>
      <c r="G3542" s="116">
        <v>29654.33</v>
      </c>
    </row>
    <row r="3543" spans="1:7" ht="38.25">
      <c r="A3543" s="123">
        <v>18131</v>
      </c>
      <c r="B3543" s="115" t="s">
        <v>1129</v>
      </c>
      <c r="C3543" s="115">
        <v>203067</v>
      </c>
      <c r="D3543" s="115">
        <v>30937</v>
      </c>
      <c r="E3543" s="116">
        <v>30935.72</v>
      </c>
      <c r="F3543" s="117">
        <v>15.234242885353099</v>
      </c>
      <c r="G3543" s="116">
        <v>29654.33</v>
      </c>
    </row>
    <row r="3544" spans="1:7">
      <c r="A3544" s="119" t="s">
        <v>1144</v>
      </c>
      <c r="B3544" s="115" t="s">
        <v>60</v>
      </c>
      <c r="C3544" s="115">
        <v>38959162</v>
      </c>
      <c r="D3544" s="115">
        <v>11997056</v>
      </c>
      <c r="E3544" s="116">
        <v>11997056</v>
      </c>
      <c r="F3544" s="117">
        <v>30.793927241042802</v>
      </c>
      <c r="G3544" s="116">
        <v>3092914</v>
      </c>
    </row>
    <row r="3545" spans="1:7" ht="25.5">
      <c r="A3545" s="120">
        <v>21710</v>
      </c>
      <c r="B3545" s="115" t="s">
        <v>1145</v>
      </c>
      <c r="C3545" s="115">
        <v>38959162</v>
      </c>
      <c r="D3545" s="115">
        <v>11997056</v>
      </c>
      <c r="E3545" s="116">
        <v>11997056</v>
      </c>
      <c r="F3545" s="117">
        <v>30.793927241042802</v>
      </c>
      <c r="G3545" s="116">
        <v>3092914</v>
      </c>
    </row>
    <row r="3546" spans="1:7">
      <c r="A3546" s="114" t="s">
        <v>1147</v>
      </c>
      <c r="B3546" s="115" t="s">
        <v>1148</v>
      </c>
      <c r="C3546" s="115">
        <v>39164097</v>
      </c>
      <c r="D3546" s="115">
        <v>12201732</v>
      </c>
      <c r="E3546" s="116">
        <v>11971726.109999999</v>
      </c>
      <c r="F3546" s="117">
        <v>30.5681147455028</v>
      </c>
      <c r="G3546" s="116">
        <v>3035963.26</v>
      </c>
    </row>
    <row r="3547" spans="1:7">
      <c r="A3547" s="119" t="s">
        <v>1149</v>
      </c>
      <c r="B3547" s="115" t="s">
        <v>1150</v>
      </c>
      <c r="C3547" s="115">
        <v>38861154</v>
      </c>
      <c r="D3547" s="115">
        <v>12152095</v>
      </c>
      <c r="E3547" s="116">
        <v>11933536.9</v>
      </c>
      <c r="F3547" s="117">
        <v>30.708138260639402</v>
      </c>
      <c r="G3547" s="116">
        <v>2999224.15</v>
      </c>
    </row>
    <row r="3548" spans="1:7">
      <c r="A3548" s="120" t="s">
        <v>1151</v>
      </c>
      <c r="B3548" s="115" t="s">
        <v>1152</v>
      </c>
      <c r="C3548" s="115">
        <v>3684039</v>
      </c>
      <c r="D3548" s="115">
        <v>1272465</v>
      </c>
      <c r="E3548" s="116">
        <v>1109041.5900000001</v>
      </c>
      <c r="F3548" s="117">
        <v>30.103958997176701</v>
      </c>
      <c r="G3548" s="116">
        <v>276253.61</v>
      </c>
    </row>
    <row r="3549" spans="1:7">
      <c r="A3549" s="121">
        <v>1000</v>
      </c>
      <c r="B3549" s="115" t="s">
        <v>1153</v>
      </c>
      <c r="C3549" s="115">
        <v>2818690</v>
      </c>
      <c r="D3549" s="115">
        <v>918713</v>
      </c>
      <c r="E3549" s="116">
        <v>897651.68</v>
      </c>
      <c r="F3549" s="117">
        <v>31.846413759583299</v>
      </c>
      <c r="G3549" s="116">
        <v>218745.44</v>
      </c>
    </row>
    <row r="3550" spans="1:7">
      <c r="A3550" s="122">
        <v>1100</v>
      </c>
      <c r="B3550" s="115" t="s">
        <v>1154</v>
      </c>
      <c r="C3550" s="115">
        <v>2271704</v>
      </c>
      <c r="D3550" s="115">
        <v>740520</v>
      </c>
      <c r="E3550" s="116">
        <v>728666.54</v>
      </c>
      <c r="F3550" s="117">
        <v>32.075769554484197</v>
      </c>
      <c r="G3550" s="116">
        <v>178941.98</v>
      </c>
    </row>
    <row r="3551" spans="1:7">
      <c r="A3551" s="121">
        <v>2000</v>
      </c>
      <c r="B3551" s="115" t="s">
        <v>1155</v>
      </c>
      <c r="C3551" s="115">
        <v>865349</v>
      </c>
      <c r="D3551" s="115">
        <v>353752</v>
      </c>
      <c r="E3551" s="116">
        <v>211389.91</v>
      </c>
      <c r="F3551" s="117">
        <v>24.4282838484819</v>
      </c>
      <c r="G3551" s="116">
        <v>57508.17</v>
      </c>
    </row>
    <row r="3552" spans="1:7">
      <c r="A3552" s="120" t="s">
        <v>1156</v>
      </c>
      <c r="B3552" s="115" t="s">
        <v>1157</v>
      </c>
      <c r="C3552" s="115">
        <v>3150095</v>
      </c>
      <c r="D3552" s="115">
        <v>192712</v>
      </c>
      <c r="E3552" s="116">
        <v>138092.31</v>
      </c>
      <c r="F3552" s="117">
        <v>4.3837506487899596</v>
      </c>
      <c r="G3552" s="116">
        <v>51309.54</v>
      </c>
    </row>
    <row r="3553" spans="1:7">
      <c r="A3553" s="120" t="s">
        <v>1158</v>
      </c>
      <c r="B3553" s="115" t="s">
        <v>1159</v>
      </c>
      <c r="C3553" s="115">
        <v>247387</v>
      </c>
      <c r="D3553" s="115">
        <v>94670</v>
      </c>
      <c r="E3553" s="116">
        <v>94155</v>
      </c>
      <c r="F3553" s="117">
        <v>38.059801040475101</v>
      </c>
      <c r="G3553" s="116">
        <v>23599</v>
      </c>
    </row>
    <row r="3554" spans="1:7">
      <c r="A3554" s="121">
        <v>3000</v>
      </c>
      <c r="B3554" s="115" t="s">
        <v>1160</v>
      </c>
      <c r="C3554" s="115">
        <v>54679</v>
      </c>
      <c r="D3554" s="115">
        <v>18228</v>
      </c>
      <c r="E3554" s="116">
        <v>18228</v>
      </c>
      <c r="F3554" s="117">
        <v>33.336381426141699</v>
      </c>
      <c r="G3554" s="116">
        <v>4557</v>
      </c>
    </row>
    <row r="3555" spans="1:7">
      <c r="A3555" s="121">
        <v>6000</v>
      </c>
      <c r="B3555" s="115" t="s">
        <v>1161</v>
      </c>
      <c r="C3555" s="115">
        <v>192708</v>
      </c>
      <c r="D3555" s="115">
        <v>76442</v>
      </c>
      <c r="E3555" s="116">
        <v>75927</v>
      </c>
      <c r="F3555" s="117">
        <v>39.400024908151202</v>
      </c>
      <c r="G3555" s="116">
        <v>19042</v>
      </c>
    </row>
    <row r="3556" spans="1:7">
      <c r="A3556" s="120" t="s">
        <v>1166</v>
      </c>
      <c r="B3556" s="115" t="s">
        <v>1167</v>
      </c>
      <c r="C3556" s="115">
        <v>31779633</v>
      </c>
      <c r="D3556" s="115">
        <v>10592248</v>
      </c>
      <c r="E3556" s="116">
        <v>10592248</v>
      </c>
      <c r="F3556" s="117">
        <v>33.3303030906619</v>
      </c>
      <c r="G3556" s="116">
        <v>2648062</v>
      </c>
    </row>
    <row r="3557" spans="1:7" ht="25.5">
      <c r="A3557" s="121">
        <v>7300</v>
      </c>
      <c r="B3557" s="115" t="s">
        <v>1173</v>
      </c>
      <c r="C3557" s="115">
        <v>31779633</v>
      </c>
      <c r="D3557" s="115">
        <v>10592248</v>
      </c>
      <c r="E3557" s="116">
        <v>10592248</v>
      </c>
      <c r="F3557" s="117">
        <v>33.3303030906619</v>
      </c>
      <c r="G3557" s="116">
        <v>2648062</v>
      </c>
    </row>
    <row r="3558" spans="1:7" ht="38.25">
      <c r="A3558" s="122">
        <v>7350</v>
      </c>
      <c r="B3558" s="115" t="s">
        <v>1176</v>
      </c>
      <c r="C3558" s="115">
        <v>31779633</v>
      </c>
      <c r="D3558" s="115">
        <v>10592248</v>
      </c>
      <c r="E3558" s="116">
        <v>10592248</v>
      </c>
      <c r="F3558" s="117">
        <v>33.3303030906619</v>
      </c>
      <c r="G3558" s="116">
        <v>2648062</v>
      </c>
    </row>
    <row r="3559" spans="1:7">
      <c r="A3559" s="119" t="s">
        <v>1181</v>
      </c>
      <c r="B3559" s="115" t="s">
        <v>1182</v>
      </c>
      <c r="C3559" s="115">
        <v>302943</v>
      </c>
      <c r="D3559" s="115">
        <v>49637</v>
      </c>
      <c r="E3559" s="116">
        <v>38189.21</v>
      </c>
      <c r="F3559" s="117">
        <v>12.6060711090865</v>
      </c>
      <c r="G3559" s="116">
        <v>36739.11</v>
      </c>
    </row>
    <row r="3560" spans="1:7">
      <c r="A3560" s="120" t="s">
        <v>1183</v>
      </c>
      <c r="B3560" s="115" t="s">
        <v>1184</v>
      </c>
      <c r="C3560" s="115">
        <v>302943</v>
      </c>
      <c r="D3560" s="115">
        <v>49637</v>
      </c>
      <c r="E3560" s="116">
        <v>38189.21</v>
      </c>
      <c r="F3560" s="117">
        <v>12.6060711090865</v>
      </c>
      <c r="G3560" s="116">
        <v>36739.11</v>
      </c>
    </row>
    <row r="3561" spans="1:7">
      <c r="A3561" s="114"/>
      <c r="B3561" s="115" t="s">
        <v>1192</v>
      </c>
      <c r="C3561" s="115">
        <v>1021114</v>
      </c>
      <c r="D3561" s="115">
        <v>156914</v>
      </c>
      <c r="E3561" s="116">
        <v>367263.48</v>
      </c>
      <c r="F3561" s="117">
        <v>35.966941986888799</v>
      </c>
      <c r="G3561" s="116">
        <v>179870.7</v>
      </c>
    </row>
    <row r="3562" spans="1:7">
      <c r="A3562" s="114" t="s">
        <v>1193</v>
      </c>
      <c r="B3562" s="115" t="s">
        <v>1194</v>
      </c>
      <c r="C3562" s="115">
        <v>-1021114</v>
      </c>
      <c r="D3562" s="115">
        <v>-156914</v>
      </c>
      <c r="E3562" s="116">
        <v>-367263.48</v>
      </c>
      <c r="F3562" s="117">
        <v>35.966941986888799</v>
      </c>
      <c r="G3562" s="116">
        <v>-179870.7</v>
      </c>
    </row>
    <row r="3563" spans="1:7">
      <c r="A3563" s="119" t="s">
        <v>1195</v>
      </c>
      <c r="B3563" s="115" t="s">
        <v>56</v>
      </c>
      <c r="C3563" s="115">
        <v>1810000</v>
      </c>
      <c r="D3563" s="115">
        <v>603332</v>
      </c>
      <c r="E3563" s="116">
        <v>412612.26</v>
      </c>
      <c r="F3563" s="117">
        <v>22.796257458563499</v>
      </c>
      <c r="G3563" s="116">
        <v>136947.60999999999</v>
      </c>
    </row>
    <row r="3564" spans="1:7">
      <c r="A3564" s="120" t="s">
        <v>1198</v>
      </c>
      <c r="B3564" s="115" t="s">
        <v>1199</v>
      </c>
      <c r="C3564" s="115">
        <v>1810000</v>
      </c>
      <c r="D3564" s="115">
        <v>603332</v>
      </c>
      <c r="E3564" s="116">
        <v>412612.26</v>
      </c>
      <c r="F3564" s="117">
        <v>22.796257458563499</v>
      </c>
      <c r="G3564" s="116">
        <v>136947.60999999999</v>
      </c>
    </row>
    <row r="3565" spans="1:7">
      <c r="A3565" s="119" t="s">
        <v>1200</v>
      </c>
      <c r="B3565" s="115" t="s">
        <v>55</v>
      </c>
      <c r="C3565" s="115">
        <v>-2831114</v>
      </c>
      <c r="D3565" s="115">
        <v>-760246</v>
      </c>
      <c r="E3565" s="116">
        <v>-444386.19</v>
      </c>
      <c r="F3565" s="117">
        <v>15.696513457246899</v>
      </c>
      <c r="G3565" s="116">
        <v>-64274.35</v>
      </c>
    </row>
    <row r="3566" spans="1:7">
      <c r="A3566" s="120" t="s">
        <v>1201</v>
      </c>
      <c r="B3566" s="115" t="s">
        <v>72</v>
      </c>
      <c r="C3566" s="115">
        <v>-2831114</v>
      </c>
      <c r="D3566" s="115">
        <v>-760246</v>
      </c>
      <c r="E3566" s="116">
        <v>-444386.19</v>
      </c>
      <c r="F3566" s="117">
        <v>15.696513457246899</v>
      </c>
      <c r="G3566" s="116">
        <v>-64274.35</v>
      </c>
    </row>
    <row r="3567" spans="1:7">
      <c r="A3567" s="119" t="s">
        <v>1202</v>
      </c>
      <c r="B3567" s="115" t="s">
        <v>1203</v>
      </c>
      <c r="C3567" s="115">
        <v>0</v>
      </c>
      <c r="D3567" s="115">
        <v>0</v>
      </c>
      <c r="E3567" s="116">
        <v>-335489.55</v>
      </c>
      <c r="F3567" s="117">
        <v>0</v>
      </c>
      <c r="G3567" s="116">
        <v>-252543.96</v>
      </c>
    </row>
    <row r="3568" spans="1:7" s="113" customFormat="1">
      <c r="A3568" s="126" t="s">
        <v>476</v>
      </c>
      <c r="B3568" s="110" t="s">
        <v>477</v>
      </c>
      <c r="C3568" s="110"/>
      <c r="D3568" s="110"/>
      <c r="E3568" s="111"/>
      <c r="F3568" s="112"/>
      <c r="G3568" s="111"/>
    </row>
    <row r="3569" spans="1:7">
      <c r="A3569" s="114" t="s">
        <v>1118</v>
      </c>
      <c r="B3569" s="115" t="s">
        <v>1119</v>
      </c>
      <c r="C3569" s="115">
        <v>30224955</v>
      </c>
      <c r="D3569" s="115">
        <v>10074020</v>
      </c>
      <c r="E3569" s="116">
        <v>10074020</v>
      </c>
      <c r="F3569" s="117">
        <v>33.330140607322697</v>
      </c>
      <c r="G3569" s="116">
        <v>2518505</v>
      </c>
    </row>
    <row r="3570" spans="1:7">
      <c r="A3570" s="119" t="s">
        <v>1144</v>
      </c>
      <c r="B3570" s="115" t="s">
        <v>60</v>
      </c>
      <c r="C3570" s="115">
        <v>30224955</v>
      </c>
      <c r="D3570" s="115">
        <v>10074020</v>
      </c>
      <c r="E3570" s="116">
        <v>10074020</v>
      </c>
      <c r="F3570" s="117">
        <v>33.330140607322697</v>
      </c>
      <c r="G3570" s="116">
        <v>2518505</v>
      </c>
    </row>
    <row r="3571" spans="1:7" ht="25.5">
      <c r="A3571" s="120">
        <v>21710</v>
      </c>
      <c r="B3571" s="115" t="s">
        <v>1145</v>
      </c>
      <c r="C3571" s="115">
        <v>30224955</v>
      </c>
      <c r="D3571" s="115">
        <v>10074020</v>
      </c>
      <c r="E3571" s="116">
        <v>10074020</v>
      </c>
      <c r="F3571" s="117">
        <v>33.330140607322697</v>
      </c>
      <c r="G3571" s="116">
        <v>2518505</v>
      </c>
    </row>
    <row r="3572" spans="1:7">
      <c r="A3572" s="114" t="s">
        <v>1147</v>
      </c>
      <c r="B3572" s="115" t="s">
        <v>1148</v>
      </c>
      <c r="C3572" s="115">
        <v>30224955</v>
      </c>
      <c r="D3572" s="115">
        <v>10074020</v>
      </c>
      <c r="E3572" s="116">
        <v>10074020</v>
      </c>
      <c r="F3572" s="117">
        <v>33.330140607322697</v>
      </c>
      <c r="G3572" s="116">
        <v>2518505</v>
      </c>
    </row>
    <row r="3573" spans="1:7">
      <c r="A3573" s="119" t="s">
        <v>1149</v>
      </c>
      <c r="B3573" s="115" t="s">
        <v>1150</v>
      </c>
      <c r="C3573" s="115">
        <v>30224955</v>
      </c>
      <c r="D3573" s="115">
        <v>10074020</v>
      </c>
      <c r="E3573" s="116">
        <v>10074020</v>
      </c>
      <c r="F3573" s="117">
        <v>33.330140607322697</v>
      </c>
      <c r="G3573" s="116">
        <v>2518505</v>
      </c>
    </row>
    <row r="3574" spans="1:7">
      <c r="A3574" s="120" t="s">
        <v>1158</v>
      </c>
      <c r="B3574" s="115" t="s">
        <v>1159</v>
      </c>
      <c r="C3574" s="115">
        <v>54679</v>
      </c>
      <c r="D3574" s="115">
        <v>18228</v>
      </c>
      <c r="E3574" s="116">
        <v>18228</v>
      </c>
      <c r="F3574" s="117">
        <v>33.336381426141699</v>
      </c>
      <c r="G3574" s="116">
        <v>4557</v>
      </c>
    </row>
    <row r="3575" spans="1:7">
      <c r="A3575" s="121">
        <v>3000</v>
      </c>
      <c r="B3575" s="115" t="s">
        <v>1160</v>
      </c>
      <c r="C3575" s="115">
        <v>54679</v>
      </c>
      <c r="D3575" s="115">
        <v>18228</v>
      </c>
      <c r="E3575" s="116">
        <v>18228</v>
      </c>
      <c r="F3575" s="117">
        <v>33.336381426141699</v>
      </c>
      <c r="G3575" s="116">
        <v>4557</v>
      </c>
    </row>
    <row r="3576" spans="1:7">
      <c r="A3576" s="120" t="s">
        <v>1166</v>
      </c>
      <c r="B3576" s="115" t="s">
        <v>1167</v>
      </c>
      <c r="C3576" s="115">
        <v>30170276</v>
      </c>
      <c r="D3576" s="115">
        <v>10055792</v>
      </c>
      <c r="E3576" s="116">
        <v>10055792</v>
      </c>
      <c r="F3576" s="117">
        <v>33.330129296795299</v>
      </c>
      <c r="G3576" s="116">
        <v>2513948</v>
      </c>
    </row>
    <row r="3577" spans="1:7" ht="25.5">
      <c r="A3577" s="121">
        <v>7300</v>
      </c>
      <c r="B3577" s="115" t="s">
        <v>1173</v>
      </c>
      <c r="C3577" s="115">
        <v>30170276</v>
      </c>
      <c r="D3577" s="115">
        <v>10055792</v>
      </c>
      <c r="E3577" s="116">
        <v>10055792</v>
      </c>
      <c r="F3577" s="117">
        <v>33.330129296795299</v>
      </c>
      <c r="G3577" s="116">
        <v>2513948</v>
      </c>
    </row>
    <row r="3578" spans="1:7" ht="38.25">
      <c r="A3578" s="122">
        <v>7350</v>
      </c>
      <c r="B3578" s="115" t="s">
        <v>1176</v>
      </c>
      <c r="C3578" s="115">
        <v>30170276</v>
      </c>
      <c r="D3578" s="115">
        <v>10055792</v>
      </c>
      <c r="E3578" s="116">
        <v>10055792</v>
      </c>
      <c r="F3578" s="117">
        <v>33.330129296795299</v>
      </c>
      <c r="G3578" s="116">
        <v>2513948</v>
      </c>
    </row>
    <row r="3579" spans="1:7" s="113" customFormat="1">
      <c r="A3579" s="126" t="s">
        <v>478</v>
      </c>
      <c r="B3579" s="110" t="s">
        <v>479</v>
      </c>
      <c r="C3579" s="110"/>
      <c r="D3579" s="110"/>
      <c r="E3579" s="111"/>
      <c r="F3579" s="112"/>
      <c r="G3579" s="111"/>
    </row>
    <row r="3580" spans="1:7">
      <c r="A3580" s="114" t="s">
        <v>1118</v>
      </c>
      <c r="B3580" s="115" t="s">
        <v>1119</v>
      </c>
      <c r="C3580" s="115">
        <v>4195192</v>
      </c>
      <c r="D3580" s="115">
        <v>361535</v>
      </c>
      <c r="E3580" s="116">
        <v>362088.64</v>
      </c>
      <c r="F3580" s="117">
        <v>8.6310385794023308</v>
      </c>
      <c r="G3580" s="116">
        <v>160338.57999999999</v>
      </c>
    </row>
    <row r="3581" spans="1:7" ht="25.5">
      <c r="A3581" s="119" t="s">
        <v>1120</v>
      </c>
      <c r="B3581" s="115" t="s">
        <v>1121</v>
      </c>
      <c r="C3581" s="115">
        <v>0</v>
      </c>
      <c r="D3581" s="115">
        <v>0</v>
      </c>
      <c r="E3581" s="116">
        <v>553.64</v>
      </c>
      <c r="F3581" s="117">
        <v>0</v>
      </c>
      <c r="G3581" s="116">
        <v>206.58</v>
      </c>
    </row>
    <row r="3582" spans="1:7">
      <c r="A3582" s="119" t="s">
        <v>1144</v>
      </c>
      <c r="B3582" s="115" t="s">
        <v>60</v>
      </c>
      <c r="C3582" s="115">
        <v>4195192</v>
      </c>
      <c r="D3582" s="115">
        <v>361535</v>
      </c>
      <c r="E3582" s="116">
        <v>361535</v>
      </c>
      <c r="F3582" s="117">
        <v>8.6178415672036</v>
      </c>
      <c r="G3582" s="116">
        <v>160132</v>
      </c>
    </row>
    <row r="3583" spans="1:7" ht="25.5">
      <c r="A3583" s="120">
        <v>21710</v>
      </c>
      <c r="B3583" s="115" t="s">
        <v>1145</v>
      </c>
      <c r="C3583" s="115">
        <v>4195192</v>
      </c>
      <c r="D3583" s="115">
        <v>361535</v>
      </c>
      <c r="E3583" s="116">
        <v>361535</v>
      </c>
      <c r="F3583" s="117">
        <v>8.6178415672036</v>
      </c>
      <c r="G3583" s="116">
        <v>160132</v>
      </c>
    </row>
    <row r="3584" spans="1:7">
      <c r="A3584" s="114" t="s">
        <v>1147</v>
      </c>
      <c r="B3584" s="115" t="s">
        <v>1148</v>
      </c>
      <c r="C3584" s="115">
        <v>3174078</v>
      </c>
      <c r="D3584" s="115">
        <v>204621</v>
      </c>
      <c r="E3584" s="116">
        <v>145340.95000000001</v>
      </c>
      <c r="F3584" s="117">
        <v>4.5789974285446</v>
      </c>
      <c r="G3584" s="116">
        <v>55097.86</v>
      </c>
    </row>
    <row r="3585" spans="1:7">
      <c r="A3585" s="119" t="s">
        <v>1149</v>
      </c>
      <c r="B3585" s="115" t="s">
        <v>1150</v>
      </c>
      <c r="C3585" s="115">
        <v>3174078</v>
      </c>
      <c r="D3585" s="115">
        <v>204621</v>
      </c>
      <c r="E3585" s="116">
        <v>145340.95000000001</v>
      </c>
      <c r="F3585" s="117">
        <v>4.5789974285446</v>
      </c>
      <c r="G3585" s="116">
        <v>55097.86</v>
      </c>
    </row>
    <row r="3586" spans="1:7">
      <c r="A3586" s="120" t="s">
        <v>1151</v>
      </c>
      <c r="B3586" s="115" t="s">
        <v>1152</v>
      </c>
      <c r="C3586" s="115">
        <v>23983</v>
      </c>
      <c r="D3586" s="115">
        <v>11909</v>
      </c>
      <c r="E3586" s="116">
        <v>7248.64</v>
      </c>
      <c r="F3586" s="117">
        <v>30.224075386732299</v>
      </c>
      <c r="G3586" s="116">
        <v>3788.32</v>
      </c>
    </row>
    <row r="3587" spans="1:7">
      <c r="A3587" s="121">
        <v>2000</v>
      </c>
      <c r="B3587" s="115" t="s">
        <v>1155</v>
      </c>
      <c r="C3587" s="115">
        <v>23983</v>
      </c>
      <c r="D3587" s="115">
        <v>11909</v>
      </c>
      <c r="E3587" s="116">
        <v>7248.64</v>
      </c>
      <c r="F3587" s="117">
        <v>30.224075386732299</v>
      </c>
      <c r="G3587" s="116">
        <v>3788.32</v>
      </c>
    </row>
    <row r="3588" spans="1:7">
      <c r="A3588" s="120" t="s">
        <v>1156</v>
      </c>
      <c r="B3588" s="115" t="s">
        <v>1157</v>
      </c>
      <c r="C3588" s="115">
        <v>3150095</v>
      </c>
      <c r="D3588" s="115">
        <v>192712</v>
      </c>
      <c r="E3588" s="116">
        <v>138092.31</v>
      </c>
      <c r="F3588" s="117">
        <v>4.3837506487899596</v>
      </c>
      <c r="G3588" s="116">
        <v>51309.54</v>
      </c>
    </row>
    <row r="3589" spans="1:7">
      <c r="A3589" s="114"/>
      <c r="B3589" s="115" t="s">
        <v>1192</v>
      </c>
      <c r="C3589" s="115">
        <v>1021114</v>
      </c>
      <c r="D3589" s="115">
        <v>156914</v>
      </c>
      <c r="E3589" s="116">
        <v>216747.69</v>
      </c>
      <c r="F3589" s="117">
        <v>21.226590762637699</v>
      </c>
      <c r="G3589" s="116">
        <v>105240.72</v>
      </c>
    </row>
    <row r="3590" spans="1:7">
      <c r="A3590" s="114" t="s">
        <v>1193</v>
      </c>
      <c r="B3590" s="115" t="s">
        <v>1194</v>
      </c>
      <c r="C3590" s="115">
        <v>-1021114</v>
      </c>
      <c r="D3590" s="115">
        <v>-156914</v>
      </c>
      <c r="E3590" s="116">
        <v>-216747.69</v>
      </c>
      <c r="F3590" s="117">
        <v>21.226590762637699</v>
      </c>
      <c r="G3590" s="116">
        <v>-105240.72</v>
      </c>
    </row>
    <row r="3591" spans="1:7">
      <c r="A3591" s="119" t="s">
        <v>1195</v>
      </c>
      <c r="B3591" s="115" t="s">
        <v>56</v>
      </c>
      <c r="C3591" s="115">
        <v>1810000</v>
      </c>
      <c r="D3591" s="115">
        <v>603332</v>
      </c>
      <c r="E3591" s="116">
        <v>412612.26</v>
      </c>
      <c r="F3591" s="117">
        <v>22.796257458563499</v>
      </c>
      <c r="G3591" s="116">
        <v>136947.60999999999</v>
      </c>
    </row>
    <row r="3592" spans="1:7">
      <c r="A3592" s="120" t="s">
        <v>1198</v>
      </c>
      <c r="B3592" s="115" t="s">
        <v>1199</v>
      </c>
      <c r="C3592" s="115">
        <v>1810000</v>
      </c>
      <c r="D3592" s="115">
        <v>603332</v>
      </c>
      <c r="E3592" s="116">
        <v>412612.26</v>
      </c>
      <c r="F3592" s="117">
        <v>22.796257458563499</v>
      </c>
      <c r="G3592" s="116">
        <v>136947.60999999999</v>
      </c>
    </row>
    <row r="3593" spans="1:7">
      <c r="A3593" s="119" t="s">
        <v>1200</v>
      </c>
      <c r="B3593" s="115" t="s">
        <v>55</v>
      </c>
      <c r="C3593" s="115">
        <v>-2831114</v>
      </c>
      <c r="D3593" s="115">
        <v>-760246</v>
      </c>
      <c r="E3593" s="116">
        <v>-444386.19</v>
      </c>
      <c r="F3593" s="117">
        <v>15.696513457246899</v>
      </c>
      <c r="G3593" s="116">
        <v>-64274.35</v>
      </c>
    </row>
    <row r="3594" spans="1:7">
      <c r="A3594" s="120" t="s">
        <v>1201</v>
      </c>
      <c r="B3594" s="115" t="s">
        <v>72</v>
      </c>
      <c r="C3594" s="115">
        <v>-2831114</v>
      </c>
      <c r="D3594" s="115">
        <v>-760246</v>
      </c>
      <c r="E3594" s="116">
        <v>-444386.19</v>
      </c>
      <c r="F3594" s="117">
        <v>15.696513457246899</v>
      </c>
      <c r="G3594" s="116">
        <v>-64274.35</v>
      </c>
    </row>
    <row r="3595" spans="1:7">
      <c r="A3595" s="119" t="s">
        <v>1202</v>
      </c>
      <c r="B3595" s="115" t="s">
        <v>1203</v>
      </c>
      <c r="C3595" s="115">
        <v>0</v>
      </c>
      <c r="D3595" s="115">
        <v>0</v>
      </c>
      <c r="E3595" s="116">
        <v>-184973.76</v>
      </c>
      <c r="F3595" s="117">
        <v>0</v>
      </c>
      <c r="G3595" s="116">
        <v>-177913.98</v>
      </c>
    </row>
    <row r="3596" spans="1:7" s="113" customFormat="1">
      <c r="A3596" s="126" t="s">
        <v>480</v>
      </c>
      <c r="B3596" s="110" t="s">
        <v>481</v>
      </c>
      <c r="C3596" s="110"/>
      <c r="D3596" s="110"/>
      <c r="E3596" s="111"/>
      <c r="F3596" s="112"/>
      <c r="G3596" s="111"/>
    </row>
    <row r="3597" spans="1:7">
      <c r="A3597" s="114" t="s">
        <v>1118</v>
      </c>
      <c r="B3597" s="115" t="s">
        <v>1119</v>
      </c>
      <c r="C3597" s="115">
        <v>5380621</v>
      </c>
      <c r="D3597" s="115">
        <v>1792154</v>
      </c>
      <c r="E3597" s="116">
        <v>1771945.23</v>
      </c>
      <c r="F3597" s="117">
        <v>32.9319836873848</v>
      </c>
      <c r="G3597" s="116">
        <v>457336.05</v>
      </c>
    </row>
    <row r="3598" spans="1:7" ht="25.5">
      <c r="A3598" s="119" t="s">
        <v>1120</v>
      </c>
      <c r="B3598" s="115" t="s">
        <v>1121</v>
      </c>
      <c r="C3598" s="115">
        <v>1022982</v>
      </c>
      <c r="D3598" s="115">
        <v>330653</v>
      </c>
      <c r="E3598" s="116">
        <v>310444.23</v>
      </c>
      <c r="F3598" s="117">
        <v>30.346988510061799</v>
      </c>
      <c r="G3598" s="116">
        <v>93059.05</v>
      </c>
    </row>
    <row r="3599" spans="1:7">
      <c r="A3599" s="119" t="s">
        <v>1144</v>
      </c>
      <c r="B3599" s="115" t="s">
        <v>60</v>
      </c>
      <c r="C3599" s="115">
        <v>4357639</v>
      </c>
      <c r="D3599" s="115">
        <v>1461501</v>
      </c>
      <c r="E3599" s="116">
        <v>1461501</v>
      </c>
      <c r="F3599" s="117">
        <v>33.538826873910402</v>
      </c>
      <c r="G3599" s="116">
        <v>364277</v>
      </c>
    </row>
    <row r="3600" spans="1:7" ht="25.5">
      <c r="A3600" s="120">
        <v>21710</v>
      </c>
      <c r="B3600" s="115" t="s">
        <v>1145</v>
      </c>
      <c r="C3600" s="115">
        <v>4357639</v>
      </c>
      <c r="D3600" s="115">
        <v>1461501</v>
      </c>
      <c r="E3600" s="116">
        <v>1461501</v>
      </c>
      <c r="F3600" s="117">
        <v>33.538826873910402</v>
      </c>
      <c r="G3600" s="116">
        <v>364277</v>
      </c>
    </row>
    <row r="3601" spans="1:7">
      <c r="A3601" s="114" t="s">
        <v>1147</v>
      </c>
      <c r="B3601" s="115" t="s">
        <v>1148</v>
      </c>
      <c r="C3601" s="115">
        <v>5380621</v>
      </c>
      <c r="D3601" s="115">
        <v>1792154</v>
      </c>
      <c r="E3601" s="116">
        <v>1722710.83</v>
      </c>
      <c r="F3601" s="117">
        <v>32.016951760772599</v>
      </c>
      <c r="G3601" s="116">
        <v>432706.07</v>
      </c>
    </row>
    <row r="3602" spans="1:7">
      <c r="A3602" s="119" t="s">
        <v>1149</v>
      </c>
      <c r="B3602" s="115" t="s">
        <v>1150</v>
      </c>
      <c r="C3602" s="115">
        <v>5311121</v>
      </c>
      <c r="D3602" s="115">
        <v>1773454</v>
      </c>
      <c r="E3602" s="116">
        <v>1714175.95</v>
      </c>
      <c r="F3602" s="117">
        <v>32.2752192992779</v>
      </c>
      <c r="G3602" s="116">
        <v>425621.29</v>
      </c>
    </row>
    <row r="3603" spans="1:7">
      <c r="A3603" s="120" t="s">
        <v>1151</v>
      </c>
      <c r="B3603" s="115" t="s">
        <v>1152</v>
      </c>
      <c r="C3603" s="115">
        <v>3509056</v>
      </c>
      <c r="D3603" s="115">
        <v>1160556</v>
      </c>
      <c r="E3603" s="116">
        <v>1101792.95</v>
      </c>
      <c r="F3603" s="117">
        <v>31.398557047821399</v>
      </c>
      <c r="G3603" s="116">
        <v>272465.28999999998</v>
      </c>
    </row>
    <row r="3604" spans="1:7">
      <c r="A3604" s="121">
        <v>1000</v>
      </c>
      <c r="B3604" s="115" t="s">
        <v>1153</v>
      </c>
      <c r="C3604" s="115">
        <v>2818690</v>
      </c>
      <c r="D3604" s="115">
        <v>918713</v>
      </c>
      <c r="E3604" s="116">
        <v>897651.68</v>
      </c>
      <c r="F3604" s="117">
        <v>31.846413759583299</v>
      </c>
      <c r="G3604" s="116">
        <v>218745.44</v>
      </c>
    </row>
    <row r="3605" spans="1:7">
      <c r="A3605" s="122">
        <v>1100</v>
      </c>
      <c r="B3605" s="115" t="s">
        <v>1154</v>
      </c>
      <c r="C3605" s="115">
        <v>2271704</v>
      </c>
      <c r="D3605" s="115">
        <v>740520</v>
      </c>
      <c r="E3605" s="116">
        <v>728666.54</v>
      </c>
      <c r="F3605" s="117">
        <v>32.075769554484197</v>
      </c>
      <c r="G3605" s="116">
        <v>178941.98</v>
      </c>
    </row>
    <row r="3606" spans="1:7">
      <c r="A3606" s="121">
        <v>2000</v>
      </c>
      <c r="B3606" s="115" t="s">
        <v>1155</v>
      </c>
      <c r="C3606" s="115">
        <v>690366</v>
      </c>
      <c r="D3606" s="115">
        <v>241843</v>
      </c>
      <c r="E3606" s="116">
        <v>204141.27</v>
      </c>
      <c r="F3606" s="117">
        <v>29.570006344460801</v>
      </c>
      <c r="G3606" s="116">
        <v>53719.85</v>
      </c>
    </row>
    <row r="3607" spans="1:7">
      <c r="A3607" s="120" t="s">
        <v>1158</v>
      </c>
      <c r="B3607" s="115" t="s">
        <v>1159</v>
      </c>
      <c r="C3607" s="115">
        <v>192708</v>
      </c>
      <c r="D3607" s="115">
        <v>76442</v>
      </c>
      <c r="E3607" s="116">
        <v>75927</v>
      </c>
      <c r="F3607" s="117">
        <v>39.400024908151202</v>
      </c>
      <c r="G3607" s="116">
        <v>19042</v>
      </c>
    </row>
    <row r="3608" spans="1:7">
      <c r="A3608" s="121">
        <v>6000</v>
      </c>
      <c r="B3608" s="115" t="s">
        <v>1161</v>
      </c>
      <c r="C3608" s="115">
        <v>192708</v>
      </c>
      <c r="D3608" s="115">
        <v>76442</v>
      </c>
      <c r="E3608" s="116">
        <v>75927</v>
      </c>
      <c r="F3608" s="117">
        <v>39.400024908151202</v>
      </c>
      <c r="G3608" s="116">
        <v>19042</v>
      </c>
    </row>
    <row r="3609" spans="1:7">
      <c r="A3609" s="120" t="s">
        <v>1166</v>
      </c>
      <c r="B3609" s="115" t="s">
        <v>1167</v>
      </c>
      <c r="C3609" s="115">
        <v>1609357</v>
      </c>
      <c r="D3609" s="115">
        <v>536456</v>
      </c>
      <c r="E3609" s="116">
        <v>536456</v>
      </c>
      <c r="F3609" s="117">
        <v>33.333561167596699</v>
      </c>
      <c r="G3609" s="116">
        <v>134114</v>
      </c>
    </row>
    <row r="3610" spans="1:7" ht="25.5">
      <c r="A3610" s="121">
        <v>7300</v>
      </c>
      <c r="B3610" s="115" t="s">
        <v>1173</v>
      </c>
      <c r="C3610" s="115">
        <v>1609357</v>
      </c>
      <c r="D3610" s="115">
        <v>536456</v>
      </c>
      <c r="E3610" s="116">
        <v>536456</v>
      </c>
      <c r="F3610" s="117">
        <v>33.333561167596699</v>
      </c>
      <c r="G3610" s="116">
        <v>134114</v>
      </c>
    </row>
    <row r="3611" spans="1:7" ht="38.25">
      <c r="A3611" s="122">
        <v>7350</v>
      </c>
      <c r="B3611" s="115" t="s">
        <v>1176</v>
      </c>
      <c r="C3611" s="115">
        <v>1609357</v>
      </c>
      <c r="D3611" s="115">
        <v>536456</v>
      </c>
      <c r="E3611" s="116">
        <v>536456</v>
      </c>
      <c r="F3611" s="117">
        <v>33.333561167596699</v>
      </c>
      <c r="G3611" s="116">
        <v>134114</v>
      </c>
    </row>
    <row r="3612" spans="1:7">
      <c r="A3612" s="119" t="s">
        <v>1181</v>
      </c>
      <c r="B3612" s="115" t="s">
        <v>1182</v>
      </c>
      <c r="C3612" s="115">
        <v>69500</v>
      </c>
      <c r="D3612" s="115">
        <v>18700</v>
      </c>
      <c r="E3612" s="116">
        <v>8534.8799999999992</v>
      </c>
      <c r="F3612" s="117">
        <v>12.280402877697799</v>
      </c>
      <c r="G3612" s="116">
        <v>7084.78</v>
      </c>
    </row>
    <row r="3613" spans="1:7">
      <c r="A3613" s="120" t="s">
        <v>1183</v>
      </c>
      <c r="B3613" s="115" t="s">
        <v>1184</v>
      </c>
      <c r="C3613" s="115">
        <v>69500</v>
      </c>
      <c r="D3613" s="115">
        <v>18700</v>
      </c>
      <c r="E3613" s="116">
        <v>8534.8799999999992</v>
      </c>
      <c r="F3613" s="117">
        <v>12.280402877697799</v>
      </c>
      <c r="G3613" s="116">
        <v>7084.78</v>
      </c>
    </row>
    <row r="3614" spans="1:7">
      <c r="A3614" s="114"/>
      <c r="B3614" s="115" t="s">
        <v>1192</v>
      </c>
      <c r="C3614" s="115">
        <v>0</v>
      </c>
      <c r="D3614" s="115">
        <v>0</v>
      </c>
      <c r="E3614" s="116">
        <v>49234.400000000001</v>
      </c>
      <c r="F3614" s="117">
        <v>0</v>
      </c>
      <c r="G3614" s="116">
        <v>24629.98</v>
      </c>
    </row>
    <row r="3615" spans="1:7">
      <c r="A3615" s="114" t="s">
        <v>1193</v>
      </c>
      <c r="B3615" s="115" t="s">
        <v>1194</v>
      </c>
      <c r="C3615" s="115">
        <v>0</v>
      </c>
      <c r="D3615" s="115">
        <v>0</v>
      </c>
      <c r="E3615" s="116">
        <v>-49234.400000000001</v>
      </c>
      <c r="F3615" s="117">
        <v>0</v>
      </c>
      <c r="G3615" s="116">
        <v>-24629.98</v>
      </c>
    </row>
    <row r="3616" spans="1:7">
      <c r="A3616" s="119" t="s">
        <v>1202</v>
      </c>
      <c r="B3616" s="115" t="s">
        <v>1203</v>
      </c>
      <c r="C3616" s="115">
        <v>0</v>
      </c>
      <c r="D3616" s="115">
        <v>0</v>
      </c>
      <c r="E3616" s="116">
        <v>-49234.400000000001</v>
      </c>
      <c r="F3616" s="117">
        <v>0</v>
      </c>
      <c r="G3616" s="116">
        <v>-24629.98</v>
      </c>
    </row>
    <row r="3617" spans="1:7" s="113" customFormat="1" ht="25.5">
      <c r="A3617" s="126" t="s">
        <v>482</v>
      </c>
      <c r="B3617" s="110" t="s">
        <v>1287</v>
      </c>
      <c r="C3617" s="110"/>
      <c r="D3617" s="110"/>
      <c r="E3617" s="111"/>
      <c r="F3617" s="112"/>
      <c r="G3617" s="111"/>
    </row>
    <row r="3618" spans="1:7">
      <c r="A3618" s="114" t="s">
        <v>1118</v>
      </c>
      <c r="B3618" s="115" t="s">
        <v>1119</v>
      </c>
      <c r="C3618" s="115">
        <v>233443</v>
      </c>
      <c r="D3618" s="115">
        <v>30937</v>
      </c>
      <c r="E3618" s="116">
        <v>30935.72</v>
      </c>
      <c r="F3618" s="117">
        <v>13.2519373037529</v>
      </c>
      <c r="G3618" s="116">
        <v>29654.33</v>
      </c>
    </row>
    <row r="3619" spans="1:7">
      <c r="A3619" s="119" t="s">
        <v>1124</v>
      </c>
      <c r="B3619" s="115" t="s">
        <v>59</v>
      </c>
      <c r="C3619" s="115">
        <v>203067</v>
      </c>
      <c r="D3619" s="115">
        <v>30937</v>
      </c>
      <c r="E3619" s="116">
        <v>30935.72</v>
      </c>
      <c r="F3619" s="117">
        <v>15.234242885353099</v>
      </c>
      <c r="G3619" s="116">
        <v>29654.33</v>
      </c>
    </row>
    <row r="3620" spans="1:7">
      <c r="A3620" s="120" t="s">
        <v>1125</v>
      </c>
      <c r="B3620" s="115" t="s">
        <v>1126</v>
      </c>
      <c r="C3620" s="115">
        <v>203067</v>
      </c>
      <c r="D3620" s="115">
        <v>30937</v>
      </c>
      <c r="E3620" s="116">
        <v>30935.72</v>
      </c>
      <c r="F3620" s="117">
        <v>15.234242885353099</v>
      </c>
      <c r="G3620" s="116">
        <v>29654.33</v>
      </c>
    </row>
    <row r="3621" spans="1:7">
      <c r="A3621" s="121">
        <v>18100</v>
      </c>
      <c r="B3621" s="115" t="s">
        <v>1127</v>
      </c>
      <c r="C3621" s="115">
        <v>203067</v>
      </c>
      <c r="D3621" s="115">
        <v>30937</v>
      </c>
      <c r="E3621" s="116">
        <v>30935.72</v>
      </c>
      <c r="F3621" s="117">
        <v>15.234242885353099</v>
      </c>
      <c r="G3621" s="116">
        <v>29654.33</v>
      </c>
    </row>
    <row r="3622" spans="1:7" ht="25.5">
      <c r="A3622" s="122">
        <v>18130</v>
      </c>
      <c r="B3622" s="115" t="s">
        <v>1128</v>
      </c>
      <c r="C3622" s="115">
        <v>203067</v>
      </c>
      <c r="D3622" s="115">
        <v>30937</v>
      </c>
      <c r="E3622" s="116">
        <v>30935.72</v>
      </c>
      <c r="F3622" s="117">
        <v>15.234242885353099</v>
      </c>
      <c r="G3622" s="116">
        <v>29654.33</v>
      </c>
    </row>
    <row r="3623" spans="1:7" ht="38.25">
      <c r="A3623" s="123">
        <v>18131</v>
      </c>
      <c r="B3623" s="115" t="s">
        <v>1129</v>
      </c>
      <c r="C3623" s="115">
        <v>203067</v>
      </c>
      <c r="D3623" s="115">
        <v>30937</v>
      </c>
      <c r="E3623" s="116">
        <v>30935.72</v>
      </c>
      <c r="F3623" s="117">
        <v>15.234242885353099</v>
      </c>
      <c r="G3623" s="116">
        <v>29654.33</v>
      </c>
    </row>
    <row r="3624" spans="1:7">
      <c r="A3624" s="119" t="s">
        <v>1144</v>
      </c>
      <c r="B3624" s="115" t="s">
        <v>60</v>
      </c>
      <c r="C3624" s="115">
        <v>30376</v>
      </c>
      <c r="D3624" s="115">
        <v>0</v>
      </c>
      <c r="E3624" s="116">
        <v>0</v>
      </c>
      <c r="F3624" s="117">
        <v>0</v>
      </c>
      <c r="G3624" s="116">
        <v>0</v>
      </c>
    </row>
    <row r="3625" spans="1:7" ht="25.5">
      <c r="A3625" s="120">
        <v>21710</v>
      </c>
      <c r="B3625" s="115" t="s">
        <v>1145</v>
      </c>
      <c r="C3625" s="115">
        <v>30376</v>
      </c>
      <c r="D3625" s="115">
        <v>0</v>
      </c>
      <c r="E3625" s="116">
        <v>0</v>
      </c>
      <c r="F3625" s="117">
        <v>0</v>
      </c>
      <c r="G3625" s="116">
        <v>0</v>
      </c>
    </row>
    <row r="3626" spans="1:7">
      <c r="A3626" s="114" t="s">
        <v>1147</v>
      </c>
      <c r="B3626" s="115" t="s">
        <v>1148</v>
      </c>
      <c r="C3626" s="115">
        <v>233443</v>
      </c>
      <c r="D3626" s="115">
        <v>30937</v>
      </c>
      <c r="E3626" s="116">
        <v>29654.33</v>
      </c>
      <c r="F3626" s="117">
        <v>12.7030281481989</v>
      </c>
      <c r="G3626" s="116">
        <v>29654.33</v>
      </c>
    </row>
    <row r="3627" spans="1:7">
      <c r="A3627" s="119" t="s">
        <v>1181</v>
      </c>
      <c r="B3627" s="115" t="s">
        <v>1182</v>
      </c>
      <c r="C3627" s="115">
        <v>233443</v>
      </c>
      <c r="D3627" s="115">
        <v>30937</v>
      </c>
      <c r="E3627" s="116">
        <v>29654.33</v>
      </c>
      <c r="F3627" s="117">
        <v>12.7030281481989</v>
      </c>
      <c r="G3627" s="116">
        <v>29654.33</v>
      </c>
    </row>
    <row r="3628" spans="1:7">
      <c r="A3628" s="120" t="s">
        <v>1183</v>
      </c>
      <c r="B3628" s="115" t="s">
        <v>1184</v>
      </c>
      <c r="C3628" s="115">
        <v>233443</v>
      </c>
      <c r="D3628" s="115">
        <v>30937</v>
      </c>
      <c r="E3628" s="116">
        <v>29654.33</v>
      </c>
      <c r="F3628" s="117">
        <v>12.7030281481989</v>
      </c>
      <c r="G3628" s="116">
        <v>29654.33</v>
      </c>
    </row>
    <row r="3629" spans="1:7">
      <c r="A3629" s="114"/>
      <c r="B3629" s="115" t="s">
        <v>1192</v>
      </c>
      <c r="C3629" s="115">
        <v>0</v>
      </c>
      <c r="D3629" s="115">
        <v>0</v>
      </c>
      <c r="E3629" s="116">
        <v>1281.3900000000001</v>
      </c>
      <c r="F3629" s="117">
        <v>0</v>
      </c>
      <c r="G3629" s="116">
        <v>0</v>
      </c>
    </row>
    <row r="3630" spans="1:7">
      <c r="A3630" s="114" t="s">
        <v>1193</v>
      </c>
      <c r="B3630" s="115" t="s">
        <v>1194</v>
      </c>
      <c r="C3630" s="115">
        <v>0</v>
      </c>
      <c r="D3630" s="115">
        <v>0</v>
      </c>
      <c r="E3630" s="116">
        <v>-1281.3900000000001</v>
      </c>
      <c r="F3630" s="117">
        <v>0</v>
      </c>
      <c r="G3630" s="116">
        <v>0</v>
      </c>
    </row>
    <row r="3631" spans="1:7">
      <c r="A3631" s="119" t="s">
        <v>1202</v>
      </c>
      <c r="B3631" s="115" t="s">
        <v>1203</v>
      </c>
      <c r="C3631" s="115">
        <v>0</v>
      </c>
      <c r="D3631" s="115">
        <v>0</v>
      </c>
      <c r="E3631" s="116">
        <v>-1281.3900000000001</v>
      </c>
      <c r="F3631" s="117">
        <v>0</v>
      </c>
      <c r="G3631" s="116">
        <v>0</v>
      </c>
    </row>
    <row r="3632" spans="1:7" s="113" customFormat="1">
      <c r="A3632" s="126" t="s">
        <v>483</v>
      </c>
      <c r="B3632" s="110" t="s">
        <v>484</v>
      </c>
      <c r="C3632" s="110"/>
      <c r="D3632" s="110"/>
      <c r="E3632" s="111"/>
      <c r="F3632" s="112"/>
      <c r="G3632" s="111"/>
    </row>
    <row r="3633" spans="1:7">
      <c r="A3633" s="114" t="s">
        <v>1118</v>
      </c>
      <c r="B3633" s="115" t="s">
        <v>1119</v>
      </c>
      <c r="C3633" s="115">
        <v>151000</v>
      </c>
      <c r="D3633" s="115">
        <v>100000</v>
      </c>
      <c r="E3633" s="116">
        <v>100000</v>
      </c>
      <c r="F3633" s="117">
        <v>66.225165562913901</v>
      </c>
      <c r="G3633" s="116">
        <v>50000</v>
      </c>
    </row>
    <row r="3634" spans="1:7">
      <c r="A3634" s="119" t="s">
        <v>1144</v>
      </c>
      <c r="B3634" s="115" t="s">
        <v>60</v>
      </c>
      <c r="C3634" s="115">
        <v>151000</v>
      </c>
      <c r="D3634" s="115">
        <v>100000</v>
      </c>
      <c r="E3634" s="116">
        <v>100000</v>
      </c>
      <c r="F3634" s="117">
        <v>66.225165562913901</v>
      </c>
      <c r="G3634" s="116">
        <v>50000</v>
      </c>
    </row>
    <row r="3635" spans="1:7" ht="25.5">
      <c r="A3635" s="120">
        <v>21710</v>
      </c>
      <c r="B3635" s="115" t="s">
        <v>1145</v>
      </c>
      <c r="C3635" s="115">
        <v>151000</v>
      </c>
      <c r="D3635" s="115">
        <v>100000</v>
      </c>
      <c r="E3635" s="116">
        <v>100000</v>
      </c>
      <c r="F3635" s="117">
        <v>66.225165562913901</v>
      </c>
      <c r="G3635" s="116">
        <v>50000</v>
      </c>
    </row>
    <row r="3636" spans="1:7">
      <c r="A3636" s="114" t="s">
        <v>1147</v>
      </c>
      <c r="B3636" s="115" t="s">
        <v>1148</v>
      </c>
      <c r="C3636" s="115">
        <v>151000</v>
      </c>
      <c r="D3636" s="115">
        <v>100000</v>
      </c>
      <c r="E3636" s="116">
        <v>0</v>
      </c>
      <c r="F3636" s="117">
        <v>0</v>
      </c>
      <c r="G3636" s="116">
        <v>0</v>
      </c>
    </row>
    <row r="3637" spans="1:7">
      <c r="A3637" s="119" t="s">
        <v>1149</v>
      </c>
      <c r="B3637" s="115" t="s">
        <v>1150</v>
      </c>
      <c r="C3637" s="115">
        <v>151000</v>
      </c>
      <c r="D3637" s="115">
        <v>100000</v>
      </c>
      <c r="E3637" s="116">
        <v>0</v>
      </c>
      <c r="F3637" s="117">
        <v>0</v>
      </c>
      <c r="G3637" s="116">
        <v>0</v>
      </c>
    </row>
    <row r="3638" spans="1:7">
      <c r="A3638" s="120" t="s">
        <v>1151</v>
      </c>
      <c r="B3638" s="115" t="s">
        <v>1152</v>
      </c>
      <c r="C3638" s="115">
        <v>151000</v>
      </c>
      <c r="D3638" s="115">
        <v>100000</v>
      </c>
      <c r="E3638" s="116">
        <v>0</v>
      </c>
      <c r="F3638" s="117">
        <v>0</v>
      </c>
      <c r="G3638" s="116">
        <v>0</v>
      </c>
    </row>
    <row r="3639" spans="1:7">
      <c r="A3639" s="121">
        <v>2000</v>
      </c>
      <c r="B3639" s="115" t="s">
        <v>1155</v>
      </c>
      <c r="C3639" s="115">
        <v>151000</v>
      </c>
      <c r="D3639" s="115">
        <v>100000</v>
      </c>
      <c r="E3639" s="116">
        <v>0</v>
      </c>
      <c r="F3639" s="117">
        <v>0</v>
      </c>
      <c r="G3639" s="116">
        <v>0</v>
      </c>
    </row>
    <row r="3640" spans="1:7">
      <c r="A3640" s="114"/>
      <c r="B3640" s="115" t="s">
        <v>1192</v>
      </c>
      <c r="C3640" s="115">
        <v>0</v>
      </c>
      <c r="D3640" s="115">
        <v>0</v>
      </c>
      <c r="E3640" s="116">
        <v>100000</v>
      </c>
      <c r="F3640" s="117">
        <v>0</v>
      </c>
      <c r="G3640" s="116">
        <v>50000</v>
      </c>
    </row>
    <row r="3641" spans="1:7">
      <c r="A3641" s="114" t="s">
        <v>1193</v>
      </c>
      <c r="B3641" s="115" t="s">
        <v>1194</v>
      </c>
      <c r="C3641" s="115">
        <v>0</v>
      </c>
      <c r="D3641" s="115">
        <v>0</v>
      </c>
      <c r="E3641" s="116">
        <v>-100000</v>
      </c>
      <c r="F3641" s="117">
        <v>0</v>
      </c>
      <c r="G3641" s="116">
        <v>-50000</v>
      </c>
    </row>
    <row r="3642" spans="1:7">
      <c r="A3642" s="119" t="s">
        <v>1202</v>
      </c>
      <c r="B3642" s="115" t="s">
        <v>1203</v>
      </c>
      <c r="C3642" s="115">
        <v>0</v>
      </c>
      <c r="D3642" s="115">
        <v>0</v>
      </c>
      <c r="E3642" s="116">
        <v>-100000</v>
      </c>
      <c r="F3642" s="117">
        <v>0</v>
      </c>
      <c r="G3642" s="116">
        <v>-50000</v>
      </c>
    </row>
    <row r="3643" spans="1:7" s="113" customFormat="1">
      <c r="A3643" s="125" t="s">
        <v>331</v>
      </c>
      <c r="B3643" s="110" t="s">
        <v>485</v>
      </c>
      <c r="C3643" s="110"/>
      <c r="D3643" s="110"/>
      <c r="E3643" s="111"/>
      <c r="F3643" s="112"/>
      <c r="G3643" s="111"/>
    </row>
    <row r="3644" spans="1:7">
      <c r="A3644" s="114" t="s">
        <v>1118</v>
      </c>
      <c r="B3644" s="115" t="s">
        <v>1119</v>
      </c>
      <c r="C3644" s="115">
        <v>823447</v>
      </c>
      <c r="D3644" s="115">
        <v>255689</v>
      </c>
      <c r="E3644" s="116">
        <v>264766.56</v>
      </c>
      <c r="F3644" s="117">
        <v>32.15344278381</v>
      </c>
      <c r="G3644" s="116">
        <v>46414.52</v>
      </c>
    </row>
    <row r="3645" spans="1:7" ht="25.5">
      <c r="A3645" s="119" t="s">
        <v>1120</v>
      </c>
      <c r="B3645" s="115" t="s">
        <v>1121</v>
      </c>
      <c r="C3645" s="115">
        <v>120000</v>
      </c>
      <c r="D3645" s="115">
        <v>15000</v>
      </c>
      <c r="E3645" s="116">
        <v>24077.56</v>
      </c>
      <c r="F3645" s="117">
        <v>20.064633333333301</v>
      </c>
      <c r="G3645" s="116">
        <v>6104.52</v>
      </c>
    </row>
    <row r="3646" spans="1:7">
      <c r="A3646" s="119" t="s">
        <v>1144</v>
      </c>
      <c r="B3646" s="115" t="s">
        <v>60</v>
      </c>
      <c r="C3646" s="115">
        <v>703447</v>
      </c>
      <c r="D3646" s="115">
        <v>240689</v>
      </c>
      <c r="E3646" s="116">
        <v>240689</v>
      </c>
      <c r="F3646" s="117">
        <v>34.215655195060897</v>
      </c>
      <c r="G3646" s="116">
        <v>40310</v>
      </c>
    </row>
    <row r="3647" spans="1:7" ht="25.5">
      <c r="A3647" s="120">
        <v>21710</v>
      </c>
      <c r="B3647" s="115" t="s">
        <v>1145</v>
      </c>
      <c r="C3647" s="115">
        <v>703447</v>
      </c>
      <c r="D3647" s="115">
        <v>240689</v>
      </c>
      <c r="E3647" s="116">
        <v>240689</v>
      </c>
      <c r="F3647" s="117">
        <v>34.215655195060897</v>
      </c>
      <c r="G3647" s="116">
        <v>40310</v>
      </c>
    </row>
    <row r="3648" spans="1:7">
      <c r="A3648" s="114" t="s">
        <v>1147</v>
      </c>
      <c r="B3648" s="115" t="s">
        <v>1148</v>
      </c>
      <c r="C3648" s="115">
        <v>823447</v>
      </c>
      <c r="D3648" s="115">
        <v>255689</v>
      </c>
      <c r="E3648" s="116">
        <v>250144.26</v>
      </c>
      <c r="F3648" s="117">
        <v>30.3777000827011</v>
      </c>
      <c r="G3648" s="116">
        <v>42307.15</v>
      </c>
    </row>
    <row r="3649" spans="1:7">
      <c r="A3649" s="119" t="s">
        <v>1149</v>
      </c>
      <c r="B3649" s="115" t="s">
        <v>1150</v>
      </c>
      <c r="C3649" s="115">
        <v>810947</v>
      </c>
      <c r="D3649" s="115">
        <v>253189</v>
      </c>
      <c r="E3649" s="116">
        <v>247944.26</v>
      </c>
      <c r="F3649" s="117">
        <v>30.5746565435226</v>
      </c>
      <c r="G3649" s="116">
        <v>42598</v>
      </c>
    </row>
    <row r="3650" spans="1:7">
      <c r="A3650" s="120" t="s">
        <v>1151</v>
      </c>
      <c r="B3650" s="115" t="s">
        <v>1152</v>
      </c>
      <c r="C3650" s="115">
        <v>810947</v>
      </c>
      <c r="D3650" s="115">
        <v>253189</v>
      </c>
      <c r="E3650" s="116">
        <v>247944.26</v>
      </c>
      <c r="F3650" s="117">
        <v>30.5746565435226</v>
      </c>
      <c r="G3650" s="116">
        <v>42598</v>
      </c>
    </row>
    <row r="3651" spans="1:7">
      <c r="A3651" s="121">
        <v>1000</v>
      </c>
      <c r="B3651" s="115" t="s">
        <v>1153</v>
      </c>
      <c r="C3651" s="115">
        <v>394521</v>
      </c>
      <c r="D3651" s="115">
        <v>118901</v>
      </c>
      <c r="E3651" s="116">
        <v>114888.21</v>
      </c>
      <c r="F3651" s="117">
        <v>29.120936528093601</v>
      </c>
      <c r="G3651" s="116">
        <v>27659.17</v>
      </c>
    </row>
    <row r="3652" spans="1:7">
      <c r="A3652" s="122">
        <v>1100</v>
      </c>
      <c r="B3652" s="115" t="s">
        <v>1154</v>
      </c>
      <c r="C3652" s="115">
        <v>326163</v>
      </c>
      <c r="D3652" s="115">
        <v>96827</v>
      </c>
      <c r="E3652" s="116">
        <v>93084.43</v>
      </c>
      <c r="F3652" s="117">
        <v>28.539236516711</v>
      </c>
      <c r="G3652" s="116">
        <v>23090.39</v>
      </c>
    </row>
    <row r="3653" spans="1:7">
      <c r="A3653" s="121">
        <v>2000</v>
      </c>
      <c r="B3653" s="115" t="s">
        <v>1155</v>
      </c>
      <c r="C3653" s="115">
        <v>416426</v>
      </c>
      <c r="D3653" s="115">
        <v>134288</v>
      </c>
      <c r="E3653" s="116">
        <v>133056.04999999999</v>
      </c>
      <c r="F3653" s="117">
        <v>31.951907421726801</v>
      </c>
      <c r="G3653" s="116">
        <v>14938.83</v>
      </c>
    </row>
    <row r="3654" spans="1:7">
      <c r="A3654" s="119" t="s">
        <v>1181</v>
      </c>
      <c r="B3654" s="115" t="s">
        <v>1182</v>
      </c>
      <c r="C3654" s="115">
        <v>12500</v>
      </c>
      <c r="D3654" s="115">
        <v>2500</v>
      </c>
      <c r="E3654" s="116">
        <v>2200</v>
      </c>
      <c r="F3654" s="117">
        <v>17.600000000000001</v>
      </c>
      <c r="G3654" s="116">
        <v>-290.85000000000002</v>
      </c>
    </row>
    <row r="3655" spans="1:7">
      <c r="A3655" s="120" t="s">
        <v>1183</v>
      </c>
      <c r="B3655" s="115" t="s">
        <v>1184</v>
      </c>
      <c r="C3655" s="115">
        <v>12500</v>
      </c>
      <c r="D3655" s="115">
        <v>2500</v>
      </c>
      <c r="E3655" s="116">
        <v>2200</v>
      </c>
      <c r="F3655" s="117">
        <v>17.600000000000001</v>
      </c>
      <c r="G3655" s="116">
        <v>-290.85000000000002</v>
      </c>
    </row>
    <row r="3656" spans="1:7">
      <c r="A3656" s="114"/>
      <c r="B3656" s="115" t="s">
        <v>1192</v>
      </c>
      <c r="C3656" s="115">
        <v>0</v>
      </c>
      <c r="D3656" s="115">
        <v>0</v>
      </c>
      <c r="E3656" s="116">
        <v>14622.3</v>
      </c>
      <c r="F3656" s="117">
        <v>0</v>
      </c>
      <c r="G3656" s="116">
        <v>4107.37</v>
      </c>
    </row>
    <row r="3657" spans="1:7">
      <c r="A3657" s="114" t="s">
        <v>1193</v>
      </c>
      <c r="B3657" s="115" t="s">
        <v>1194</v>
      </c>
      <c r="C3657" s="115">
        <v>0</v>
      </c>
      <c r="D3657" s="115">
        <v>0</v>
      </c>
      <c r="E3657" s="116">
        <v>-14622.3</v>
      </c>
      <c r="F3657" s="117">
        <v>0</v>
      </c>
      <c r="G3657" s="116">
        <v>-4107.37</v>
      </c>
    </row>
    <row r="3658" spans="1:7">
      <c r="A3658" s="119" t="s">
        <v>1202</v>
      </c>
      <c r="B3658" s="115" t="s">
        <v>1203</v>
      </c>
      <c r="C3658" s="115">
        <v>0</v>
      </c>
      <c r="D3658" s="115">
        <v>0</v>
      </c>
      <c r="E3658" s="116">
        <v>-14622.3</v>
      </c>
      <c r="F3658" s="117">
        <v>0</v>
      </c>
      <c r="G3658" s="116">
        <v>-4107.37</v>
      </c>
    </row>
    <row r="3659" spans="1:7" s="113" customFormat="1">
      <c r="A3659" s="125" t="s">
        <v>486</v>
      </c>
      <c r="B3659" s="110" t="s">
        <v>487</v>
      </c>
      <c r="C3659" s="110"/>
      <c r="D3659" s="110"/>
      <c r="E3659" s="111"/>
      <c r="F3659" s="112"/>
      <c r="G3659" s="111"/>
    </row>
    <row r="3660" spans="1:7">
      <c r="A3660" s="114" t="s">
        <v>1118</v>
      </c>
      <c r="B3660" s="115" t="s">
        <v>1119</v>
      </c>
      <c r="C3660" s="115">
        <v>16417801</v>
      </c>
      <c r="D3660" s="115">
        <v>6267075</v>
      </c>
      <c r="E3660" s="116">
        <v>6267301.5499999998</v>
      </c>
      <c r="F3660" s="117">
        <v>38.173818466918902</v>
      </c>
      <c r="G3660" s="116">
        <v>1548107.82</v>
      </c>
    </row>
    <row r="3661" spans="1:7" ht="25.5">
      <c r="A3661" s="119" t="s">
        <v>1120</v>
      </c>
      <c r="B3661" s="115" t="s">
        <v>1121</v>
      </c>
      <c r="C3661" s="115">
        <v>0</v>
      </c>
      <c r="D3661" s="115">
        <v>0</v>
      </c>
      <c r="E3661" s="116">
        <v>226.55</v>
      </c>
      <c r="F3661" s="117">
        <v>0</v>
      </c>
      <c r="G3661" s="116">
        <v>-356.18</v>
      </c>
    </row>
    <row r="3662" spans="1:7">
      <c r="A3662" s="119" t="s">
        <v>1144</v>
      </c>
      <c r="B3662" s="115" t="s">
        <v>60</v>
      </c>
      <c r="C3662" s="115">
        <v>16417801</v>
      </c>
      <c r="D3662" s="115">
        <v>6267075</v>
      </c>
      <c r="E3662" s="116">
        <v>6267075</v>
      </c>
      <c r="F3662" s="117">
        <v>38.172438562265398</v>
      </c>
      <c r="G3662" s="116">
        <v>1548464</v>
      </c>
    </row>
    <row r="3663" spans="1:7" ht="25.5">
      <c r="A3663" s="120">
        <v>21710</v>
      </c>
      <c r="B3663" s="115" t="s">
        <v>1145</v>
      </c>
      <c r="C3663" s="115">
        <v>16417801</v>
      </c>
      <c r="D3663" s="115">
        <v>6267075</v>
      </c>
      <c r="E3663" s="116">
        <v>6267075</v>
      </c>
      <c r="F3663" s="117">
        <v>38.172438562265398</v>
      </c>
      <c r="G3663" s="116">
        <v>1548464</v>
      </c>
    </row>
    <row r="3664" spans="1:7">
      <c r="A3664" s="114" t="s">
        <v>1147</v>
      </c>
      <c r="B3664" s="115" t="s">
        <v>1148</v>
      </c>
      <c r="C3664" s="115">
        <v>16417801</v>
      </c>
      <c r="D3664" s="115">
        <v>6267075</v>
      </c>
      <c r="E3664" s="116">
        <v>6244997.5700000003</v>
      </c>
      <c r="F3664" s="117">
        <v>38.037966046731803</v>
      </c>
      <c r="G3664" s="116">
        <v>1544562.14</v>
      </c>
    </row>
    <row r="3665" spans="1:7">
      <c r="A3665" s="119" t="s">
        <v>1149</v>
      </c>
      <c r="B3665" s="115" t="s">
        <v>1150</v>
      </c>
      <c r="C3665" s="115">
        <v>16417801</v>
      </c>
      <c r="D3665" s="115">
        <v>6267075</v>
      </c>
      <c r="E3665" s="116">
        <v>6244997.5700000003</v>
      </c>
      <c r="F3665" s="117">
        <v>38.037966046731803</v>
      </c>
      <c r="G3665" s="116">
        <v>1544562.14</v>
      </c>
    </row>
    <row r="3666" spans="1:7">
      <c r="A3666" s="120" t="s">
        <v>1151</v>
      </c>
      <c r="B3666" s="115" t="s">
        <v>1152</v>
      </c>
      <c r="C3666" s="115">
        <v>167610</v>
      </c>
      <c r="D3666" s="115">
        <v>47305</v>
      </c>
      <c r="E3666" s="116">
        <v>35188.86</v>
      </c>
      <c r="F3666" s="117">
        <v>20.9944872024342</v>
      </c>
      <c r="G3666" s="116">
        <v>7919.64</v>
      </c>
    </row>
    <row r="3667" spans="1:7">
      <c r="A3667" s="121">
        <v>1000</v>
      </c>
      <c r="B3667" s="115" t="s">
        <v>1153</v>
      </c>
      <c r="C3667" s="115">
        <v>78200</v>
      </c>
      <c r="D3667" s="115">
        <v>24828</v>
      </c>
      <c r="E3667" s="116">
        <v>13987.31</v>
      </c>
      <c r="F3667" s="117">
        <v>17.886585677749402</v>
      </c>
      <c r="G3667" s="116">
        <v>3722.01</v>
      </c>
    </row>
    <row r="3668" spans="1:7">
      <c r="A3668" s="122">
        <v>1100</v>
      </c>
      <c r="B3668" s="115" t="s">
        <v>1154</v>
      </c>
      <c r="C3668" s="115">
        <v>63020</v>
      </c>
      <c r="D3668" s="115">
        <v>19420</v>
      </c>
      <c r="E3668" s="116">
        <v>11487.97</v>
      </c>
      <c r="F3668" s="117">
        <v>18.229086004443001</v>
      </c>
      <c r="G3668" s="116">
        <v>3050.4</v>
      </c>
    </row>
    <row r="3669" spans="1:7">
      <c r="A3669" s="121">
        <v>2000</v>
      </c>
      <c r="B3669" s="115" t="s">
        <v>1155</v>
      </c>
      <c r="C3669" s="115">
        <v>89410</v>
      </c>
      <c r="D3669" s="115">
        <v>22477</v>
      </c>
      <c r="E3669" s="116">
        <v>21201.55</v>
      </c>
      <c r="F3669" s="117">
        <v>23.712727882787199</v>
      </c>
      <c r="G3669" s="116">
        <v>4197.63</v>
      </c>
    </row>
    <row r="3670" spans="1:7">
      <c r="A3670" s="120" t="s">
        <v>1158</v>
      </c>
      <c r="B3670" s="115" t="s">
        <v>1159</v>
      </c>
      <c r="C3670" s="115">
        <v>427698</v>
      </c>
      <c r="D3670" s="115">
        <v>180312</v>
      </c>
      <c r="E3670" s="116">
        <v>180312</v>
      </c>
      <c r="F3670" s="117">
        <v>42.158719470280403</v>
      </c>
      <c r="G3670" s="116">
        <v>56078</v>
      </c>
    </row>
    <row r="3671" spans="1:7">
      <c r="A3671" s="121">
        <v>3000</v>
      </c>
      <c r="B3671" s="115" t="s">
        <v>1160</v>
      </c>
      <c r="C3671" s="115">
        <v>427698</v>
      </c>
      <c r="D3671" s="115">
        <v>180312</v>
      </c>
      <c r="E3671" s="116">
        <v>180312</v>
      </c>
      <c r="F3671" s="117">
        <v>42.158719470280403</v>
      </c>
      <c r="G3671" s="116">
        <v>56078</v>
      </c>
    </row>
    <row r="3672" spans="1:7">
      <c r="A3672" s="120" t="s">
        <v>1166</v>
      </c>
      <c r="B3672" s="115" t="s">
        <v>1167</v>
      </c>
      <c r="C3672" s="115">
        <v>15822493</v>
      </c>
      <c r="D3672" s="115">
        <v>6039458</v>
      </c>
      <c r="E3672" s="116">
        <v>6029496.71</v>
      </c>
      <c r="F3672" s="117">
        <v>38.107121993986702</v>
      </c>
      <c r="G3672" s="116">
        <v>1480564.5</v>
      </c>
    </row>
    <row r="3673" spans="1:7" ht="25.5">
      <c r="A3673" s="121">
        <v>7300</v>
      </c>
      <c r="B3673" s="115" t="s">
        <v>1173</v>
      </c>
      <c r="C3673" s="115">
        <v>15822493</v>
      </c>
      <c r="D3673" s="115">
        <v>6039458</v>
      </c>
      <c r="E3673" s="116">
        <v>6029496.71</v>
      </c>
      <c r="F3673" s="117">
        <v>38.107121993986702</v>
      </c>
      <c r="G3673" s="116">
        <v>1480564.5</v>
      </c>
    </row>
    <row r="3674" spans="1:7" ht="38.25">
      <c r="A3674" s="122">
        <v>7350</v>
      </c>
      <c r="B3674" s="115" t="s">
        <v>1176</v>
      </c>
      <c r="C3674" s="115">
        <v>15822493</v>
      </c>
      <c r="D3674" s="115">
        <v>6039458</v>
      </c>
      <c r="E3674" s="116">
        <v>6029496.71</v>
      </c>
      <c r="F3674" s="117">
        <v>38.107121993986702</v>
      </c>
      <c r="G3674" s="116">
        <v>1480564.5</v>
      </c>
    </row>
    <row r="3675" spans="1:7">
      <c r="A3675" s="114"/>
      <c r="B3675" s="115" t="s">
        <v>1192</v>
      </c>
      <c r="C3675" s="115">
        <v>0</v>
      </c>
      <c r="D3675" s="115">
        <v>0</v>
      </c>
      <c r="E3675" s="116">
        <v>22303.98</v>
      </c>
      <c r="F3675" s="117">
        <v>0</v>
      </c>
      <c r="G3675" s="116">
        <v>3545.68</v>
      </c>
    </row>
    <row r="3676" spans="1:7">
      <c r="A3676" s="114" t="s">
        <v>1193</v>
      </c>
      <c r="B3676" s="115" t="s">
        <v>1194</v>
      </c>
      <c r="C3676" s="115">
        <v>0</v>
      </c>
      <c r="D3676" s="115">
        <v>0</v>
      </c>
      <c r="E3676" s="116">
        <v>-22303.98</v>
      </c>
      <c r="F3676" s="117">
        <v>0</v>
      </c>
      <c r="G3676" s="116">
        <v>-3545.68</v>
      </c>
    </row>
    <row r="3677" spans="1:7">
      <c r="A3677" s="119" t="s">
        <v>1202</v>
      </c>
      <c r="B3677" s="115" t="s">
        <v>1203</v>
      </c>
      <c r="C3677" s="115">
        <v>0</v>
      </c>
      <c r="D3677" s="115">
        <v>0</v>
      </c>
      <c r="E3677" s="116">
        <v>-22303.98</v>
      </c>
      <c r="F3677" s="117">
        <v>0</v>
      </c>
      <c r="G3677" s="116">
        <v>-3545.68</v>
      </c>
    </row>
    <row r="3678" spans="1:7" s="113" customFormat="1">
      <c r="A3678" s="126" t="s">
        <v>488</v>
      </c>
      <c r="B3678" s="110" t="s">
        <v>489</v>
      </c>
      <c r="C3678" s="110"/>
      <c r="D3678" s="110"/>
      <c r="E3678" s="111"/>
      <c r="F3678" s="112"/>
      <c r="G3678" s="111"/>
    </row>
    <row r="3679" spans="1:7">
      <c r="A3679" s="114" t="s">
        <v>1118</v>
      </c>
      <c r="B3679" s="115" t="s">
        <v>1119</v>
      </c>
      <c r="C3679" s="115">
        <v>4261229</v>
      </c>
      <c r="D3679" s="115">
        <v>1331047</v>
      </c>
      <c r="E3679" s="116">
        <v>1331273.55</v>
      </c>
      <c r="F3679" s="117">
        <v>31.241539706033201</v>
      </c>
      <c r="G3679" s="116">
        <v>381500.82</v>
      </c>
    </row>
    <row r="3680" spans="1:7" ht="25.5">
      <c r="A3680" s="119" t="s">
        <v>1120</v>
      </c>
      <c r="B3680" s="115" t="s">
        <v>1121</v>
      </c>
      <c r="C3680" s="115">
        <v>0</v>
      </c>
      <c r="D3680" s="115">
        <v>0</v>
      </c>
      <c r="E3680" s="116">
        <v>226.55</v>
      </c>
      <c r="F3680" s="117">
        <v>0</v>
      </c>
      <c r="G3680" s="116">
        <v>-356.18</v>
      </c>
    </row>
    <row r="3681" spans="1:7">
      <c r="A3681" s="119" t="s">
        <v>1144</v>
      </c>
      <c r="B3681" s="115" t="s">
        <v>60</v>
      </c>
      <c r="C3681" s="115">
        <v>4261229</v>
      </c>
      <c r="D3681" s="115">
        <v>1331047</v>
      </c>
      <c r="E3681" s="116">
        <v>1331047</v>
      </c>
      <c r="F3681" s="117">
        <v>31.236223164725502</v>
      </c>
      <c r="G3681" s="116">
        <v>381857</v>
      </c>
    </row>
    <row r="3682" spans="1:7" ht="25.5">
      <c r="A3682" s="120">
        <v>21710</v>
      </c>
      <c r="B3682" s="115" t="s">
        <v>1145</v>
      </c>
      <c r="C3682" s="115">
        <v>4261229</v>
      </c>
      <c r="D3682" s="115">
        <v>1331047</v>
      </c>
      <c r="E3682" s="116">
        <v>1331047</v>
      </c>
      <c r="F3682" s="117">
        <v>31.236223164725502</v>
      </c>
      <c r="G3682" s="116">
        <v>381857</v>
      </c>
    </row>
    <row r="3683" spans="1:7">
      <c r="A3683" s="114" t="s">
        <v>1147</v>
      </c>
      <c r="B3683" s="115" t="s">
        <v>1148</v>
      </c>
      <c r="C3683" s="115">
        <v>4261229</v>
      </c>
      <c r="D3683" s="115">
        <v>1331047</v>
      </c>
      <c r="E3683" s="116">
        <v>1310814.98</v>
      </c>
      <c r="F3683" s="117">
        <v>30.7614300944634</v>
      </c>
      <c r="G3683" s="116">
        <v>376106.07</v>
      </c>
    </row>
    <row r="3684" spans="1:7">
      <c r="A3684" s="119" t="s">
        <v>1149</v>
      </c>
      <c r="B3684" s="115" t="s">
        <v>1150</v>
      </c>
      <c r="C3684" s="115">
        <v>4261229</v>
      </c>
      <c r="D3684" s="115">
        <v>1331047</v>
      </c>
      <c r="E3684" s="116">
        <v>1310814.98</v>
      </c>
      <c r="F3684" s="117">
        <v>30.7614300944634</v>
      </c>
      <c r="G3684" s="116">
        <v>376106.07</v>
      </c>
    </row>
    <row r="3685" spans="1:7">
      <c r="A3685" s="120" t="s">
        <v>1151</v>
      </c>
      <c r="B3685" s="115" t="s">
        <v>1152</v>
      </c>
      <c r="C3685" s="115">
        <v>68804</v>
      </c>
      <c r="D3685" s="115">
        <v>26717</v>
      </c>
      <c r="E3685" s="116">
        <v>16234.3</v>
      </c>
      <c r="F3685" s="117">
        <v>23.594994477065299</v>
      </c>
      <c r="G3685" s="116">
        <v>1098.57</v>
      </c>
    </row>
    <row r="3686" spans="1:7">
      <c r="A3686" s="121">
        <v>1000</v>
      </c>
      <c r="B3686" s="115" t="s">
        <v>1153</v>
      </c>
      <c r="C3686" s="115">
        <v>29782</v>
      </c>
      <c r="D3686" s="115">
        <v>9788</v>
      </c>
      <c r="E3686" s="116">
        <v>0</v>
      </c>
      <c r="F3686" s="117">
        <v>0</v>
      </c>
      <c r="G3686" s="116">
        <v>0</v>
      </c>
    </row>
    <row r="3687" spans="1:7">
      <c r="A3687" s="122">
        <v>1100</v>
      </c>
      <c r="B3687" s="115" t="s">
        <v>1154</v>
      </c>
      <c r="C3687" s="115">
        <v>24000</v>
      </c>
      <c r="D3687" s="115">
        <v>7300</v>
      </c>
      <c r="E3687" s="116">
        <v>0</v>
      </c>
      <c r="F3687" s="117">
        <v>0</v>
      </c>
      <c r="G3687" s="116">
        <v>0</v>
      </c>
    </row>
    <row r="3688" spans="1:7">
      <c r="A3688" s="121">
        <v>2000</v>
      </c>
      <c r="B3688" s="115" t="s">
        <v>1155</v>
      </c>
      <c r="C3688" s="115">
        <v>39022</v>
      </c>
      <c r="D3688" s="115">
        <v>16929</v>
      </c>
      <c r="E3688" s="116">
        <v>16234.3</v>
      </c>
      <c r="F3688" s="117">
        <v>41.602941930193197</v>
      </c>
      <c r="G3688" s="116">
        <v>1098.57</v>
      </c>
    </row>
    <row r="3689" spans="1:7">
      <c r="A3689" s="120" t="s">
        <v>1158</v>
      </c>
      <c r="B3689" s="115" t="s">
        <v>1159</v>
      </c>
      <c r="C3689" s="115">
        <v>198856</v>
      </c>
      <c r="D3689" s="115">
        <v>62707</v>
      </c>
      <c r="E3689" s="116">
        <v>62707</v>
      </c>
      <c r="F3689" s="117">
        <v>31.533873757895201</v>
      </c>
      <c r="G3689" s="116">
        <v>25228</v>
      </c>
    </row>
    <row r="3690" spans="1:7">
      <c r="A3690" s="121">
        <v>3000</v>
      </c>
      <c r="B3690" s="115" t="s">
        <v>1160</v>
      </c>
      <c r="C3690" s="115">
        <v>198856</v>
      </c>
      <c r="D3690" s="115">
        <v>62707</v>
      </c>
      <c r="E3690" s="116">
        <v>62707</v>
      </c>
      <c r="F3690" s="117">
        <v>31.533873757895201</v>
      </c>
      <c r="G3690" s="116">
        <v>25228</v>
      </c>
    </row>
    <row r="3691" spans="1:7">
      <c r="A3691" s="120" t="s">
        <v>1166</v>
      </c>
      <c r="B3691" s="115" t="s">
        <v>1167</v>
      </c>
      <c r="C3691" s="115">
        <v>3993569</v>
      </c>
      <c r="D3691" s="115">
        <v>1241623</v>
      </c>
      <c r="E3691" s="116">
        <v>1231873.68</v>
      </c>
      <c r="F3691" s="117">
        <v>30.846435356444299</v>
      </c>
      <c r="G3691" s="116">
        <v>349779.5</v>
      </c>
    </row>
    <row r="3692" spans="1:7" ht="25.5">
      <c r="A3692" s="121">
        <v>7300</v>
      </c>
      <c r="B3692" s="115" t="s">
        <v>1173</v>
      </c>
      <c r="C3692" s="115">
        <v>3993569</v>
      </c>
      <c r="D3692" s="115">
        <v>1241623</v>
      </c>
      <c r="E3692" s="116">
        <v>1231873.68</v>
      </c>
      <c r="F3692" s="117">
        <v>30.846435356444299</v>
      </c>
      <c r="G3692" s="116">
        <v>349779.5</v>
      </c>
    </row>
    <row r="3693" spans="1:7" ht="38.25">
      <c r="A3693" s="122">
        <v>7350</v>
      </c>
      <c r="B3693" s="115" t="s">
        <v>1176</v>
      </c>
      <c r="C3693" s="115">
        <v>3993569</v>
      </c>
      <c r="D3693" s="115">
        <v>1241623</v>
      </c>
      <c r="E3693" s="116">
        <v>1231873.68</v>
      </c>
      <c r="F3693" s="117">
        <v>30.846435356444299</v>
      </c>
      <c r="G3693" s="116">
        <v>349779.5</v>
      </c>
    </row>
    <row r="3694" spans="1:7">
      <c r="A3694" s="114"/>
      <c r="B3694" s="115" t="s">
        <v>1192</v>
      </c>
      <c r="C3694" s="115">
        <v>0</v>
      </c>
      <c r="D3694" s="115">
        <v>0</v>
      </c>
      <c r="E3694" s="116">
        <v>20458.57</v>
      </c>
      <c r="F3694" s="117">
        <v>0</v>
      </c>
      <c r="G3694" s="116">
        <v>5394.75</v>
      </c>
    </row>
    <row r="3695" spans="1:7">
      <c r="A3695" s="114" t="s">
        <v>1193</v>
      </c>
      <c r="B3695" s="115" t="s">
        <v>1194</v>
      </c>
      <c r="C3695" s="115">
        <v>0</v>
      </c>
      <c r="D3695" s="115">
        <v>0</v>
      </c>
      <c r="E3695" s="116">
        <v>-20458.57</v>
      </c>
      <c r="F3695" s="117">
        <v>0</v>
      </c>
      <c r="G3695" s="116">
        <v>-5394.75</v>
      </c>
    </row>
    <row r="3696" spans="1:7">
      <c r="A3696" s="119" t="s">
        <v>1202</v>
      </c>
      <c r="B3696" s="115" t="s">
        <v>1203</v>
      </c>
      <c r="C3696" s="115">
        <v>0</v>
      </c>
      <c r="D3696" s="115">
        <v>0</v>
      </c>
      <c r="E3696" s="116">
        <v>-20458.57</v>
      </c>
      <c r="F3696" s="117">
        <v>0</v>
      </c>
      <c r="G3696" s="116">
        <v>-5394.75</v>
      </c>
    </row>
    <row r="3697" spans="1:7" s="113" customFormat="1">
      <c r="A3697" s="126" t="s">
        <v>490</v>
      </c>
      <c r="B3697" s="110" t="s">
        <v>491</v>
      </c>
      <c r="C3697" s="110"/>
      <c r="D3697" s="110"/>
      <c r="E3697" s="111"/>
      <c r="F3697" s="112"/>
      <c r="G3697" s="111"/>
    </row>
    <row r="3698" spans="1:7">
      <c r="A3698" s="114" t="s">
        <v>1118</v>
      </c>
      <c r="B3698" s="115" t="s">
        <v>1119</v>
      </c>
      <c r="C3698" s="115">
        <v>7939628</v>
      </c>
      <c r="D3698" s="115">
        <v>2646541</v>
      </c>
      <c r="E3698" s="116">
        <v>2646541</v>
      </c>
      <c r="F3698" s="117">
        <v>33.333312341585803</v>
      </c>
      <c r="G3698" s="116">
        <v>661635</v>
      </c>
    </row>
    <row r="3699" spans="1:7">
      <c r="A3699" s="119" t="s">
        <v>1144</v>
      </c>
      <c r="B3699" s="115" t="s">
        <v>60</v>
      </c>
      <c r="C3699" s="115">
        <v>7939628</v>
      </c>
      <c r="D3699" s="115">
        <v>2646541</v>
      </c>
      <c r="E3699" s="116">
        <v>2646541</v>
      </c>
      <c r="F3699" s="117">
        <v>33.333312341585803</v>
      </c>
      <c r="G3699" s="116">
        <v>661635</v>
      </c>
    </row>
    <row r="3700" spans="1:7" ht="25.5">
      <c r="A3700" s="120">
        <v>21710</v>
      </c>
      <c r="B3700" s="115" t="s">
        <v>1145</v>
      </c>
      <c r="C3700" s="115">
        <v>7939628</v>
      </c>
      <c r="D3700" s="115">
        <v>2646541</v>
      </c>
      <c r="E3700" s="116">
        <v>2646541</v>
      </c>
      <c r="F3700" s="117">
        <v>33.333312341585803</v>
      </c>
      <c r="G3700" s="116">
        <v>661635</v>
      </c>
    </row>
    <row r="3701" spans="1:7">
      <c r="A3701" s="114" t="s">
        <v>1147</v>
      </c>
      <c r="B3701" s="115" t="s">
        <v>1148</v>
      </c>
      <c r="C3701" s="115">
        <v>7939628</v>
      </c>
      <c r="D3701" s="115">
        <v>2646541</v>
      </c>
      <c r="E3701" s="116">
        <v>2646541</v>
      </c>
      <c r="F3701" s="117">
        <v>33.333312341585803</v>
      </c>
      <c r="G3701" s="116">
        <v>661635</v>
      </c>
    </row>
    <row r="3702" spans="1:7">
      <c r="A3702" s="119" t="s">
        <v>1149</v>
      </c>
      <c r="B3702" s="115" t="s">
        <v>1150</v>
      </c>
      <c r="C3702" s="115">
        <v>7939628</v>
      </c>
      <c r="D3702" s="115">
        <v>2646541</v>
      </c>
      <c r="E3702" s="116">
        <v>2646541</v>
      </c>
      <c r="F3702" s="117">
        <v>33.333312341585803</v>
      </c>
      <c r="G3702" s="116">
        <v>661635</v>
      </c>
    </row>
    <row r="3703" spans="1:7">
      <c r="A3703" s="120" t="s">
        <v>1166</v>
      </c>
      <c r="B3703" s="115" t="s">
        <v>1167</v>
      </c>
      <c r="C3703" s="115">
        <v>7939628</v>
      </c>
      <c r="D3703" s="115">
        <v>2646541</v>
      </c>
      <c r="E3703" s="116">
        <v>2646541</v>
      </c>
      <c r="F3703" s="117">
        <v>33.333312341585803</v>
      </c>
      <c r="G3703" s="116">
        <v>661635</v>
      </c>
    </row>
    <row r="3704" spans="1:7" ht="25.5">
      <c r="A3704" s="121">
        <v>7300</v>
      </c>
      <c r="B3704" s="115" t="s">
        <v>1173</v>
      </c>
      <c r="C3704" s="115">
        <v>7939628</v>
      </c>
      <c r="D3704" s="115">
        <v>2646541</v>
      </c>
      <c r="E3704" s="116">
        <v>2646541</v>
      </c>
      <c r="F3704" s="117">
        <v>33.333312341585803</v>
      </c>
      <c r="G3704" s="116">
        <v>661635</v>
      </c>
    </row>
    <row r="3705" spans="1:7" ht="38.25">
      <c r="A3705" s="122">
        <v>7350</v>
      </c>
      <c r="B3705" s="115" t="s">
        <v>1176</v>
      </c>
      <c r="C3705" s="115">
        <v>7939628</v>
      </c>
      <c r="D3705" s="115">
        <v>2646541</v>
      </c>
      <c r="E3705" s="116">
        <v>2646541</v>
      </c>
      <c r="F3705" s="117">
        <v>33.333312341585803</v>
      </c>
      <c r="G3705" s="116">
        <v>661635</v>
      </c>
    </row>
    <row r="3706" spans="1:7" s="113" customFormat="1">
      <c r="A3706" s="126" t="s">
        <v>492</v>
      </c>
      <c r="B3706" s="110" t="s">
        <v>493</v>
      </c>
      <c r="C3706" s="110"/>
      <c r="D3706" s="110"/>
      <c r="E3706" s="111"/>
      <c r="F3706" s="112"/>
      <c r="G3706" s="111"/>
    </row>
    <row r="3707" spans="1:7">
      <c r="A3707" s="114" t="s">
        <v>1118</v>
      </c>
      <c r="B3707" s="115" t="s">
        <v>1119</v>
      </c>
      <c r="C3707" s="115">
        <v>151800</v>
      </c>
      <c r="D3707" s="115">
        <v>68899</v>
      </c>
      <c r="E3707" s="116">
        <v>68899</v>
      </c>
      <c r="F3707" s="117">
        <v>45.388010540184503</v>
      </c>
      <c r="G3707" s="116">
        <v>0</v>
      </c>
    </row>
    <row r="3708" spans="1:7">
      <c r="A3708" s="119" t="s">
        <v>1144</v>
      </c>
      <c r="B3708" s="115" t="s">
        <v>60</v>
      </c>
      <c r="C3708" s="115">
        <v>151800</v>
      </c>
      <c r="D3708" s="115">
        <v>68899</v>
      </c>
      <c r="E3708" s="116">
        <v>68899</v>
      </c>
      <c r="F3708" s="117">
        <v>45.388010540184503</v>
      </c>
      <c r="G3708" s="116">
        <v>0</v>
      </c>
    </row>
    <row r="3709" spans="1:7" ht="25.5">
      <c r="A3709" s="120">
        <v>21710</v>
      </c>
      <c r="B3709" s="115" t="s">
        <v>1145</v>
      </c>
      <c r="C3709" s="115">
        <v>151800</v>
      </c>
      <c r="D3709" s="115">
        <v>68899</v>
      </c>
      <c r="E3709" s="116">
        <v>68899</v>
      </c>
      <c r="F3709" s="117">
        <v>45.388010540184503</v>
      </c>
      <c r="G3709" s="116">
        <v>0</v>
      </c>
    </row>
    <row r="3710" spans="1:7">
      <c r="A3710" s="114" t="s">
        <v>1147</v>
      </c>
      <c r="B3710" s="115" t="s">
        <v>1148</v>
      </c>
      <c r="C3710" s="115">
        <v>151800</v>
      </c>
      <c r="D3710" s="115">
        <v>68899</v>
      </c>
      <c r="E3710" s="116">
        <v>68687.03</v>
      </c>
      <c r="F3710" s="117">
        <v>45.248372859024997</v>
      </c>
      <c r="G3710" s="116">
        <v>0</v>
      </c>
    </row>
    <row r="3711" spans="1:7">
      <c r="A3711" s="119" t="s">
        <v>1149</v>
      </c>
      <c r="B3711" s="115" t="s">
        <v>1150</v>
      </c>
      <c r="C3711" s="115">
        <v>151800</v>
      </c>
      <c r="D3711" s="115">
        <v>68899</v>
      </c>
      <c r="E3711" s="116">
        <v>68687.03</v>
      </c>
      <c r="F3711" s="117">
        <v>45.248372859024997</v>
      </c>
      <c r="G3711" s="116">
        <v>0</v>
      </c>
    </row>
    <row r="3712" spans="1:7">
      <c r="A3712" s="120" t="s">
        <v>1151</v>
      </c>
      <c r="B3712" s="115" t="s">
        <v>1152</v>
      </c>
      <c r="C3712" s="115">
        <v>3662</v>
      </c>
      <c r="D3712" s="115">
        <v>0</v>
      </c>
      <c r="E3712" s="116">
        <v>0</v>
      </c>
      <c r="F3712" s="117">
        <v>0</v>
      </c>
      <c r="G3712" s="116">
        <v>0</v>
      </c>
    </row>
    <row r="3713" spans="1:7">
      <c r="A3713" s="121">
        <v>2000</v>
      </c>
      <c r="B3713" s="115" t="s">
        <v>1155</v>
      </c>
      <c r="C3713" s="115">
        <v>3662</v>
      </c>
      <c r="D3713" s="115">
        <v>0</v>
      </c>
      <c r="E3713" s="116">
        <v>0</v>
      </c>
      <c r="F3713" s="117">
        <v>0</v>
      </c>
      <c r="G3713" s="116">
        <v>0</v>
      </c>
    </row>
    <row r="3714" spans="1:7">
      <c r="A3714" s="120" t="s">
        <v>1166</v>
      </c>
      <c r="B3714" s="115" t="s">
        <v>1167</v>
      </c>
      <c r="C3714" s="115">
        <v>148138</v>
      </c>
      <c r="D3714" s="115">
        <v>68899</v>
      </c>
      <c r="E3714" s="116">
        <v>68687.03</v>
      </c>
      <c r="F3714" s="117">
        <v>46.366921384114796</v>
      </c>
      <c r="G3714" s="116">
        <v>0</v>
      </c>
    </row>
    <row r="3715" spans="1:7" ht="25.5">
      <c r="A3715" s="121">
        <v>7300</v>
      </c>
      <c r="B3715" s="115" t="s">
        <v>1173</v>
      </c>
      <c r="C3715" s="115">
        <v>148138</v>
      </c>
      <c r="D3715" s="115">
        <v>68899</v>
      </c>
      <c r="E3715" s="116">
        <v>68687.03</v>
      </c>
      <c r="F3715" s="117">
        <v>46.366921384114796</v>
      </c>
      <c r="G3715" s="116">
        <v>0</v>
      </c>
    </row>
    <row r="3716" spans="1:7" ht="38.25">
      <c r="A3716" s="122">
        <v>7350</v>
      </c>
      <c r="B3716" s="115" t="s">
        <v>1176</v>
      </c>
      <c r="C3716" s="115">
        <v>148138</v>
      </c>
      <c r="D3716" s="115">
        <v>68899</v>
      </c>
      <c r="E3716" s="116">
        <v>68687.03</v>
      </c>
      <c r="F3716" s="117">
        <v>46.366921384114796</v>
      </c>
      <c r="G3716" s="116">
        <v>0</v>
      </c>
    </row>
    <row r="3717" spans="1:7">
      <c r="A3717" s="114"/>
      <c r="B3717" s="115" t="s">
        <v>1192</v>
      </c>
      <c r="C3717" s="115">
        <v>0</v>
      </c>
      <c r="D3717" s="115">
        <v>0</v>
      </c>
      <c r="E3717" s="116">
        <v>211.97</v>
      </c>
      <c r="F3717" s="117">
        <v>0</v>
      </c>
      <c r="G3717" s="116">
        <v>0</v>
      </c>
    </row>
    <row r="3718" spans="1:7">
      <c r="A3718" s="114" t="s">
        <v>1193</v>
      </c>
      <c r="B3718" s="115" t="s">
        <v>1194</v>
      </c>
      <c r="C3718" s="115">
        <v>0</v>
      </c>
      <c r="D3718" s="115">
        <v>0</v>
      </c>
      <c r="E3718" s="116">
        <v>-211.97</v>
      </c>
      <c r="F3718" s="117">
        <v>0</v>
      </c>
      <c r="G3718" s="116">
        <v>0</v>
      </c>
    </row>
    <row r="3719" spans="1:7">
      <c r="A3719" s="119" t="s">
        <v>1202</v>
      </c>
      <c r="B3719" s="115" t="s">
        <v>1203</v>
      </c>
      <c r="C3719" s="115">
        <v>0</v>
      </c>
      <c r="D3719" s="115">
        <v>0</v>
      </c>
      <c r="E3719" s="116">
        <v>-211.97</v>
      </c>
      <c r="F3719" s="117">
        <v>0</v>
      </c>
      <c r="G3719" s="116">
        <v>0</v>
      </c>
    </row>
    <row r="3720" spans="1:7" s="113" customFormat="1">
      <c r="A3720" s="126" t="s">
        <v>494</v>
      </c>
      <c r="B3720" s="110" t="s">
        <v>495</v>
      </c>
      <c r="C3720" s="110"/>
      <c r="D3720" s="110"/>
      <c r="E3720" s="111"/>
      <c r="F3720" s="112"/>
      <c r="G3720" s="111"/>
    </row>
    <row r="3721" spans="1:7">
      <c r="A3721" s="114" t="s">
        <v>1118</v>
      </c>
      <c r="B3721" s="115" t="s">
        <v>1119</v>
      </c>
      <c r="C3721" s="115">
        <v>4000000</v>
      </c>
      <c r="D3721" s="115">
        <v>2200000</v>
      </c>
      <c r="E3721" s="116">
        <v>2200000</v>
      </c>
      <c r="F3721" s="117">
        <v>55</v>
      </c>
      <c r="G3721" s="116">
        <v>500000</v>
      </c>
    </row>
    <row r="3722" spans="1:7">
      <c r="A3722" s="119" t="s">
        <v>1144</v>
      </c>
      <c r="B3722" s="115" t="s">
        <v>60</v>
      </c>
      <c r="C3722" s="115">
        <v>4000000</v>
      </c>
      <c r="D3722" s="115">
        <v>2200000</v>
      </c>
      <c r="E3722" s="116">
        <v>2200000</v>
      </c>
      <c r="F3722" s="117">
        <v>55</v>
      </c>
      <c r="G3722" s="116">
        <v>500000</v>
      </c>
    </row>
    <row r="3723" spans="1:7" ht="25.5">
      <c r="A3723" s="120">
        <v>21710</v>
      </c>
      <c r="B3723" s="115" t="s">
        <v>1145</v>
      </c>
      <c r="C3723" s="115">
        <v>4000000</v>
      </c>
      <c r="D3723" s="115">
        <v>2200000</v>
      </c>
      <c r="E3723" s="116">
        <v>2200000</v>
      </c>
      <c r="F3723" s="117">
        <v>55</v>
      </c>
      <c r="G3723" s="116">
        <v>500000</v>
      </c>
    </row>
    <row r="3724" spans="1:7">
      <c r="A3724" s="114" t="s">
        <v>1147</v>
      </c>
      <c r="B3724" s="115" t="s">
        <v>1148</v>
      </c>
      <c r="C3724" s="115">
        <v>4000000</v>
      </c>
      <c r="D3724" s="115">
        <v>2200000</v>
      </c>
      <c r="E3724" s="116">
        <v>2200000</v>
      </c>
      <c r="F3724" s="117">
        <v>55</v>
      </c>
      <c r="G3724" s="116">
        <v>500000</v>
      </c>
    </row>
    <row r="3725" spans="1:7">
      <c r="A3725" s="119" t="s">
        <v>1149</v>
      </c>
      <c r="B3725" s="115" t="s">
        <v>1150</v>
      </c>
      <c r="C3725" s="115">
        <v>4000000</v>
      </c>
      <c r="D3725" s="115">
        <v>2200000</v>
      </c>
      <c r="E3725" s="116">
        <v>2200000</v>
      </c>
      <c r="F3725" s="117">
        <v>55</v>
      </c>
      <c r="G3725" s="116">
        <v>500000</v>
      </c>
    </row>
    <row r="3726" spans="1:7">
      <c r="A3726" s="120" t="s">
        <v>1151</v>
      </c>
      <c r="B3726" s="115" t="s">
        <v>1152</v>
      </c>
      <c r="C3726" s="115">
        <v>30000</v>
      </c>
      <c r="D3726" s="115">
        <v>0</v>
      </c>
      <c r="E3726" s="116">
        <v>0</v>
      </c>
      <c r="F3726" s="117">
        <v>0</v>
      </c>
      <c r="G3726" s="116">
        <v>0</v>
      </c>
    </row>
    <row r="3727" spans="1:7">
      <c r="A3727" s="121">
        <v>2000</v>
      </c>
      <c r="B3727" s="115" t="s">
        <v>1155</v>
      </c>
      <c r="C3727" s="115">
        <v>30000</v>
      </c>
      <c r="D3727" s="115">
        <v>0</v>
      </c>
      <c r="E3727" s="116">
        <v>0</v>
      </c>
      <c r="F3727" s="117">
        <v>0</v>
      </c>
      <c r="G3727" s="116">
        <v>0</v>
      </c>
    </row>
    <row r="3728" spans="1:7">
      <c r="A3728" s="120" t="s">
        <v>1158</v>
      </c>
      <c r="B3728" s="115" t="s">
        <v>1159</v>
      </c>
      <c r="C3728" s="115">
        <v>228842</v>
      </c>
      <c r="D3728" s="115">
        <v>117605</v>
      </c>
      <c r="E3728" s="116">
        <v>117605</v>
      </c>
      <c r="F3728" s="117">
        <v>51.391352985902898</v>
      </c>
      <c r="G3728" s="116">
        <v>30850</v>
      </c>
    </row>
    <row r="3729" spans="1:7">
      <c r="A3729" s="121">
        <v>3000</v>
      </c>
      <c r="B3729" s="115" t="s">
        <v>1160</v>
      </c>
      <c r="C3729" s="115">
        <v>228842</v>
      </c>
      <c r="D3729" s="115">
        <v>117605</v>
      </c>
      <c r="E3729" s="116">
        <v>117605</v>
      </c>
      <c r="F3729" s="117">
        <v>51.391352985902898</v>
      </c>
      <c r="G3729" s="116">
        <v>30850</v>
      </c>
    </row>
    <row r="3730" spans="1:7">
      <c r="A3730" s="120" t="s">
        <v>1166</v>
      </c>
      <c r="B3730" s="115" t="s">
        <v>1167</v>
      </c>
      <c r="C3730" s="115">
        <v>3741158</v>
      </c>
      <c r="D3730" s="115">
        <v>2082395</v>
      </c>
      <c r="E3730" s="116">
        <v>2082395</v>
      </c>
      <c r="F3730" s="117">
        <v>55.661776380468297</v>
      </c>
      <c r="G3730" s="116">
        <v>469150</v>
      </c>
    </row>
    <row r="3731" spans="1:7" ht="25.5">
      <c r="A3731" s="121">
        <v>7300</v>
      </c>
      <c r="B3731" s="115" t="s">
        <v>1173</v>
      </c>
      <c r="C3731" s="115">
        <v>3741158</v>
      </c>
      <c r="D3731" s="115">
        <v>2082395</v>
      </c>
      <c r="E3731" s="116">
        <v>2082395</v>
      </c>
      <c r="F3731" s="117">
        <v>55.661776380468297</v>
      </c>
      <c r="G3731" s="116">
        <v>469150</v>
      </c>
    </row>
    <row r="3732" spans="1:7" ht="38.25">
      <c r="A3732" s="122">
        <v>7350</v>
      </c>
      <c r="B3732" s="115" t="s">
        <v>1176</v>
      </c>
      <c r="C3732" s="115">
        <v>3741158</v>
      </c>
      <c r="D3732" s="115">
        <v>2082395</v>
      </c>
      <c r="E3732" s="116">
        <v>2082395</v>
      </c>
      <c r="F3732" s="117">
        <v>55.661776380468297</v>
      </c>
      <c r="G3732" s="116">
        <v>469150</v>
      </c>
    </row>
    <row r="3733" spans="1:7" s="113" customFormat="1" ht="25.5">
      <c r="A3733" s="126" t="s">
        <v>496</v>
      </c>
      <c r="B3733" s="110" t="s">
        <v>497</v>
      </c>
      <c r="C3733" s="110"/>
      <c r="D3733" s="110"/>
      <c r="E3733" s="111"/>
      <c r="F3733" s="112"/>
      <c r="G3733" s="111"/>
    </row>
    <row r="3734" spans="1:7">
      <c r="A3734" s="114" t="s">
        <v>1118</v>
      </c>
      <c r="B3734" s="115" t="s">
        <v>1119</v>
      </c>
      <c r="C3734" s="115">
        <v>65144</v>
      </c>
      <c r="D3734" s="115">
        <v>20588</v>
      </c>
      <c r="E3734" s="116">
        <v>20588</v>
      </c>
      <c r="F3734" s="117">
        <v>31.603831511727901</v>
      </c>
      <c r="G3734" s="116">
        <v>4972</v>
      </c>
    </row>
    <row r="3735" spans="1:7">
      <c r="A3735" s="119" t="s">
        <v>1144</v>
      </c>
      <c r="B3735" s="115" t="s">
        <v>60</v>
      </c>
      <c r="C3735" s="115">
        <v>65144</v>
      </c>
      <c r="D3735" s="115">
        <v>20588</v>
      </c>
      <c r="E3735" s="116">
        <v>20588</v>
      </c>
      <c r="F3735" s="117">
        <v>31.603831511727901</v>
      </c>
      <c r="G3735" s="116">
        <v>4972</v>
      </c>
    </row>
    <row r="3736" spans="1:7" ht="25.5">
      <c r="A3736" s="120">
        <v>21710</v>
      </c>
      <c r="B3736" s="115" t="s">
        <v>1145</v>
      </c>
      <c r="C3736" s="115">
        <v>65144</v>
      </c>
      <c r="D3736" s="115">
        <v>20588</v>
      </c>
      <c r="E3736" s="116">
        <v>20588</v>
      </c>
      <c r="F3736" s="117">
        <v>31.603831511727901</v>
      </c>
      <c r="G3736" s="116">
        <v>4972</v>
      </c>
    </row>
    <row r="3737" spans="1:7">
      <c r="A3737" s="114" t="s">
        <v>1147</v>
      </c>
      <c r="B3737" s="115" t="s">
        <v>1148</v>
      </c>
      <c r="C3737" s="115">
        <v>65144</v>
      </c>
      <c r="D3737" s="115">
        <v>20588</v>
      </c>
      <c r="E3737" s="116">
        <v>18954.560000000001</v>
      </c>
      <c r="F3737" s="117">
        <v>29.096401817512</v>
      </c>
      <c r="G3737" s="116">
        <v>6821.07</v>
      </c>
    </row>
    <row r="3738" spans="1:7">
      <c r="A3738" s="119" t="s">
        <v>1149</v>
      </c>
      <c r="B3738" s="115" t="s">
        <v>1150</v>
      </c>
      <c r="C3738" s="115">
        <v>65144</v>
      </c>
      <c r="D3738" s="115">
        <v>20588</v>
      </c>
      <c r="E3738" s="116">
        <v>18954.560000000001</v>
      </c>
      <c r="F3738" s="117">
        <v>29.096401817512</v>
      </c>
      <c r="G3738" s="116">
        <v>6821.07</v>
      </c>
    </row>
    <row r="3739" spans="1:7">
      <c r="A3739" s="120" t="s">
        <v>1151</v>
      </c>
      <c r="B3739" s="115" t="s">
        <v>1152</v>
      </c>
      <c r="C3739" s="115">
        <v>65144</v>
      </c>
      <c r="D3739" s="115">
        <v>20588</v>
      </c>
      <c r="E3739" s="116">
        <v>18954.560000000001</v>
      </c>
      <c r="F3739" s="117">
        <v>29.096401817512</v>
      </c>
      <c r="G3739" s="116">
        <v>6821.07</v>
      </c>
    </row>
    <row r="3740" spans="1:7">
      <c r="A3740" s="121">
        <v>1000</v>
      </c>
      <c r="B3740" s="115" t="s">
        <v>1153</v>
      </c>
      <c r="C3740" s="115">
        <v>48418</v>
      </c>
      <c r="D3740" s="115">
        <v>15040</v>
      </c>
      <c r="E3740" s="116">
        <v>13987.31</v>
      </c>
      <c r="F3740" s="117">
        <v>28.888657110991801</v>
      </c>
      <c r="G3740" s="116">
        <v>3722.01</v>
      </c>
    </row>
    <row r="3741" spans="1:7">
      <c r="A3741" s="122">
        <v>1100</v>
      </c>
      <c r="B3741" s="115" t="s">
        <v>1154</v>
      </c>
      <c r="C3741" s="115">
        <v>39020</v>
      </c>
      <c r="D3741" s="115">
        <v>12120</v>
      </c>
      <c r="E3741" s="116">
        <v>11487.97</v>
      </c>
      <c r="F3741" s="117">
        <v>29.441235263967201</v>
      </c>
      <c r="G3741" s="116">
        <v>3050.4</v>
      </c>
    </row>
    <row r="3742" spans="1:7">
      <c r="A3742" s="121">
        <v>2000</v>
      </c>
      <c r="B3742" s="115" t="s">
        <v>1155</v>
      </c>
      <c r="C3742" s="115">
        <v>16726</v>
      </c>
      <c r="D3742" s="115">
        <v>5548</v>
      </c>
      <c r="E3742" s="116">
        <v>4967.25</v>
      </c>
      <c r="F3742" s="117">
        <v>29.697775917732901</v>
      </c>
      <c r="G3742" s="116">
        <v>3099.06</v>
      </c>
    </row>
    <row r="3743" spans="1:7">
      <c r="A3743" s="114"/>
      <c r="B3743" s="115" t="s">
        <v>1192</v>
      </c>
      <c r="C3743" s="115">
        <v>0</v>
      </c>
      <c r="D3743" s="115">
        <v>0</v>
      </c>
      <c r="E3743" s="116">
        <v>1633.44</v>
      </c>
      <c r="F3743" s="117">
        <v>0</v>
      </c>
      <c r="G3743" s="116">
        <v>-1849.07</v>
      </c>
    </row>
    <row r="3744" spans="1:7">
      <c r="A3744" s="114" t="s">
        <v>1193</v>
      </c>
      <c r="B3744" s="115" t="s">
        <v>1194</v>
      </c>
      <c r="C3744" s="115">
        <v>0</v>
      </c>
      <c r="D3744" s="115">
        <v>0</v>
      </c>
      <c r="E3744" s="116">
        <v>-1633.44</v>
      </c>
      <c r="F3744" s="117">
        <v>0</v>
      </c>
      <c r="G3744" s="116">
        <v>1849.07</v>
      </c>
    </row>
    <row r="3745" spans="1:7">
      <c r="A3745" s="119" t="s">
        <v>1202</v>
      </c>
      <c r="B3745" s="115" t="s">
        <v>1203</v>
      </c>
      <c r="C3745" s="115">
        <v>0</v>
      </c>
      <c r="D3745" s="115">
        <v>0</v>
      </c>
      <c r="E3745" s="116">
        <v>-1633.44</v>
      </c>
      <c r="F3745" s="117">
        <v>0</v>
      </c>
      <c r="G3745" s="116">
        <v>1849.07</v>
      </c>
    </row>
    <row r="3746" spans="1:7" s="113" customFormat="1">
      <c r="A3746" s="125" t="s">
        <v>354</v>
      </c>
      <c r="B3746" s="110" t="s">
        <v>498</v>
      </c>
      <c r="C3746" s="110"/>
      <c r="D3746" s="110"/>
      <c r="E3746" s="111"/>
      <c r="F3746" s="112"/>
      <c r="G3746" s="111"/>
    </row>
    <row r="3747" spans="1:7">
      <c r="A3747" s="114" t="s">
        <v>1118</v>
      </c>
      <c r="B3747" s="115" t="s">
        <v>1119</v>
      </c>
      <c r="C3747" s="115">
        <v>3018146</v>
      </c>
      <c r="D3747" s="115">
        <v>962840</v>
      </c>
      <c r="E3747" s="116">
        <v>970038.64</v>
      </c>
      <c r="F3747" s="117">
        <v>32.140215880875203</v>
      </c>
      <c r="G3747" s="116">
        <v>388928.87</v>
      </c>
    </row>
    <row r="3748" spans="1:7" ht="25.5">
      <c r="A3748" s="119" t="s">
        <v>1120</v>
      </c>
      <c r="B3748" s="115" t="s">
        <v>1121</v>
      </c>
      <c r="C3748" s="115">
        <v>312235</v>
      </c>
      <c r="D3748" s="115">
        <v>126547</v>
      </c>
      <c r="E3748" s="116">
        <v>133745.64000000001</v>
      </c>
      <c r="F3748" s="117">
        <v>42.834928819639103</v>
      </c>
      <c r="G3748" s="116">
        <v>35097.870000000003</v>
      </c>
    </row>
    <row r="3749" spans="1:7">
      <c r="A3749" s="119" t="s">
        <v>1144</v>
      </c>
      <c r="B3749" s="115" t="s">
        <v>60</v>
      </c>
      <c r="C3749" s="115">
        <v>2705911</v>
      </c>
      <c r="D3749" s="115">
        <v>836293</v>
      </c>
      <c r="E3749" s="116">
        <v>836293</v>
      </c>
      <c r="F3749" s="117">
        <v>30.906153232682101</v>
      </c>
      <c r="G3749" s="116">
        <v>353831</v>
      </c>
    </row>
    <row r="3750" spans="1:7" ht="25.5">
      <c r="A3750" s="120">
        <v>21710</v>
      </c>
      <c r="B3750" s="115" t="s">
        <v>1145</v>
      </c>
      <c r="C3750" s="115">
        <v>2705911</v>
      </c>
      <c r="D3750" s="115">
        <v>836293</v>
      </c>
      <c r="E3750" s="116">
        <v>836293</v>
      </c>
      <c r="F3750" s="117">
        <v>30.906153232682101</v>
      </c>
      <c r="G3750" s="116">
        <v>353831</v>
      </c>
    </row>
    <row r="3751" spans="1:7">
      <c r="A3751" s="114" t="s">
        <v>1147</v>
      </c>
      <c r="B3751" s="115" t="s">
        <v>1148</v>
      </c>
      <c r="C3751" s="115">
        <v>3171849</v>
      </c>
      <c r="D3751" s="115">
        <v>962840</v>
      </c>
      <c r="E3751" s="116">
        <v>789757.22</v>
      </c>
      <c r="F3751" s="117">
        <v>24.8989538909324</v>
      </c>
      <c r="G3751" s="116">
        <v>239316.58</v>
      </c>
    </row>
    <row r="3752" spans="1:7">
      <c r="A3752" s="119" t="s">
        <v>1149</v>
      </c>
      <c r="B3752" s="115" t="s">
        <v>1150</v>
      </c>
      <c r="C3752" s="115">
        <v>3078440</v>
      </c>
      <c r="D3752" s="115">
        <v>962840</v>
      </c>
      <c r="E3752" s="116">
        <v>789757.22</v>
      </c>
      <c r="F3752" s="117">
        <v>25.654462000233899</v>
      </c>
      <c r="G3752" s="116">
        <v>239316.58</v>
      </c>
    </row>
    <row r="3753" spans="1:7">
      <c r="A3753" s="120" t="s">
        <v>1151</v>
      </c>
      <c r="B3753" s="115" t="s">
        <v>1152</v>
      </c>
      <c r="C3753" s="115">
        <v>2672350</v>
      </c>
      <c r="D3753" s="115">
        <v>889264</v>
      </c>
      <c r="E3753" s="116">
        <v>746237.91</v>
      </c>
      <c r="F3753" s="117">
        <v>27.924407731023301</v>
      </c>
      <c r="G3753" s="116">
        <v>223766.58</v>
      </c>
    </row>
    <row r="3754" spans="1:7">
      <c r="A3754" s="121">
        <v>1000</v>
      </c>
      <c r="B3754" s="115" t="s">
        <v>1153</v>
      </c>
      <c r="C3754" s="115">
        <v>1748177</v>
      </c>
      <c r="D3754" s="115">
        <v>529388</v>
      </c>
      <c r="E3754" s="116">
        <v>469507.43</v>
      </c>
      <c r="F3754" s="117">
        <v>26.856973292750101</v>
      </c>
      <c r="G3754" s="116">
        <v>148916.15</v>
      </c>
    </row>
    <row r="3755" spans="1:7">
      <c r="A3755" s="122">
        <v>1100</v>
      </c>
      <c r="B3755" s="115" t="s">
        <v>1154</v>
      </c>
      <c r="C3755" s="115">
        <v>1343638</v>
      </c>
      <c r="D3755" s="115">
        <v>419899</v>
      </c>
      <c r="E3755" s="116">
        <v>374241.6</v>
      </c>
      <c r="F3755" s="117">
        <v>27.852859177844</v>
      </c>
      <c r="G3755" s="116">
        <v>115207.53</v>
      </c>
    </row>
    <row r="3756" spans="1:7">
      <c r="A3756" s="121">
        <v>2000</v>
      </c>
      <c r="B3756" s="115" t="s">
        <v>1155</v>
      </c>
      <c r="C3756" s="115">
        <v>924173</v>
      </c>
      <c r="D3756" s="115">
        <v>359876</v>
      </c>
      <c r="E3756" s="116">
        <v>276730.48</v>
      </c>
      <c r="F3756" s="117">
        <v>29.943579827586401</v>
      </c>
      <c r="G3756" s="116">
        <v>74850.429999999993</v>
      </c>
    </row>
    <row r="3757" spans="1:7">
      <c r="A3757" s="120" t="s">
        <v>1158</v>
      </c>
      <c r="B3757" s="115" t="s">
        <v>1159</v>
      </c>
      <c r="C3757" s="115">
        <v>247847</v>
      </c>
      <c r="D3757" s="115">
        <v>30984</v>
      </c>
      <c r="E3757" s="116">
        <v>30000</v>
      </c>
      <c r="F3757" s="117">
        <v>12.104241729776801</v>
      </c>
      <c r="G3757" s="116">
        <v>7550</v>
      </c>
    </row>
    <row r="3758" spans="1:7">
      <c r="A3758" s="121">
        <v>3000</v>
      </c>
      <c r="B3758" s="115" t="s">
        <v>1160</v>
      </c>
      <c r="C3758" s="115">
        <v>247847</v>
      </c>
      <c r="D3758" s="115">
        <v>30984</v>
      </c>
      <c r="E3758" s="116">
        <v>30000</v>
      </c>
      <c r="F3758" s="117">
        <v>12.104241729776801</v>
      </c>
      <c r="G3758" s="116">
        <v>7550</v>
      </c>
    </row>
    <row r="3759" spans="1:7" ht="25.5">
      <c r="A3759" s="120" t="s">
        <v>1162</v>
      </c>
      <c r="B3759" s="115" t="s">
        <v>1163</v>
      </c>
      <c r="C3759" s="115">
        <v>16000</v>
      </c>
      <c r="D3759" s="115">
        <v>5040</v>
      </c>
      <c r="E3759" s="116">
        <v>3742.07</v>
      </c>
      <c r="F3759" s="117">
        <v>23.3879375</v>
      </c>
      <c r="G3759" s="116">
        <v>0</v>
      </c>
    </row>
    <row r="3760" spans="1:7">
      <c r="A3760" s="121">
        <v>7700</v>
      </c>
      <c r="B3760" s="115" t="s">
        <v>1165</v>
      </c>
      <c r="C3760" s="115">
        <v>16000</v>
      </c>
      <c r="D3760" s="115">
        <v>5040</v>
      </c>
      <c r="E3760" s="116">
        <v>3742.07</v>
      </c>
      <c r="F3760" s="117">
        <v>23.3879375</v>
      </c>
      <c r="G3760" s="116">
        <v>0</v>
      </c>
    </row>
    <row r="3761" spans="1:7">
      <c r="A3761" s="120" t="s">
        <v>1166</v>
      </c>
      <c r="B3761" s="115" t="s">
        <v>1167</v>
      </c>
      <c r="C3761" s="115">
        <v>142243</v>
      </c>
      <c r="D3761" s="115">
        <v>37552</v>
      </c>
      <c r="E3761" s="116">
        <v>9777.24</v>
      </c>
      <c r="F3761" s="117">
        <v>6.8736176824167101</v>
      </c>
      <c r="G3761" s="116">
        <v>8000</v>
      </c>
    </row>
    <row r="3762" spans="1:7" ht="25.5">
      <c r="A3762" s="121">
        <v>7300</v>
      </c>
      <c r="B3762" s="115" t="s">
        <v>1173</v>
      </c>
      <c r="C3762" s="115">
        <v>142243</v>
      </c>
      <c r="D3762" s="115">
        <v>37552</v>
      </c>
      <c r="E3762" s="116">
        <v>9777.24</v>
      </c>
      <c r="F3762" s="117">
        <v>6.8736176824167101</v>
      </c>
      <c r="G3762" s="116">
        <v>8000</v>
      </c>
    </row>
    <row r="3763" spans="1:7" ht="25.5">
      <c r="A3763" s="122">
        <v>7310</v>
      </c>
      <c r="B3763" s="115" t="s">
        <v>1174</v>
      </c>
      <c r="C3763" s="115">
        <v>132103</v>
      </c>
      <c r="D3763" s="115">
        <v>29552</v>
      </c>
      <c r="E3763" s="116">
        <v>1777.24</v>
      </c>
      <c r="F3763" s="117">
        <v>1.3453441632665399</v>
      </c>
      <c r="G3763" s="116">
        <v>0</v>
      </c>
    </row>
    <row r="3764" spans="1:7" ht="38.25">
      <c r="A3764" s="122">
        <v>7350</v>
      </c>
      <c r="B3764" s="115" t="s">
        <v>1176</v>
      </c>
      <c r="C3764" s="115">
        <v>10140</v>
      </c>
      <c r="D3764" s="115">
        <v>8000</v>
      </c>
      <c r="E3764" s="116">
        <v>8000</v>
      </c>
      <c r="F3764" s="117">
        <v>78.895463510848103</v>
      </c>
      <c r="G3764" s="116">
        <v>8000</v>
      </c>
    </row>
    <row r="3765" spans="1:7">
      <c r="A3765" s="119" t="s">
        <v>1181</v>
      </c>
      <c r="B3765" s="115" t="s">
        <v>1182</v>
      </c>
      <c r="C3765" s="115">
        <v>93409</v>
      </c>
      <c r="D3765" s="115">
        <v>0</v>
      </c>
      <c r="E3765" s="116">
        <v>0</v>
      </c>
      <c r="F3765" s="117">
        <v>0</v>
      </c>
      <c r="G3765" s="116">
        <v>0</v>
      </c>
    </row>
    <row r="3766" spans="1:7">
      <c r="A3766" s="120" t="s">
        <v>1183</v>
      </c>
      <c r="B3766" s="115" t="s">
        <v>1184</v>
      </c>
      <c r="C3766" s="115">
        <v>93409</v>
      </c>
      <c r="D3766" s="115">
        <v>0</v>
      </c>
      <c r="E3766" s="116">
        <v>0</v>
      </c>
      <c r="F3766" s="117">
        <v>0</v>
      </c>
      <c r="G3766" s="116">
        <v>0</v>
      </c>
    </row>
    <row r="3767" spans="1:7">
      <c r="A3767" s="114"/>
      <c r="B3767" s="115" t="s">
        <v>1192</v>
      </c>
      <c r="C3767" s="115">
        <v>-153703</v>
      </c>
      <c r="D3767" s="115">
        <v>0</v>
      </c>
      <c r="E3767" s="116">
        <v>180281.42</v>
      </c>
      <c r="F3767" s="117">
        <v>-117.29206326486801</v>
      </c>
      <c r="G3767" s="116">
        <v>149612.29</v>
      </c>
    </row>
    <row r="3768" spans="1:7">
      <c r="A3768" s="114" t="s">
        <v>1193</v>
      </c>
      <c r="B3768" s="115" t="s">
        <v>1194</v>
      </c>
      <c r="C3768" s="115">
        <v>153703</v>
      </c>
      <c r="D3768" s="115">
        <v>0</v>
      </c>
      <c r="E3768" s="116">
        <v>-180281.42</v>
      </c>
      <c r="F3768" s="117">
        <v>-117.29206326486801</v>
      </c>
      <c r="G3768" s="116">
        <v>-149612.29</v>
      </c>
    </row>
    <row r="3769" spans="1:7">
      <c r="A3769" s="119" t="s">
        <v>1202</v>
      </c>
      <c r="B3769" s="115" t="s">
        <v>1203</v>
      </c>
      <c r="C3769" s="115">
        <v>153703</v>
      </c>
      <c r="D3769" s="115">
        <v>0</v>
      </c>
      <c r="E3769" s="116">
        <v>-180281.42</v>
      </c>
      <c r="F3769" s="117">
        <v>-117.29206326486801</v>
      </c>
      <c r="G3769" s="116">
        <v>-149612.29</v>
      </c>
    </row>
    <row r="3770" spans="1:7" ht="38.25">
      <c r="A3770" s="120" t="s">
        <v>1204</v>
      </c>
      <c r="B3770" s="115" t="s">
        <v>1205</v>
      </c>
      <c r="C3770" s="115">
        <v>153703</v>
      </c>
      <c r="D3770" s="115">
        <v>0</v>
      </c>
      <c r="E3770" s="116">
        <v>0</v>
      </c>
      <c r="F3770" s="117">
        <v>0</v>
      </c>
      <c r="G3770" s="116">
        <v>0</v>
      </c>
    </row>
    <row r="3771" spans="1:7" s="113" customFormat="1" ht="25.5">
      <c r="A3771" s="126" t="s">
        <v>499</v>
      </c>
      <c r="B3771" s="110" t="s">
        <v>500</v>
      </c>
      <c r="C3771" s="110"/>
      <c r="D3771" s="110"/>
      <c r="E3771" s="111"/>
      <c r="F3771" s="112"/>
      <c r="G3771" s="111"/>
    </row>
    <row r="3772" spans="1:7">
      <c r="A3772" s="114" t="s">
        <v>1118</v>
      </c>
      <c r="B3772" s="115" t="s">
        <v>1119</v>
      </c>
      <c r="C3772" s="115">
        <v>263373</v>
      </c>
      <c r="D3772" s="115">
        <v>94090</v>
      </c>
      <c r="E3772" s="116">
        <v>94090</v>
      </c>
      <c r="F3772" s="117">
        <v>35.724998386319001</v>
      </c>
      <c r="G3772" s="116">
        <v>42481</v>
      </c>
    </row>
    <row r="3773" spans="1:7">
      <c r="A3773" s="119" t="s">
        <v>1144</v>
      </c>
      <c r="B3773" s="115" t="s">
        <v>60</v>
      </c>
      <c r="C3773" s="115">
        <v>263373</v>
      </c>
      <c r="D3773" s="115">
        <v>94090</v>
      </c>
      <c r="E3773" s="116">
        <v>94090</v>
      </c>
      <c r="F3773" s="117">
        <v>35.724998386319001</v>
      </c>
      <c r="G3773" s="116">
        <v>42481</v>
      </c>
    </row>
    <row r="3774" spans="1:7" ht="25.5">
      <c r="A3774" s="120">
        <v>21710</v>
      </c>
      <c r="B3774" s="115" t="s">
        <v>1145</v>
      </c>
      <c r="C3774" s="115">
        <v>263373</v>
      </c>
      <c r="D3774" s="115">
        <v>94090</v>
      </c>
      <c r="E3774" s="116">
        <v>94090</v>
      </c>
      <c r="F3774" s="117">
        <v>35.724998386319001</v>
      </c>
      <c r="G3774" s="116">
        <v>42481</v>
      </c>
    </row>
    <row r="3775" spans="1:7">
      <c r="A3775" s="114" t="s">
        <v>1147</v>
      </c>
      <c r="B3775" s="115" t="s">
        <v>1148</v>
      </c>
      <c r="C3775" s="115">
        <v>263373</v>
      </c>
      <c r="D3775" s="115">
        <v>94090</v>
      </c>
      <c r="E3775" s="116">
        <v>80282.02</v>
      </c>
      <c r="F3775" s="117">
        <v>30.482251407699401</v>
      </c>
      <c r="G3775" s="116">
        <v>34961.11</v>
      </c>
    </row>
    <row r="3776" spans="1:7">
      <c r="A3776" s="119" t="s">
        <v>1149</v>
      </c>
      <c r="B3776" s="115" t="s">
        <v>1150</v>
      </c>
      <c r="C3776" s="115">
        <v>263373</v>
      </c>
      <c r="D3776" s="115">
        <v>94090</v>
      </c>
      <c r="E3776" s="116">
        <v>80282.02</v>
      </c>
      <c r="F3776" s="117">
        <v>30.482251407699401</v>
      </c>
      <c r="G3776" s="116">
        <v>34961.11</v>
      </c>
    </row>
    <row r="3777" spans="1:7">
      <c r="A3777" s="120" t="s">
        <v>1151</v>
      </c>
      <c r="B3777" s="115" t="s">
        <v>1152</v>
      </c>
      <c r="C3777" s="115">
        <v>98028</v>
      </c>
      <c r="D3777" s="115">
        <v>58850</v>
      </c>
      <c r="E3777" s="116">
        <v>46339.95</v>
      </c>
      <c r="F3777" s="117">
        <v>47.272156934753298</v>
      </c>
      <c r="G3777" s="116">
        <v>21361.11</v>
      </c>
    </row>
    <row r="3778" spans="1:7">
      <c r="A3778" s="121">
        <v>1000</v>
      </c>
      <c r="B3778" s="115" t="s">
        <v>1153</v>
      </c>
      <c r="C3778" s="115">
        <v>4964</v>
      </c>
      <c r="D3778" s="115">
        <v>1241</v>
      </c>
      <c r="E3778" s="116">
        <v>603.4</v>
      </c>
      <c r="F3778" s="117">
        <v>12.155519742143399</v>
      </c>
      <c r="G3778" s="116">
        <v>0</v>
      </c>
    </row>
    <row r="3779" spans="1:7">
      <c r="A3779" s="122">
        <v>1100</v>
      </c>
      <c r="B3779" s="115" t="s">
        <v>1154</v>
      </c>
      <c r="C3779" s="115">
        <v>4000</v>
      </c>
      <c r="D3779" s="115">
        <v>1000</v>
      </c>
      <c r="E3779" s="116">
        <v>500</v>
      </c>
      <c r="F3779" s="117">
        <v>12.5</v>
      </c>
      <c r="G3779" s="116">
        <v>0</v>
      </c>
    </row>
    <row r="3780" spans="1:7">
      <c r="A3780" s="121">
        <v>2000</v>
      </c>
      <c r="B3780" s="115" t="s">
        <v>1155</v>
      </c>
      <c r="C3780" s="115">
        <v>93064</v>
      </c>
      <c r="D3780" s="115">
        <v>57609</v>
      </c>
      <c r="E3780" s="116">
        <v>45736.55</v>
      </c>
      <c r="F3780" s="117">
        <v>49.145265623656798</v>
      </c>
      <c r="G3780" s="116">
        <v>21361.11</v>
      </c>
    </row>
    <row r="3781" spans="1:7">
      <c r="A3781" s="120" t="s">
        <v>1158</v>
      </c>
      <c r="B3781" s="115" t="s">
        <v>1159</v>
      </c>
      <c r="C3781" s="115">
        <v>139205</v>
      </c>
      <c r="D3781" s="115">
        <v>22200</v>
      </c>
      <c r="E3781" s="116">
        <v>22200</v>
      </c>
      <c r="F3781" s="117">
        <v>15.947703027908499</v>
      </c>
      <c r="G3781" s="116">
        <v>5600</v>
      </c>
    </row>
    <row r="3782" spans="1:7">
      <c r="A3782" s="121">
        <v>3000</v>
      </c>
      <c r="B3782" s="115" t="s">
        <v>1160</v>
      </c>
      <c r="C3782" s="115">
        <v>139205</v>
      </c>
      <c r="D3782" s="115">
        <v>22200</v>
      </c>
      <c r="E3782" s="116">
        <v>22200</v>
      </c>
      <c r="F3782" s="117">
        <v>15.947703027908499</v>
      </c>
      <c r="G3782" s="116">
        <v>5600</v>
      </c>
    </row>
    <row r="3783" spans="1:7" ht="25.5">
      <c r="A3783" s="120" t="s">
        <v>1162</v>
      </c>
      <c r="B3783" s="115" t="s">
        <v>1163</v>
      </c>
      <c r="C3783" s="115">
        <v>16000</v>
      </c>
      <c r="D3783" s="115">
        <v>5040</v>
      </c>
      <c r="E3783" s="116">
        <v>3742.07</v>
      </c>
      <c r="F3783" s="117">
        <v>23.3879375</v>
      </c>
      <c r="G3783" s="116">
        <v>0</v>
      </c>
    </row>
    <row r="3784" spans="1:7">
      <c r="A3784" s="121">
        <v>7700</v>
      </c>
      <c r="B3784" s="115" t="s">
        <v>1165</v>
      </c>
      <c r="C3784" s="115">
        <v>16000</v>
      </c>
      <c r="D3784" s="115">
        <v>5040</v>
      </c>
      <c r="E3784" s="116">
        <v>3742.07</v>
      </c>
      <c r="F3784" s="117">
        <v>23.3879375</v>
      </c>
      <c r="G3784" s="116">
        <v>0</v>
      </c>
    </row>
    <row r="3785" spans="1:7">
      <c r="A3785" s="120" t="s">
        <v>1166</v>
      </c>
      <c r="B3785" s="115" t="s">
        <v>1167</v>
      </c>
      <c r="C3785" s="115">
        <v>10140</v>
      </c>
      <c r="D3785" s="115">
        <v>8000</v>
      </c>
      <c r="E3785" s="116">
        <v>8000</v>
      </c>
      <c r="F3785" s="117">
        <v>78.895463510848103</v>
      </c>
      <c r="G3785" s="116">
        <v>8000</v>
      </c>
    </row>
    <row r="3786" spans="1:7" ht="25.5">
      <c r="A3786" s="121">
        <v>7300</v>
      </c>
      <c r="B3786" s="115" t="s">
        <v>1173</v>
      </c>
      <c r="C3786" s="115">
        <v>10140</v>
      </c>
      <c r="D3786" s="115">
        <v>8000</v>
      </c>
      <c r="E3786" s="116">
        <v>8000</v>
      </c>
      <c r="F3786" s="117">
        <v>78.895463510848103</v>
      </c>
      <c r="G3786" s="116">
        <v>8000</v>
      </c>
    </row>
    <row r="3787" spans="1:7" ht="38.25">
      <c r="A3787" s="122">
        <v>7350</v>
      </c>
      <c r="B3787" s="115" t="s">
        <v>1176</v>
      </c>
      <c r="C3787" s="115">
        <v>10140</v>
      </c>
      <c r="D3787" s="115">
        <v>8000</v>
      </c>
      <c r="E3787" s="116">
        <v>8000</v>
      </c>
      <c r="F3787" s="117">
        <v>78.895463510848103</v>
      </c>
      <c r="G3787" s="116">
        <v>8000</v>
      </c>
    </row>
    <row r="3788" spans="1:7">
      <c r="A3788" s="114"/>
      <c r="B3788" s="115" t="s">
        <v>1192</v>
      </c>
      <c r="C3788" s="115">
        <v>0</v>
      </c>
      <c r="D3788" s="115">
        <v>0</v>
      </c>
      <c r="E3788" s="116">
        <v>13807.98</v>
      </c>
      <c r="F3788" s="117">
        <v>0</v>
      </c>
      <c r="G3788" s="116">
        <v>7519.89</v>
      </c>
    </row>
    <row r="3789" spans="1:7">
      <c r="A3789" s="114" t="s">
        <v>1193</v>
      </c>
      <c r="B3789" s="115" t="s">
        <v>1194</v>
      </c>
      <c r="C3789" s="115">
        <v>0</v>
      </c>
      <c r="D3789" s="115">
        <v>0</v>
      </c>
      <c r="E3789" s="116">
        <v>-13807.98</v>
      </c>
      <c r="F3789" s="117">
        <v>0</v>
      </c>
      <c r="G3789" s="116">
        <v>-7519.89</v>
      </c>
    </row>
    <row r="3790" spans="1:7">
      <c r="A3790" s="119" t="s">
        <v>1202</v>
      </c>
      <c r="B3790" s="115" t="s">
        <v>1203</v>
      </c>
      <c r="C3790" s="115">
        <v>0</v>
      </c>
      <c r="D3790" s="115">
        <v>0</v>
      </c>
      <c r="E3790" s="116">
        <v>-13807.98</v>
      </c>
      <c r="F3790" s="117">
        <v>0</v>
      </c>
      <c r="G3790" s="116">
        <v>-7519.89</v>
      </c>
    </row>
    <row r="3791" spans="1:7" s="113" customFormat="1">
      <c r="A3791" s="126" t="s">
        <v>501</v>
      </c>
      <c r="B3791" s="110" t="s">
        <v>502</v>
      </c>
      <c r="C3791" s="110"/>
      <c r="D3791" s="110"/>
      <c r="E3791" s="111"/>
      <c r="F3791" s="112"/>
      <c r="G3791" s="111"/>
    </row>
    <row r="3792" spans="1:7">
      <c r="A3792" s="114" t="s">
        <v>1118</v>
      </c>
      <c r="B3792" s="115" t="s">
        <v>1119</v>
      </c>
      <c r="C3792" s="115">
        <v>221985</v>
      </c>
      <c r="D3792" s="115">
        <v>7298</v>
      </c>
      <c r="E3792" s="116">
        <v>7793.71</v>
      </c>
      <c r="F3792" s="117">
        <v>3.51091740432912</v>
      </c>
      <c r="G3792" s="116">
        <v>3055.71</v>
      </c>
    </row>
    <row r="3793" spans="1:7" ht="25.5">
      <c r="A3793" s="119" t="s">
        <v>1120</v>
      </c>
      <c r="B3793" s="115" t="s">
        <v>1121</v>
      </c>
      <c r="C3793" s="115">
        <v>0</v>
      </c>
      <c r="D3793" s="115">
        <v>0</v>
      </c>
      <c r="E3793" s="116">
        <v>495.71</v>
      </c>
      <c r="F3793" s="117">
        <v>0</v>
      </c>
      <c r="G3793" s="116">
        <v>495.71</v>
      </c>
    </row>
    <row r="3794" spans="1:7">
      <c r="A3794" s="119" t="s">
        <v>1144</v>
      </c>
      <c r="B3794" s="115" t="s">
        <v>60</v>
      </c>
      <c r="C3794" s="115">
        <v>221985</v>
      </c>
      <c r="D3794" s="115">
        <v>7298</v>
      </c>
      <c r="E3794" s="116">
        <v>7298</v>
      </c>
      <c r="F3794" s="117">
        <v>3.2876095231659801</v>
      </c>
      <c r="G3794" s="116">
        <v>2560</v>
      </c>
    </row>
    <row r="3795" spans="1:7" ht="25.5">
      <c r="A3795" s="120">
        <v>21710</v>
      </c>
      <c r="B3795" s="115" t="s">
        <v>1145</v>
      </c>
      <c r="C3795" s="115">
        <v>221985</v>
      </c>
      <c r="D3795" s="115">
        <v>7298</v>
      </c>
      <c r="E3795" s="116">
        <v>7298</v>
      </c>
      <c r="F3795" s="117">
        <v>3.2876095231659801</v>
      </c>
      <c r="G3795" s="116">
        <v>2560</v>
      </c>
    </row>
    <row r="3796" spans="1:7">
      <c r="A3796" s="114" t="s">
        <v>1147</v>
      </c>
      <c r="B3796" s="115" t="s">
        <v>1148</v>
      </c>
      <c r="C3796" s="115">
        <v>221985</v>
      </c>
      <c r="D3796" s="115">
        <v>7298</v>
      </c>
      <c r="E3796" s="116">
        <v>5630</v>
      </c>
      <c r="F3796" s="117">
        <v>2.5362074014010001</v>
      </c>
      <c r="G3796" s="116">
        <v>3560</v>
      </c>
    </row>
    <row r="3797" spans="1:7">
      <c r="A3797" s="119" t="s">
        <v>1149</v>
      </c>
      <c r="B3797" s="115" t="s">
        <v>1150</v>
      </c>
      <c r="C3797" s="115">
        <v>221985</v>
      </c>
      <c r="D3797" s="115">
        <v>7298</v>
      </c>
      <c r="E3797" s="116">
        <v>5630</v>
      </c>
      <c r="F3797" s="117">
        <v>2.5362074014010001</v>
      </c>
      <c r="G3797" s="116">
        <v>3560</v>
      </c>
    </row>
    <row r="3798" spans="1:7">
      <c r="A3798" s="120" t="s">
        <v>1151</v>
      </c>
      <c r="B3798" s="115" t="s">
        <v>1152</v>
      </c>
      <c r="C3798" s="115">
        <v>37985</v>
      </c>
      <c r="D3798" s="115">
        <v>7298</v>
      </c>
      <c r="E3798" s="116">
        <v>5630</v>
      </c>
      <c r="F3798" s="117">
        <v>14.821640121100399</v>
      </c>
      <c r="G3798" s="116">
        <v>3560</v>
      </c>
    </row>
    <row r="3799" spans="1:7">
      <c r="A3799" s="121">
        <v>2000</v>
      </c>
      <c r="B3799" s="115" t="s">
        <v>1155</v>
      </c>
      <c r="C3799" s="115">
        <v>37985</v>
      </c>
      <c r="D3799" s="115">
        <v>7298</v>
      </c>
      <c r="E3799" s="116">
        <v>5630</v>
      </c>
      <c r="F3799" s="117">
        <v>14.821640121100399</v>
      </c>
      <c r="G3799" s="116">
        <v>3560</v>
      </c>
    </row>
    <row r="3800" spans="1:7">
      <c r="A3800" s="120" t="s">
        <v>1158</v>
      </c>
      <c r="B3800" s="115" t="s">
        <v>1159</v>
      </c>
      <c r="C3800" s="115">
        <v>85000</v>
      </c>
      <c r="D3800" s="115">
        <v>0</v>
      </c>
      <c r="E3800" s="116">
        <v>0</v>
      </c>
      <c r="F3800" s="117">
        <v>0</v>
      </c>
      <c r="G3800" s="116">
        <v>0</v>
      </c>
    </row>
    <row r="3801" spans="1:7">
      <c r="A3801" s="121">
        <v>3000</v>
      </c>
      <c r="B3801" s="115" t="s">
        <v>1160</v>
      </c>
      <c r="C3801" s="115">
        <v>85000</v>
      </c>
      <c r="D3801" s="115">
        <v>0</v>
      </c>
      <c r="E3801" s="116">
        <v>0</v>
      </c>
      <c r="F3801" s="117">
        <v>0</v>
      </c>
      <c r="G3801" s="116">
        <v>0</v>
      </c>
    </row>
    <row r="3802" spans="1:7">
      <c r="A3802" s="120" t="s">
        <v>1166</v>
      </c>
      <c r="B3802" s="115" t="s">
        <v>1167</v>
      </c>
      <c r="C3802" s="115">
        <v>99000</v>
      </c>
      <c r="D3802" s="115">
        <v>0</v>
      </c>
      <c r="E3802" s="116">
        <v>0</v>
      </c>
      <c r="F3802" s="117">
        <v>0</v>
      </c>
      <c r="G3802" s="116">
        <v>0</v>
      </c>
    </row>
    <row r="3803" spans="1:7" ht="25.5">
      <c r="A3803" s="121">
        <v>7300</v>
      </c>
      <c r="B3803" s="115" t="s">
        <v>1173</v>
      </c>
      <c r="C3803" s="115">
        <v>99000</v>
      </c>
      <c r="D3803" s="115">
        <v>0</v>
      </c>
      <c r="E3803" s="116">
        <v>0</v>
      </c>
      <c r="F3803" s="117">
        <v>0</v>
      </c>
      <c r="G3803" s="116">
        <v>0</v>
      </c>
    </row>
    <row r="3804" spans="1:7" ht="25.5">
      <c r="A3804" s="122">
        <v>7310</v>
      </c>
      <c r="B3804" s="115" t="s">
        <v>1174</v>
      </c>
      <c r="C3804" s="115">
        <v>99000</v>
      </c>
      <c r="D3804" s="115">
        <v>0</v>
      </c>
      <c r="E3804" s="116">
        <v>0</v>
      </c>
      <c r="F3804" s="117">
        <v>0</v>
      </c>
      <c r="G3804" s="116">
        <v>0</v>
      </c>
    </row>
    <row r="3805" spans="1:7">
      <c r="A3805" s="114"/>
      <c r="B3805" s="115" t="s">
        <v>1192</v>
      </c>
      <c r="C3805" s="115">
        <v>0</v>
      </c>
      <c r="D3805" s="115">
        <v>0</v>
      </c>
      <c r="E3805" s="116">
        <v>2163.71</v>
      </c>
      <c r="F3805" s="117">
        <v>0</v>
      </c>
      <c r="G3805" s="116">
        <v>-504.29</v>
      </c>
    </row>
    <row r="3806" spans="1:7">
      <c r="A3806" s="114" t="s">
        <v>1193</v>
      </c>
      <c r="B3806" s="115" t="s">
        <v>1194</v>
      </c>
      <c r="C3806" s="115">
        <v>0</v>
      </c>
      <c r="D3806" s="115">
        <v>0</v>
      </c>
      <c r="E3806" s="116">
        <v>-2163.71</v>
      </c>
      <c r="F3806" s="117">
        <v>0</v>
      </c>
      <c r="G3806" s="116">
        <v>504.29</v>
      </c>
    </row>
    <row r="3807" spans="1:7">
      <c r="A3807" s="119" t="s">
        <v>1202</v>
      </c>
      <c r="B3807" s="115" t="s">
        <v>1203</v>
      </c>
      <c r="C3807" s="115">
        <v>0</v>
      </c>
      <c r="D3807" s="115">
        <v>0</v>
      </c>
      <c r="E3807" s="116">
        <v>-2163.71</v>
      </c>
      <c r="F3807" s="117">
        <v>0</v>
      </c>
      <c r="G3807" s="116">
        <v>504.29</v>
      </c>
    </row>
    <row r="3808" spans="1:7" s="113" customFormat="1">
      <c r="A3808" s="126" t="s">
        <v>503</v>
      </c>
      <c r="B3808" s="110" t="s">
        <v>504</v>
      </c>
      <c r="C3808" s="110"/>
      <c r="D3808" s="110"/>
      <c r="E3808" s="111"/>
      <c r="F3808" s="112"/>
      <c r="G3808" s="111"/>
    </row>
    <row r="3809" spans="1:7">
      <c r="A3809" s="114" t="s">
        <v>1118</v>
      </c>
      <c r="B3809" s="115" t="s">
        <v>1119</v>
      </c>
      <c r="C3809" s="115">
        <v>2193635</v>
      </c>
      <c r="D3809" s="115">
        <v>717961</v>
      </c>
      <c r="E3809" s="116">
        <v>724663.93</v>
      </c>
      <c r="F3809" s="117">
        <v>33.034845359414902</v>
      </c>
      <c r="G3809" s="116">
        <v>261295.16</v>
      </c>
    </row>
    <row r="3810" spans="1:7" ht="25.5">
      <c r="A3810" s="119" t="s">
        <v>1120</v>
      </c>
      <c r="B3810" s="115" t="s">
        <v>1121</v>
      </c>
      <c r="C3810" s="115">
        <v>312235</v>
      </c>
      <c r="D3810" s="115">
        <v>126547</v>
      </c>
      <c r="E3810" s="116">
        <v>133249.93</v>
      </c>
      <c r="F3810" s="117">
        <v>42.676166989607196</v>
      </c>
      <c r="G3810" s="116">
        <v>34602.160000000003</v>
      </c>
    </row>
    <row r="3811" spans="1:7">
      <c r="A3811" s="119" t="s">
        <v>1144</v>
      </c>
      <c r="B3811" s="115" t="s">
        <v>60</v>
      </c>
      <c r="C3811" s="115">
        <v>1881400</v>
      </c>
      <c r="D3811" s="115">
        <v>591414</v>
      </c>
      <c r="E3811" s="116">
        <v>591414</v>
      </c>
      <c r="F3811" s="117">
        <v>31.434782608695599</v>
      </c>
      <c r="G3811" s="116">
        <v>226693</v>
      </c>
    </row>
    <row r="3812" spans="1:7" ht="25.5">
      <c r="A3812" s="120">
        <v>21710</v>
      </c>
      <c r="B3812" s="115" t="s">
        <v>1145</v>
      </c>
      <c r="C3812" s="115">
        <v>1881400</v>
      </c>
      <c r="D3812" s="115">
        <v>591414</v>
      </c>
      <c r="E3812" s="116">
        <v>591414</v>
      </c>
      <c r="F3812" s="117">
        <v>31.434782608695599</v>
      </c>
      <c r="G3812" s="116">
        <v>226693</v>
      </c>
    </row>
    <row r="3813" spans="1:7">
      <c r="A3813" s="114" t="s">
        <v>1147</v>
      </c>
      <c r="B3813" s="115" t="s">
        <v>1148</v>
      </c>
      <c r="C3813" s="115">
        <v>2347338</v>
      </c>
      <c r="D3813" s="115">
        <v>717961</v>
      </c>
      <c r="E3813" s="116">
        <v>656608.63</v>
      </c>
      <c r="F3813" s="117">
        <v>27.972479037957001</v>
      </c>
      <c r="G3813" s="116">
        <v>203092.47</v>
      </c>
    </row>
    <row r="3814" spans="1:7">
      <c r="A3814" s="119" t="s">
        <v>1149</v>
      </c>
      <c r="B3814" s="115" t="s">
        <v>1150</v>
      </c>
      <c r="C3814" s="115">
        <v>2253929</v>
      </c>
      <c r="D3814" s="115">
        <v>717961</v>
      </c>
      <c r="E3814" s="116">
        <v>656608.63</v>
      </c>
      <c r="F3814" s="117">
        <v>29.131735294235099</v>
      </c>
      <c r="G3814" s="116">
        <v>203092.47</v>
      </c>
    </row>
    <row r="3815" spans="1:7">
      <c r="A3815" s="120" t="s">
        <v>1151</v>
      </c>
      <c r="B3815" s="115" t="s">
        <v>1152</v>
      </c>
      <c r="C3815" s="115">
        <v>2253929</v>
      </c>
      <c r="D3815" s="115">
        <v>717961</v>
      </c>
      <c r="E3815" s="116">
        <v>656608.63</v>
      </c>
      <c r="F3815" s="117">
        <v>29.131735294235099</v>
      </c>
      <c r="G3815" s="116">
        <v>203092.47</v>
      </c>
    </row>
    <row r="3816" spans="1:7">
      <c r="A3816" s="121">
        <v>1000</v>
      </c>
      <c r="B3816" s="115" t="s">
        <v>1153</v>
      </c>
      <c r="C3816" s="115">
        <v>1729394</v>
      </c>
      <c r="D3816" s="115">
        <v>522552</v>
      </c>
      <c r="E3816" s="116">
        <v>464871.67999999999</v>
      </c>
      <c r="F3816" s="117">
        <v>26.8806113586609</v>
      </c>
      <c r="G3816" s="116">
        <v>148568.70000000001</v>
      </c>
    </row>
    <row r="3817" spans="1:7">
      <c r="A3817" s="122">
        <v>1100</v>
      </c>
      <c r="B3817" s="115" t="s">
        <v>1154</v>
      </c>
      <c r="C3817" s="115">
        <v>1328502</v>
      </c>
      <c r="D3817" s="115">
        <v>414392</v>
      </c>
      <c r="E3817" s="116">
        <v>370492.06</v>
      </c>
      <c r="F3817" s="117">
        <v>27.887956510415499</v>
      </c>
      <c r="G3817" s="116">
        <v>114927.53</v>
      </c>
    </row>
    <row r="3818" spans="1:7">
      <c r="A3818" s="121">
        <v>2000</v>
      </c>
      <c r="B3818" s="115" t="s">
        <v>1155</v>
      </c>
      <c r="C3818" s="115">
        <v>524535</v>
      </c>
      <c r="D3818" s="115">
        <v>195409</v>
      </c>
      <c r="E3818" s="116">
        <v>191736.95</v>
      </c>
      <c r="F3818" s="117">
        <v>36.553699943759703</v>
      </c>
      <c r="G3818" s="116">
        <v>54523.77</v>
      </c>
    </row>
    <row r="3819" spans="1:7">
      <c r="A3819" s="119" t="s">
        <v>1181</v>
      </c>
      <c r="B3819" s="115" t="s">
        <v>1182</v>
      </c>
      <c r="C3819" s="115">
        <v>93409</v>
      </c>
      <c r="D3819" s="115">
        <v>0</v>
      </c>
      <c r="E3819" s="116">
        <v>0</v>
      </c>
      <c r="F3819" s="117">
        <v>0</v>
      </c>
      <c r="G3819" s="116">
        <v>0</v>
      </c>
    </row>
    <row r="3820" spans="1:7">
      <c r="A3820" s="120" t="s">
        <v>1183</v>
      </c>
      <c r="B3820" s="115" t="s">
        <v>1184</v>
      </c>
      <c r="C3820" s="115">
        <v>93409</v>
      </c>
      <c r="D3820" s="115">
        <v>0</v>
      </c>
      <c r="E3820" s="116">
        <v>0</v>
      </c>
      <c r="F3820" s="117">
        <v>0</v>
      </c>
      <c r="G3820" s="116">
        <v>0</v>
      </c>
    </row>
    <row r="3821" spans="1:7">
      <c r="A3821" s="114"/>
      <c r="B3821" s="115" t="s">
        <v>1192</v>
      </c>
      <c r="C3821" s="115">
        <v>-153703</v>
      </c>
      <c r="D3821" s="115">
        <v>0</v>
      </c>
      <c r="E3821" s="116">
        <v>68055.3</v>
      </c>
      <c r="F3821" s="117">
        <v>-44.277144883313902</v>
      </c>
      <c r="G3821" s="116">
        <v>58202.69</v>
      </c>
    </row>
    <row r="3822" spans="1:7">
      <c r="A3822" s="114" t="s">
        <v>1193</v>
      </c>
      <c r="B3822" s="115" t="s">
        <v>1194</v>
      </c>
      <c r="C3822" s="115">
        <v>153703</v>
      </c>
      <c r="D3822" s="115">
        <v>0</v>
      </c>
      <c r="E3822" s="116">
        <v>-68055.3</v>
      </c>
      <c r="F3822" s="117">
        <v>-44.277144883313902</v>
      </c>
      <c r="G3822" s="116">
        <v>-58202.69</v>
      </c>
    </row>
    <row r="3823" spans="1:7">
      <c r="A3823" s="119" t="s">
        <v>1202</v>
      </c>
      <c r="B3823" s="115" t="s">
        <v>1203</v>
      </c>
      <c r="C3823" s="115">
        <v>153703</v>
      </c>
      <c r="D3823" s="115">
        <v>0</v>
      </c>
      <c r="E3823" s="116">
        <v>-68055.3</v>
      </c>
      <c r="F3823" s="117">
        <v>-44.277144883313902</v>
      </c>
      <c r="G3823" s="116">
        <v>-58202.69</v>
      </c>
    </row>
    <row r="3824" spans="1:7" ht="38.25">
      <c r="A3824" s="120" t="s">
        <v>1204</v>
      </c>
      <c r="B3824" s="115" t="s">
        <v>1205</v>
      </c>
      <c r="C3824" s="115">
        <v>153703</v>
      </c>
      <c r="D3824" s="115">
        <v>0</v>
      </c>
      <c r="E3824" s="116">
        <v>0</v>
      </c>
      <c r="F3824" s="117">
        <v>0</v>
      </c>
      <c r="G3824" s="116">
        <v>0</v>
      </c>
    </row>
    <row r="3825" spans="1:7" s="113" customFormat="1">
      <c r="A3825" s="126" t="s">
        <v>505</v>
      </c>
      <c r="B3825" s="110" t="s">
        <v>506</v>
      </c>
      <c r="C3825" s="110"/>
      <c r="D3825" s="110"/>
      <c r="E3825" s="111"/>
      <c r="F3825" s="112"/>
      <c r="G3825" s="111"/>
    </row>
    <row r="3826" spans="1:7">
      <c r="A3826" s="114" t="s">
        <v>1118</v>
      </c>
      <c r="B3826" s="115" t="s">
        <v>1119</v>
      </c>
      <c r="C3826" s="115">
        <v>339153</v>
      </c>
      <c r="D3826" s="115">
        <v>143491</v>
      </c>
      <c r="E3826" s="116">
        <v>143491</v>
      </c>
      <c r="F3826" s="117">
        <v>42.308633566561397</v>
      </c>
      <c r="G3826" s="116">
        <v>82097</v>
      </c>
    </row>
    <row r="3827" spans="1:7">
      <c r="A3827" s="119" t="s">
        <v>1144</v>
      </c>
      <c r="B3827" s="115" t="s">
        <v>60</v>
      </c>
      <c r="C3827" s="115">
        <v>339153</v>
      </c>
      <c r="D3827" s="115">
        <v>143491</v>
      </c>
      <c r="E3827" s="116">
        <v>143491</v>
      </c>
      <c r="F3827" s="117">
        <v>42.308633566561397</v>
      </c>
      <c r="G3827" s="116">
        <v>82097</v>
      </c>
    </row>
    <row r="3828" spans="1:7" ht="25.5">
      <c r="A3828" s="120">
        <v>21710</v>
      </c>
      <c r="B3828" s="115" t="s">
        <v>1145</v>
      </c>
      <c r="C3828" s="115">
        <v>339153</v>
      </c>
      <c r="D3828" s="115">
        <v>143491</v>
      </c>
      <c r="E3828" s="116">
        <v>143491</v>
      </c>
      <c r="F3828" s="117">
        <v>42.308633566561397</v>
      </c>
      <c r="G3828" s="116">
        <v>82097</v>
      </c>
    </row>
    <row r="3829" spans="1:7">
      <c r="A3829" s="114" t="s">
        <v>1147</v>
      </c>
      <c r="B3829" s="115" t="s">
        <v>1148</v>
      </c>
      <c r="C3829" s="115">
        <v>339153</v>
      </c>
      <c r="D3829" s="115">
        <v>143491</v>
      </c>
      <c r="E3829" s="116">
        <v>47236.57</v>
      </c>
      <c r="F3829" s="117">
        <v>13.927805444740301</v>
      </c>
      <c r="G3829" s="116">
        <v>-2297</v>
      </c>
    </row>
    <row r="3830" spans="1:7">
      <c r="A3830" s="119" t="s">
        <v>1149</v>
      </c>
      <c r="B3830" s="115" t="s">
        <v>1150</v>
      </c>
      <c r="C3830" s="115">
        <v>339153</v>
      </c>
      <c r="D3830" s="115">
        <v>143491</v>
      </c>
      <c r="E3830" s="116">
        <v>47236.57</v>
      </c>
      <c r="F3830" s="117">
        <v>13.927805444740301</v>
      </c>
      <c r="G3830" s="116">
        <v>-2297</v>
      </c>
    </row>
    <row r="3831" spans="1:7">
      <c r="A3831" s="120" t="s">
        <v>1151</v>
      </c>
      <c r="B3831" s="115" t="s">
        <v>1152</v>
      </c>
      <c r="C3831" s="115">
        <v>282408</v>
      </c>
      <c r="D3831" s="115">
        <v>105155</v>
      </c>
      <c r="E3831" s="116">
        <v>37659.33</v>
      </c>
      <c r="F3831" s="117">
        <v>13.335079034588301</v>
      </c>
      <c r="G3831" s="116">
        <v>-4247</v>
      </c>
    </row>
    <row r="3832" spans="1:7">
      <c r="A3832" s="121">
        <v>1000</v>
      </c>
      <c r="B3832" s="115" t="s">
        <v>1153</v>
      </c>
      <c r="C3832" s="115">
        <v>13819</v>
      </c>
      <c r="D3832" s="115">
        <v>5595</v>
      </c>
      <c r="E3832" s="116">
        <v>4032.35</v>
      </c>
      <c r="F3832" s="117">
        <v>29.1797525146537</v>
      </c>
      <c r="G3832" s="116">
        <v>347.45</v>
      </c>
    </row>
    <row r="3833" spans="1:7">
      <c r="A3833" s="122">
        <v>1100</v>
      </c>
      <c r="B3833" s="115" t="s">
        <v>1154</v>
      </c>
      <c r="C3833" s="115">
        <v>11136</v>
      </c>
      <c r="D3833" s="115">
        <v>4507</v>
      </c>
      <c r="E3833" s="116">
        <v>3249.54</v>
      </c>
      <c r="F3833" s="117">
        <v>29.180495689655199</v>
      </c>
      <c r="G3833" s="116">
        <v>280</v>
      </c>
    </row>
    <row r="3834" spans="1:7">
      <c r="A3834" s="121">
        <v>2000</v>
      </c>
      <c r="B3834" s="115" t="s">
        <v>1155</v>
      </c>
      <c r="C3834" s="115">
        <v>268589</v>
      </c>
      <c r="D3834" s="115">
        <v>99560</v>
      </c>
      <c r="E3834" s="116">
        <v>33626.980000000003</v>
      </c>
      <c r="F3834" s="117">
        <v>12.519864923731101</v>
      </c>
      <c r="G3834" s="116">
        <v>-4594.45</v>
      </c>
    </row>
    <row r="3835" spans="1:7">
      <c r="A3835" s="120" t="s">
        <v>1158</v>
      </c>
      <c r="B3835" s="115" t="s">
        <v>1159</v>
      </c>
      <c r="C3835" s="115">
        <v>23642</v>
      </c>
      <c r="D3835" s="115">
        <v>8784</v>
      </c>
      <c r="E3835" s="116">
        <v>7800</v>
      </c>
      <c r="F3835" s="117">
        <v>32.992132645292301</v>
      </c>
      <c r="G3835" s="116">
        <v>1950</v>
      </c>
    </row>
    <row r="3836" spans="1:7">
      <c r="A3836" s="121">
        <v>3000</v>
      </c>
      <c r="B3836" s="115" t="s">
        <v>1160</v>
      </c>
      <c r="C3836" s="115">
        <v>23642</v>
      </c>
      <c r="D3836" s="115">
        <v>8784</v>
      </c>
      <c r="E3836" s="116">
        <v>7800</v>
      </c>
      <c r="F3836" s="117">
        <v>32.992132645292301</v>
      </c>
      <c r="G3836" s="116">
        <v>1950</v>
      </c>
    </row>
    <row r="3837" spans="1:7">
      <c r="A3837" s="120" t="s">
        <v>1166</v>
      </c>
      <c r="B3837" s="115" t="s">
        <v>1167</v>
      </c>
      <c r="C3837" s="115">
        <v>33103</v>
      </c>
      <c r="D3837" s="115">
        <v>29552</v>
      </c>
      <c r="E3837" s="116">
        <v>1777.24</v>
      </c>
      <c r="F3837" s="117">
        <v>5.3688185360843397</v>
      </c>
      <c r="G3837" s="116">
        <v>0</v>
      </c>
    </row>
    <row r="3838" spans="1:7" ht="25.5">
      <c r="A3838" s="121">
        <v>7300</v>
      </c>
      <c r="B3838" s="115" t="s">
        <v>1173</v>
      </c>
      <c r="C3838" s="115">
        <v>33103</v>
      </c>
      <c r="D3838" s="115">
        <v>29552</v>
      </c>
      <c r="E3838" s="116">
        <v>1777.24</v>
      </c>
      <c r="F3838" s="117">
        <v>5.3688185360843397</v>
      </c>
      <c r="G3838" s="116">
        <v>0</v>
      </c>
    </row>
    <row r="3839" spans="1:7" ht="25.5">
      <c r="A3839" s="122">
        <v>7310</v>
      </c>
      <c r="B3839" s="115" t="s">
        <v>1174</v>
      </c>
      <c r="C3839" s="115">
        <v>33103</v>
      </c>
      <c r="D3839" s="115">
        <v>29552</v>
      </c>
      <c r="E3839" s="116">
        <v>1777.24</v>
      </c>
      <c r="F3839" s="117">
        <v>5.3688185360843397</v>
      </c>
      <c r="G3839" s="116">
        <v>0</v>
      </c>
    </row>
    <row r="3840" spans="1:7">
      <c r="A3840" s="114"/>
      <c r="B3840" s="115" t="s">
        <v>1192</v>
      </c>
      <c r="C3840" s="115">
        <v>0</v>
      </c>
      <c r="D3840" s="115">
        <v>0</v>
      </c>
      <c r="E3840" s="116">
        <v>96254.43</v>
      </c>
      <c r="F3840" s="117">
        <v>0</v>
      </c>
      <c r="G3840" s="116">
        <v>84394</v>
      </c>
    </row>
    <row r="3841" spans="1:7">
      <c r="A3841" s="114" t="s">
        <v>1193</v>
      </c>
      <c r="B3841" s="115" t="s">
        <v>1194</v>
      </c>
      <c r="C3841" s="115">
        <v>0</v>
      </c>
      <c r="D3841" s="115">
        <v>0</v>
      </c>
      <c r="E3841" s="116">
        <v>-96254.43</v>
      </c>
      <c r="F3841" s="117">
        <v>0</v>
      </c>
      <c r="G3841" s="116">
        <v>-84394</v>
      </c>
    </row>
    <row r="3842" spans="1:7">
      <c r="A3842" s="119" t="s">
        <v>1202</v>
      </c>
      <c r="B3842" s="115" t="s">
        <v>1203</v>
      </c>
      <c r="C3842" s="115">
        <v>0</v>
      </c>
      <c r="D3842" s="115">
        <v>0</v>
      </c>
      <c r="E3842" s="116">
        <v>-96254.43</v>
      </c>
      <c r="F3842" s="117">
        <v>0</v>
      </c>
      <c r="G3842" s="116">
        <v>-84394</v>
      </c>
    </row>
    <row r="3843" spans="1:7" s="113" customFormat="1" ht="38.25">
      <c r="A3843" s="125" t="s">
        <v>384</v>
      </c>
      <c r="B3843" s="110" t="s">
        <v>1288</v>
      </c>
      <c r="C3843" s="110"/>
      <c r="D3843" s="110"/>
      <c r="E3843" s="111"/>
      <c r="F3843" s="112"/>
      <c r="G3843" s="111"/>
    </row>
    <row r="3844" spans="1:7">
      <c r="A3844" s="114" t="s">
        <v>1118</v>
      </c>
      <c r="B3844" s="115" t="s">
        <v>1119</v>
      </c>
      <c r="C3844" s="115">
        <v>1188392</v>
      </c>
      <c r="D3844" s="115">
        <v>182643</v>
      </c>
      <c r="E3844" s="116">
        <v>182643</v>
      </c>
      <c r="F3844" s="117">
        <v>15.368918673299699</v>
      </c>
      <c r="G3844" s="116">
        <v>75036</v>
      </c>
    </row>
    <row r="3845" spans="1:7">
      <c r="A3845" s="119" t="s">
        <v>1144</v>
      </c>
      <c r="B3845" s="115" t="s">
        <v>60</v>
      </c>
      <c r="C3845" s="115">
        <v>1188392</v>
      </c>
      <c r="D3845" s="115">
        <v>182643</v>
      </c>
      <c r="E3845" s="116">
        <v>182643</v>
      </c>
      <c r="F3845" s="117">
        <v>15.368918673299699</v>
      </c>
      <c r="G3845" s="116">
        <v>75036</v>
      </c>
    </row>
    <row r="3846" spans="1:7" ht="25.5">
      <c r="A3846" s="120">
        <v>21710</v>
      </c>
      <c r="B3846" s="115" t="s">
        <v>1145</v>
      </c>
      <c r="C3846" s="115">
        <v>1188392</v>
      </c>
      <c r="D3846" s="115">
        <v>182643</v>
      </c>
      <c r="E3846" s="116">
        <v>182643</v>
      </c>
      <c r="F3846" s="117">
        <v>15.368918673299699</v>
      </c>
      <c r="G3846" s="116">
        <v>75036</v>
      </c>
    </row>
    <row r="3847" spans="1:7">
      <c r="A3847" s="114" t="s">
        <v>1147</v>
      </c>
      <c r="B3847" s="115" t="s">
        <v>1148</v>
      </c>
      <c r="C3847" s="115">
        <v>1188392</v>
      </c>
      <c r="D3847" s="115">
        <v>182643</v>
      </c>
      <c r="E3847" s="116">
        <v>95124.9</v>
      </c>
      <c r="F3847" s="117">
        <v>8.0045052474267795</v>
      </c>
      <c r="G3847" s="116">
        <v>21587.49</v>
      </c>
    </row>
    <row r="3848" spans="1:7">
      <c r="A3848" s="119" t="s">
        <v>1149</v>
      </c>
      <c r="B3848" s="115" t="s">
        <v>1150</v>
      </c>
      <c r="C3848" s="115">
        <v>875392</v>
      </c>
      <c r="D3848" s="115">
        <v>164643</v>
      </c>
      <c r="E3848" s="116">
        <v>81771.8</v>
      </c>
      <c r="F3848" s="117">
        <v>9.3411637300775006</v>
      </c>
      <c r="G3848" s="116">
        <v>14625.75</v>
      </c>
    </row>
    <row r="3849" spans="1:7">
      <c r="A3849" s="120" t="s">
        <v>1151</v>
      </c>
      <c r="B3849" s="115" t="s">
        <v>1152</v>
      </c>
      <c r="C3849" s="115">
        <v>875392</v>
      </c>
      <c r="D3849" s="115">
        <v>164643</v>
      </c>
      <c r="E3849" s="116">
        <v>81771.8</v>
      </c>
      <c r="F3849" s="117">
        <v>9.3411637300775006</v>
      </c>
      <c r="G3849" s="116">
        <v>14625.75</v>
      </c>
    </row>
    <row r="3850" spans="1:7">
      <c r="A3850" s="121">
        <v>1000</v>
      </c>
      <c r="B3850" s="115" t="s">
        <v>1153</v>
      </c>
      <c r="C3850" s="115">
        <v>12300</v>
      </c>
      <c r="D3850" s="115">
        <v>1366</v>
      </c>
      <c r="E3850" s="116">
        <v>0</v>
      </c>
      <c r="F3850" s="117">
        <v>0</v>
      </c>
      <c r="G3850" s="116">
        <v>0</v>
      </c>
    </row>
    <row r="3851" spans="1:7">
      <c r="A3851" s="122">
        <v>1100</v>
      </c>
      <c r="B3851" s="115" t="s">
        <v>1154</v>
      </c>
      <c r="C3851" s="115">
        <v>9337</v>
      </c>
      <c r="D3851" s="115">
        <v>1037</v>
      </c>
      <c r="E3851" s="116">
        <v>0</v>
      </c>
      <c r="F3851" s="117">
        <v>0</v>
      </c>
      <c r="G3851" s="116">
        <v>0</v>
      </c>
    </row>
    <row r="3852" spans="1:7">
      <c r="A3852" s="121">
        <v>2000</v>
      </c>
      <c r="B3852" s="115" t="s">
        <v>1155</v>
      </c>
      <c r="C3852" s="115">
        <v>863092</v>
      </c>
      <c r="D3852" s="115">
        <v>163277</v>
      </c>
      <c r="E3852" s="116">
        <v>81771.8</v>
      </c>
      <c r="F3852" s="117">
        <v>9.4742854759399897</v>
      </c>
      <c r="G3852" s="116">
        <v>14625.75</v>
      </c>
    </row>
    <row r="3853" spans="1:7">
      <c r="A3853" s="119" t="s">
        <v>1181</v>
      </c>
      <c r="B3853" s="115" t="s">
        <v>1182</v>
      </c>
      <c r="C3853" s="115">
        <v>313000</v>
      </c>
      <c r="D3853" s="115">
        <v>18000</v>
      </c>
      <c r="E3853" s="116">
        <v>13353.1</v>
      </c>
      <c r="F3853" s="117">
        <v>4.2661661341853003</v>
      </c>
      <c r="G3853" s="116">
        <v>6961.74</v>
      </c>
    </row>
    <row r="3854" spans="1:7">
      <c r="A3854" s="120" t="s">
        <v>1183</v>
      </c>
      <c r="B3854" s="115" t="s">
        <v>1184</v>
      </c>
      <c r="C3854" s="115">
        <v>313000</v>
      </c>
      <c r="D3854" s="115">
        <v>18000</v>
      </c>
      <c r="E3854" s="116">
        <v>13353.1</v>
      </c>
      <c r="F3854" s="117">
        <v>4.2661661341853003</v>
      </c>
      <c r="G3854" s="116">
        <v>6961.74</v>
      </c>
    </row>
    <row r="3855" spans="1:7">
      <c r="A3855" s="114"/>
      <c r="B3855" s="115" t="s">
        <v>1192</v>
      </c>
      <c r="C3855" s="115">
        <v>0</v>
      </c>
      <c r="D3855" s="115">
        <v>0</v>
      </c>
      <c r="E3855" s="116">
        <v>87518.1</v>
      </c>
      <c r="F3855" s="117">
        <v>0</v>
      </c>
      <c r="G3855" s="116">
        <v>53448.51</v>
      </c>
    </row>
    <row r="3856" spans="1:7">
      <c r="A3856" s="114" t="s">
        <v>1193</v>
      </c>
      <c r="B3856" s="115" t="s">
        <v>1194</v>
      </c>
      <c r="C3856" s="115">
        <v>0</v>
      </c>
      <c r="D3856" s="115">
        <v>0</v>
      </c>
      <c r="E3856" s="116">
        <v>-87518.1</v>
      </c>
      <c r="F3856" s="117">
        <v>0</v>
      </c>
      <c r="G3856" s="116">
        <v>-53448.51</v>
      </c>
    </row>
    <row r="3857" spans="1:7">
      <c r="A3857" s="119" t="s">
        <v>1202</v>
      </c>
      <c r="B3857" s="115" t="s">
        <v>1203</v>
      </c>
      <c r="C3857" s="115">
        <v>0</v>
      </c>
      <c r="D3857" s="115">
        <v>0</v>
      </c>
      <c r="E3857" s="116">
        <v>-87518.1</v>
      </c>
      <c r="F3857" s="117">
        <v>0</v>
      </c>
      <c r="G3857" s="116">
        <v>-53448.51</v>
      </c>
    </row>
    <row r="3858" spans="1:7" s="113" customFormat="1">
      <c r="A3858" s="125" t="s">
        <v>386</v>
      </c>
      <c r="B3858" s="110" t="s">
        <v>507</v>
      </c>
      <c r="C3858" s="110"/>
      <c r="D3858" s="110"/>
      <c r="E3858" s="111"/>
      <c r="F3858" s="112"/>
      <c r="G3858" s="111"/>
    </row>
    <row r="3859" spans="1:7">
      <c r="A3859" s="114" t="s">
        <v>1118</v>
      </c>
      <c r="B3859" s="115" t="s">
        <v>1119</v>
      </c>
      <c r="C3859" s="115">
        <v>16595867</v>
      </c>
      <c r="D3859" s="115">
        <v>5054058</v>
      </c>
      <c r="E3859" s="116">
        <v>5046422.66</v>
      </c>
      <c r="F3859" s="117">
        <v>30.407707292424099</v>
      </c>
      <c r="G3859" s="116">
        <v>978743.09</v>
      </c>
    </row>
    <row r="3860" spans="1:7" ht="25.5">
      <c r="A3860" s="119" t="s">
        <v>1120</v>
      </c>
      <c r="B3860" s="115" t="s">
        <v>1121</v>
      </c>
      <c r="C3860" s="115">
        <v>62000</v>
      </c>
      <c r="D3860" s="115">
        <v>20550</v>
      </c>
      <c r="E3860" s="116">
        <v>12914.66</v>
      </c>
      <c r="F3860" s="117">
        <v>20.8300967741935</v>
      </c>
      <c r="G3860" s="116">
        <v>3412.09</v>
      </c>
    </row>
    <row r="3861" spans="1:7">
      <c r="A3861" s="119" t="s">
        <v>1144</v>
      </c>
      <c r="B3861" s="115" t="s">
        <v>60</v>
      </c>
      <c r="C3861" s="115">
        <v>16533867</v>
      </c>
      <c r="D3861" s="115">
        <v>5033508</v>
      </c>
      <c r="E3861" s="116">
        <v>5033508</v>
      </c>
      <c r="F3861" s="117">
        <v>30.443622172598801</v>
      </c>
      <c r="G3861" s="116">
        <v>975331</v>
      </c>
    </row>
    <row r="3862" spans="1:7" ht="25.5">
      <c r="A3862" s="120">
        <v>21710</v>
      </c>
      <c r="B3862" s="115" t="s">
        <v>1145</v>
      </c>
      <c r="C3862" s="115">
        <v>16533867</v>
      </c>
      <c r="D3862" s="115">
        <v>5033508</v>
      </c>
      <c r="E3862" s="116">
        <v>5033508</v>
      </c>
      <c r="F3862" s="117">
        <v>30.443622172598801</v>
      </c>
      <c r="G3862" s="116">
        <v>975331</v>
      </c>
    </row>
    <row r="3863" spans="1:7">
      <c r="A3863" s="114" t="s">
        <v>1147</v>
      </c>
      <c r="B3863" s="115" t="s">
        <v>1148</v>
      </c>
      <c r="C3863" s="115">
        <v>16595867</v>
      </c>
      <c r="D3863" s="115">
        <v>5054058</v>
      </c>
      <c r="E3863" s="116">
        <v>4655966.7300000004</v>
      </c>
      <c r="F3863" s="117">
        <v>28.0549773627374</v>
      </c>
      <c r="G3863" s="116">
        <v>952968.84</v>
      </c>
    </row>
    <row r="3864" spans="1:7">
      <c r="A3864" s="119" t="s">
        <v>1149</v>
      </c>
      <c r="B3864" s="115" t="s">
        <v>1150</v>
      </c>
      <c r="C3864" s="115">
        <v>15482832</v>
      </c>
      <c r="D3864" s="115">
        <v>4733618</v>
      </c>
      <c r="E3864" s="116">
        <v>4655593.7300000004</v>
      </c>
      <c r="F3864" s="117">
        <v>30.0693938292426</v>
      </c>
      <c r="G3864" s="116">
        <v>952968.84</v>
      </c>
    </row>
    <row r="3865" spans="1:7">
      <c r="A3865" s="120" t="s">
        <v>1151</v>
      </c>
      <c r="B3865" s="115" t="s">
        <v>1152</v>
      </c>
      <c r="C3865" s="115">
        <v>1136225</v>
      </c>
      <c r="D3865" s="115">
        <v>400085</v>
      </c>
      <c r="E3865" s="116">
        <v>360248.73</v>
      </c>
      <c r="F3865" s="117">
        <v>31.705756342273801</v>
      </c>
      <c r="G3865" s="116">
        <v>103230.84</v>
      </c>
    </row>
    <row r="3866" spans="1:7">
      <c r="A3866" s="121">
        <v>1000</v>
      </c>
      <c r="B3866" s="115" t="s">
        <v>1153</v>
      </c>
      <c r="C3866" s="115">
        <v>742383</v>
      </c>
      <c r="D3866" s="115">
        <v>251115</v>
      </c>
      <c r="E3866" s="116">
        <v>248117.93</v>
      </c>
      <c r="F3866" s="117">
        <v>33.421822697987402</v>
      </c>
      <c r="G3866" s="116">
        <v>63443.6</v>
      </c>
    </row>
    <row r="3867" spans="1:7">
      <c r="A3867" s="122">
        <v>1100</v>
      </c>
      <c r="B3867" s="115" t="s">
        <v>1154</v>
      </c>
      <c r="C3867" s="115">
        <v>598106</v>
      </c>
      <c r="D3867" s="115">
        <v>200597</v>
      </c>
      <c r="E3867" s="116">
        <v>198701.54</v>
      </c>
      <c r="F3867" s="117">
        <v>33.221793461359702</v>
      </c>
      <c r="G3867" s="116">
        <v>51157.06</v>
      </c>
    </row>
    <row r="3868" spans="1:7">
      <c r="A3868" s="121">
        <v>2000</v>
      </c>
      <c r="B3868" s="115" t="s">
        <v>1155</v>
      </c>
      <c r="C3868" s="115">
        <v>393842</v>
      </c>
      <c r="D3868" s="115">
        <v>148970</v>
      </c>
      <c r="E3868" s="116">
        <v>112130.8</v>
      </c>
      <c r="F3868" s="117">
        <v>28.4710112176964</v>
      </c>
      <c r="G3868" s="116">
        <v>39787.24</v>
      </c>
    </row>
    <row r="3869" spans="1:7">
      <c r="A3869" s="120" t="s">
        <v>1158</v>
      </c>
      <c r="B3869" s="115" t="s">
        <v>1159</v>
      </c>
      <c r="C3869" s="115">
        <v>10598905</v>
      </c>
      <c r="D3869" s="115">
        <v>3059143</v>
      </c>
      <c r="E3869" s="116">
        <v>3021972</v>
      </c>
      <c r="F3869" s="117">
        <v>28.512115166613899</v>
      </c>
      <c r="G3869" s="116">
        <v>535787</v>
      </c>
    </row>
    <row r="3870" spans="1:7">
      <c r="A3870" s="121">
        <v>3000</v>
      </c>
      <c r="B3870" s="115" t="s">
        <v>1160</v>
      </c>
      <c r="C3870" s="115">
        <v>10598905</v>
      </c>
      <c r="D3870" s="115">
        <v>3059143</v>
      </c>
      <c r="E3870" s="116">
        <v>3021972</v>
      </c>
      <c r="F3870" s="117">
        <v>28.512115166613899</v>
      </c>
      <c r="G3870" s="116">
        <v>535787</v>
      </c>
    </row>
    <row r="3871" spans="1:7">
      <c r="A3871" s="120" t="s">
        <v>1166</v>
      </c>
      <c r="B3871" s="115" t="s">
        <v>1167</v>
      </c>
      <c r="C3871" s="115">
        <v>3747702</v>
      </c>
      <c r="D3871" s="115">
        <v>1274390</v>
      </c>
      <c r="E3871" s="116">
        <v>1273373</v>
      </c>
      <c r="F3871" s="117">
        <v>33.977434705320803</v>
      </c>
      <c r="G3871" s="116">
        <v>313951</v>
      </c>
    </row>
    <row r="3872" spans="1:7" ht="25.5">
      <c r="A3872" s="121">
        <v>7300</v>
      </c>
      <c r="B3872" s="115" t="s">
        <v>1173</v>
      </c>
      <c r="C3872" s="115">
        <v>3747702</v>
      </c>
      <c r="D3872" s="115">
        <v>1274390</v>
      </c>
      <c r="E3872" s="116">
        <v>1273373</v>
      </c>
      <c r="F3872" s="117">
        <v>33.977434705320803</v>
      </c>
      <c r="G3872" s="116">
        <v>313951</v>
      </c>
    </row>
    <row r="3873" spans="1:7" ht="25.5">
      <c r="A3873" s="122">
        <v>7310</v>
      </c>
      <c r="B3873" s="115" t="s">
        <v>1174</v>
      </c>
      <c r="C3873" s="115">
        <v>3708702</v>
      </c>
      <c r="D3873" s="115">
        <v>1242950</v>
      </c>
      <c r="E3873" s="116">
        <v>1241933</v>
      </c>
      <c r="F3873" s="117">
        <v>33.486998955429698</v>
      </c>
      <c r="G3873" s="116">
        <v>313006</v>
      </c>
    </row>
    <row r="3874" spans="1:7" ht="38.25">
      <c r="A3874" s="122">
        <v>7350</v>
      </c>
      <c r="B3874" s="115" t="s">
        <v>1176</v>
      </c>
      <c r="C3874" s="115">
        <v>39000</v>
      </c>
      <c r="D3874" s="115">
        <v>31440</v>
      </c>
      <c r="E3874" s="116">
        <v>31440</v>
      </c>
      <c r="F3874" s="117">
        <v>80.615384615384599</v>
      </c>
      <c r="G3874" s="116">
        <v>945</v>
      </c>
    </row>
    <row r="3875" spans="1:7">
      <c r="A3875" s="119" t="s">
        <v>1181</v>
      </c>
      <c r="B3875" s="115" t="s">
        <v>1182</v>
      </c>
      <c r="C3875" s="115">
        <v>1113035</v>
      </c>
      <c r="D3875" s="115">
        <v>320440</v>
      </c>
      <c r="E3875" s="116">
        <v>373</v>
      </c>
      <c r="F3875" s="117">
        <v>3.351197401699E-2</v>
      </c>
      <c r="G3875" s="116">
        <v>0</v>
      </c>
    </row>
    <row r="3876" spans="1:7">
      <c r="A3876" s="120" t="s">
        <v>1183</v>
      </c>
      <c r="B3876" s="115" t="s">
        <v>1184</v>
      </c>
      <c r="C3876" s="115">
        <v>1113035</v>
      </c>
      <c r="D3876" s="115">
        <v>320440</v>
      </c>
      <c r="E3876" s="116">
        <v>373</v>
      </c>
      <c r="F3876" s="117">
        <v>3.351197401699E-2</v>
      </c>
      <c r="G3876" s="116">
        <v>0</v>
      </c>
    </row>
    <row r="3877" spans="1:7">
      <c r="A3877" s="114"/>
      <c r="B3877" s="115" t="s">
        <v>1192</v>
      </c>
      <c r="C3877" s="115">
        <v>0</v>
      </c>
      <c r="D3877" s="115">
        <v>0</v>
      </c>
      <c r="E3877" s="116">
        <v>390455.93</v>
      </c>
      <c r="F3877" s="117">
        <v>0</v>
      </c>
      <c r="G3877" s="116">
        <v>25774.25</v>
      </c>
    </row>
    <row r="3878" spans="1:7">
      <c r="A3878" s="114" t="s">
        <v>1193</v>
      </c>
      <c r="B3878" s="115" t="s">
        <v>1194</v>
      </c>
      <c r="C3878" s="115">
        <v>0</v>
      </c>
      <c r="D3878" s="115">
        <v>0</v>
      </c>
      <c r="E3878" s="116">
        <v>-390455.93</v>
      </c>
      <c r="F3878" s="117">
        <v>0</v>
      </c>
      <c r="G3878" s="116">
        <v>-25774.25</v>
      </c>
    </row>
    <row r="3879" spans="1:7">
      <c r="A3879" s="119" t="s">
        <v>1202</v>
      </c>
      <c r="B3879" s="115" t="s">
        <v>1203</v>
      </c>
      <c r="C3879" s="115">
        <v>0</v>
      </c>
      <c r="D3879" s="115">
        <v>0</v>
      </c>
      <c r="E3879" s="116">
        <v>-390455.93</v>
      </c>
      <c r="F3879" s="117">
        <v>0</v>
      </c>
      <c r="G3879" s="116">
        <v>-25774.25</v>
      </c>
    </row>
    <row r="3880" spans="1:7" s="113" customFormat="1">
      <c r="A3880" s="126" t="s">
        <v>508</v>
      </c>
      <c r="B3880" s="110" t="s">
        <v>509</v>
      </c>
      <c r="C3880" s="110"/>
      <c r="D3880" s="110"/>
      <c r="E3880" s="111"/>
      <c r="F3880" s="112"/>
      <c r="G3880" s="111"/>
    </row>
    <row r="3881" spans="1:7">
      <c r="A3881" s="114" t="s">
        <v>1118</v>
      </c>
      <c r="B3881" s="115" t="s">
        <v>1119</v>
      </c>
      <c r="C3881" s="115">
        <v>1209234</v>
      </c>
      <c r="D3881" s="115">
        <v>250918</v>
      </c>
      <c r="E3881" s="116">
        <v>250918</v>
      </c>
      <c r="F3881" s="117">
        <v>20.750160845626201</v>
      </c>
      <c r="G3881" s="116">
        <v>76918</v>
      </c>
    </row>
    <row r="3882" spans="1:7">
      <c r="A3882" s="119" t="s">
        <v>1144</v>
      </c>
      <c r="B3882" s="115" t="s">
        <v>60</v>
      </c>
      <c r="C3882" s="115">
        <v>1209234</v>
      </c>
      <c r="D3882" s="115">
        <v>250918</v>
      </c>
      <c r="E3882" s="116">
        <v>250918</v>
      </c>
      <c r="F3882" s="117">
        <v>20.750160845626201</v>
      </c>
      <c r="G3882" s="116">
        <v>76918</v>
      </c>
    </row>
    <row r="3883" spans="1:7" ht="25.5">
      <c r="A3883" s="120">
        <v>21710</v>
      </c>
      <c r="B3883" s="115" t="s">
        <v>1145</v>
      </c>
      <c r="C3883" s="115">
        <v>1209234</v>
      </c>
      <c r="D3883" s="115">
        <v>250918</v>
      </c>
      <c r="E3883" s="116">
        <v>250918</v>
      </c>
      <c r="F3883" s="117">
        <v>20.750160845626201</v>
      </c>
      <c r="G3883" s="116">
        <v>76918</v>
      </c>
    </row>
    <row r="3884" spans="1:7">
      <c r="A3884" s="114" t="s">
        <v>1147</v>
      </c>
      <c r="B3884" s="115" t="s">
        <v>1148</v>
      </c>
      <c r="C3884" s="115">
        <v>1209234</v>
      </c>
      <c r="D3884" s="115">
        <v>250918</v>
      </c>
      <c r="E3884" s="116">
        <v>250918</v>
      </c>
      <c r="F3884" s="117">
        <v>20.750160845626201</v>
      </c>
      <c r="G3884" s="116">
        <v>76918</v>
      </c>
    </row>
    <row r="3885" spans="1:7">
      <c r="A3885" s="119" t="s">
        <v>1149</v>
      </c>
      <c r="B3885" s="115" t="s">
        <v>1150</v>
      </c>
      <c r="C3885" s="115">
        <v>1209234</v>
      </c>
      <c r="D3885" s="115">
        <v>250918</v>
      </c>
      <c r="E3885" s="116">
        <v>250918</v>
      </c>
      <c r="F3885" s="117">
        <v>20.750160845626201</v>
      </c>
      <c r="G3885" s="116">
        <v>76918</v>
      </c>
    </row>
    <row r="3886" spans="1:7">
      <c r="A3886" s="120" t="s">
        <v>1158</v>
      </c>
      <c r="B3886" s="115" t="s">
        <v>1159</v>
      </c>
      <c r="C3886" s="115">
        <v>1195234</v>
      </c>
      <c r="D3886" s="115">
        <v>241918</v>
      </c>
      <c r="E3886" s="116">
        <v>241918</v>
      </c>
      <c r="F3886" s="117">
        <v>20.240220743385802</v>
      </c>
      <c r="G3886" s="116">
        <v>76918</v>
      </c>
    </row>
    <row r="3887" spans="1:7">
      <c r="A3887" s="121">
        <v>3000</v>
      </c>
      <c r="B3887" s="115" t="s">
        <v>1160</v>
      </c>
      <c r="C3887" s="115">
        <v>1195234</v>
      </c>
      <c r="D3887" s="115">
        <v>241918</v>
      </c>
      <c r="E3887" s="116">
        <v>241918</v>
      </c>
      <c r="F3887" s="117">
        <v>20.240220743385802</v>
      </c>
      <c r="G3887" s="116">
        <v>76918</v>
      </c>
    </row>
    <row r="3888" spans="1:7">
      <c r="A3888" s="120" t="s">
        <v>1166</v>
      </c>
      <c r="B3888" s="115" t="s">
        <v>1167</v>
      </c>
      <c r="C3888" s="115">
        <v>14000</v>
      </c>
      <c r="D3888" s="115">
        <v>9000</v>
      </c>
      <c r="E3888" s="116">
        <v>9000</v>
      </c>
      <c r="F3888" s="117">
        <v>64.285714285714306</v>
      </c>
      <c r="G3888" s="116">
        <v>0</v>
      </c>
    </row>
    <row r="3889" spans="1:7" ht="25.5">
      <c r="A3889" s="121">
        <v>7300</v>
      </c>
      <c r="B3889" s="115" t="s">
        <v>1173</v>
      </c>
      <c r="C3889" s="115">
        <v>14000</v>
      </c>
      <c r="D3889" s="115">
        <v>9000</v>
      </c>
      <c r="E3889" s="116">
        <v>9000</v>
      </c>
      <c r="F3889" s="117">
        <v>64.285714285714306</v>
      </c>
      <c r="G3889" s="116">
        <v>0</v>
      </c>
    </row>
    <row r="3890" spans="1:7" ht="25.5">
      <c r="A3890" s="122">
        <v>7310</v>
      </c>
      <c r="B3890" s="115" t="s">
        <v>1174</v>
      </c>
      <c r="C3890" s="115">
        <v>9000</v>
      </c>
      <c r="D3890" s="115">
        <v>4000</v>
      </c>
      <c r="E3890" s="116">
        <v>4000</v>
      </c>
      <c r="F3890" s="117">
        <v>44.4444444444444</v>
      </c>
      <c r="G3890" s="116">
        <v>0</v>
      </c>
    </row>
    <row r="3891" spans="1:7" ht="38.25">
      <c r="A3891" s="122">
        <v>7350</v>
      </c>
      <c r="B3891" s="115" t="s">
        <v>1176</v>
      </c>
      <c r="C3891" s="115">
        <v>5000</v>
      </c>
      <c r="D3891" s="115">
        <v>5000</v>
      </c>
      <c r="E3891" s="116">
        <v>5000</v>
      </c>
      <c r="F3891" s="117">
        <v>100</v>
      </c>
      <c r="G3891" s="116">
        <v>0</v>
      </c>
    </row>
    <row r="3892" spans="1:7" s="113" customFormat="1">
      <c r="A3892" s="126" t="s">
        <v>510</v>
      </c>
      <c r="B3892" s="110" t="s">
        <v>511</v>
      </c>
      <c r="C3892" s="110"/>
      <c r="D3892" s="110"/>
      <c r="E3892" s="111"/>
      <c r="F3892" s="112"/>
      <c r="G3892" s="111"/>
    </row>
    <row r="3893" spans="1:7">
      <c r="A3893" s="114" t="s">
        <v>1118</v>
      </c>
      <c r="B3893" s="115" t="s">
        <v>1119</v>
      </c>
      <c r="C3893" s="115">
        <v>30000</v>
      </c>
      <c r="D3893" s="115">
        <v>0</v>
      </c>
      <c r="E3893" s="116">
        <v>0</v>
      </c>
      <c r="F3893" s="117">
        <v>0</v>
      </c>
      <c r="G3893" s="116">
        <v>0</v>
      </c>
    </row>
    <row r="3894" spans="1:7">
      <c r="A3894" s="119" t="s">
        <v>1144</v>
      </c>
      <c r="B3894" s="115" t="s">
        <v>60</v>
      </c>
      <c r="C3894" s="115">
        <v>30000</v>
      </c>
      <c r="D3894" s="115">
        <v>0</v>
      </c>
      <c r="E3894" s="116">
        <v>0</v>
      </c>
      <c r="F3894" s="117">
        <v>0</v>
      </c>
      <c r="G3894" s="116">
        <v>0</v>
      </c>
    </row>
    <row r="3895" spans="1:7" ht="25.5">
      <c r="A3895" s="120">
        <v>21710</v>
      </c>
      <c r="B3895" s="115" t="s">
        <v>1145</v>
      </c>
      <c r="C3895" s="115">
        <v>30000</v>
      </c>
      <c r="D3895" s="115">
        <v>0</v>
      </c>
      <c r="E3895" s="116">
        <v>0</v>
      </c>
      <c r="F3895" s="117">
        <v>0</v>
      </c>
      <c r="G3895" s="116">
        <v>0</v>
      </c>
    </row>
    <row r="3896" spans="1:7">
      <c r="A3896" s="114" t="s">
        <v>1147</v>
      </c>
      <c r="B3896" s="115" t="s">
        <v>1148</v>
      </c>
      <c r="C3896" s="115">
        <v>30000</v>
      </c>
      <c r="D3896" s="115">
        <v>0</v>
      </c>
      <c r="E3896" s="116">
        <v>0</v>
      </c>
      <c r="F3896" s="117">
        <v>0</v>
      </c>
      <c r="G3896" s="116">
        <v>0</v>
      </c>
    </row>
    <row r="3897" spans="1:7">
      <c r="A3897" s="119" t="s">
        <v>1149</v>
      </c>
      <c r="B3897" s="115" t="s">
        <v>1150</v>
      </c>
      <c r="C3897" s="115">
        <v>30000</v>
      </c>
      <c r="D3897" s="115">
        <v>0</v>
      </c>
      <c r="E3897" s="116">
        <v>0</v>
      </c>
      <c r="F3897" s="117">
        <v>0</v>
      </c>
      <c r="G3897" s="116">
        <v>0</v>
      </c>
    </row>
    <row r="3898" spans="1:7">
      <c r="A3898" s="120" t="s">
        <v>1158</v>
      </c>
      <c r="B3898" s="115" t="s">
        <v>1159</v>
      </c>
      <c r="C3898" s="115">
        <v>30000</v>
      </c>
      <c r="D3898" s="115">
        <v>0</v>
      </c>
      <c r="E3898" s="116">
        <v>0</v>
      </c>
      <c r="F3898" s="117">
        <v>0</v>
      </c>
      <c r="G3898" s="116">
        <v>0</v>
      </c>
    </row>
    <row r="3899" spans="1:7">
      <c r="A3899" s="121">
        <v>3000</v>
      </c>
      <c r="B3899" s="115" t="s">
        <v>1160</v>
      </c>
      <c r="C3899" s="115">
        <v>30000</v>
      </c>
      <c r="D3899" s="115">
        <v>0</v>
      </c>
      <c r="E3899" s="116">
        <v>0</v>
      </c>
      <c r="F3899" s="117">
        <v>0</v>
      </c>
      <c r="G3899" s="116">
        <v>0</v>
      </c>
    </row>
    <row r="3900" spans="1:7" s="113" customFormat="1">
      <c r="A3900" s="126" t="s">
        <v>512</v>
      </c>
      <c r="B3900" s="110" t="s">
        <v>513</v>
      </c>
      <c r="C3900" s="110"/>
      <c r="D3900" s="110"/>
      <c r="E3900" s="111"/>
      <c r="F3900" s="112"/>
      <c r="G3900" s="111"/>
    </row>
    <row r="3901" spans="1:7">
      <c r="A3901" s="114" t="s">
        <v>1118</v>
      </c>
      <c r="B3901" s="115" t="s">
        <v>1119</v>
      </c>
      <c r="C3901" s="115">
        <v>1129007</v>
      </c>
      <c r="D3901" s="115">
        <v>471000</v>
      </c>
      <c r="E3901" s="116">
        <v>471000</v>
      </c>
      <c r="F3901" s="117">
        <v>41.718076150103599</v>
      </c>
      <c r="G3901" s="116">
        <v>105000</v>
      </c>
    </row>
    <row r="3902" spans="1:7">
      <c r="A3902" s="119" t="s">
        <v>1144</v>
      </c>
      <c r="B3902" s="115" t="s">
        <v>60</v>
      </c>
      <c r="C3902" s="115">
        <v>1129007</v>
      </c>
      <c r="D3902" s="115">
        <v>471000</v>
      </c>
      <c r="E3902" s="116">
        <v>471000</v>
      </c>
      <c r="F3902" s="117">
        <v>41.718076150103599</v>
      </c>
      <c r="G3902" s="116">
        <v>105000</v>
      </c>
    </row>
    <row r="3903" spans="1:7" ht="25.5">
      <c r="A3903" s="120">
        <v>21710</v>
      </c>
      <c r="B3903" s="115" t="s">
        <v>1145</v>
      </c>
      <c r="C3903" s="115">
        <v>1129007</v>
      </c>
      <c r="D3903" s="115">
        <v>471000</v>
      </c>
      <c r="E3903" s="116">
        <v>471000</v>
      </c>
      <c r="F3903" s="117">
        <v>41.718076150103599</v>
      </c>
      <c r="G3903" s="116">
        <v>105000</v>
      </c>
    </row>
    <row r="3904" spans="1:7">
      <c r="A3904" s="114" t="s">
        <v>1147</v>
      </c>
      <c r="B3904" s="115" t="s">
        <v>1148</v>
      </c>
      <c r="C3904" s="115">
        <v>1129007</v>
      </c>
      <c r="D3904" s="115">
        <v>471000</v>
      </c>
      <c r="E3904" s="116">
        <v>469000</v>
      </c>
      <c r="F3904" s="117">
        <v>41.540929329933299</v>
      </c>
      <c r="G3904" s="116">
        <v>103000</v>
      </c>
    </row>
    <row r="3905" spans="1:7">
      <c r="A3905" s="119" t="s">
        <v>1149</v>
      </c>
      <c r="B3905" s="115" t="s">
        <v>1150</v>
      </c>
      <c r="C3905" s="115">
        <v>1129007</v>
      </c>
      <c r="D3905" s="115">
        <v>471000</v>
      </c>
      <c r="E3905" s="116">
        <v>469000</v>
      </c>
      <c r="F3905" s="117">
        <v>41.540929329933299</v>
      </c>
      <c r="G3905" s="116">
        <v>103000</v>
      </c>
    </row>
    <row r="3906" spans="1:7">
      <c r="A3906" s="120" t="s">
        <v>1151</v>
      </c>
      <c r="B3906" s="115" t="s">
        <v>1152</v>
      </c>
      <c r="C3906" s="115">
        <v>3500</v>
      </c>
      <c r="D3906" s="115">
        <v>2000</v>
      </c>
      <c r="E3906" s="116">
        <v>0</v>
      </c>
      <c r="F3906" s="117">
        <v>0</v>
      </c>
      <c r="G3906" s="116">
        <v>0</v>
      </c>
    </row>
    <row r="3907" spans="1:7">
      <c r="A3907" s="121">
        <v>2000</v>
      </c>
      <c r="B3907" s="115" t="s">
        <v>1155</v>
      </c>
      <c r="C3907" s="115">
        <v>3500</v>
      </c>
      <c r="D3907" s="115">
        <v>2000</v>
      </c>
      <c r="E3907" s="116">
        <v>0</v>
      </c>
      <c r="F3907" s="117">
        <v>0</v>
      </c>
      <c r="G3907" s="116">
        <v>0</v>
      </c>
    </row>
    <row r="3908" spans="1:7">
      <c r="A3908" s="120" t="s">
        <v>1158</v>
      </c>
      <c r="B3908" s="115" t="s">
        <v>1159</v>
      </c>
      <c r="C3908" s="115">
        <v>1125507</v>
      </c>
      <c r="D3908" s="115">
        <v>469000</v>
      </c>
      <c r="E3908" s="116">
        <v>469000</v>
      </c>
      <c r="F3908" s="117">
        <v>41.670109559514103</v>
      </c>
      <c r="G3908" s="116">
        <v>103000</v>
      </c>
    </row>
    <row r="3909" spans="1:7">
      <c r="A3909" s="121">
        <v>3000</v>
      </c>
      <c r="B3909" s="115" t="s">
        <v>1160</v>
      </c>
      <c r="C3909" s="115">
        <v>1125507</v>
      </c>
      <c r="D3909" s="115">
        <v>469000</v>
      </c>
      <c r="E3909" s="116">
        <v>469000</v>
      </c>
      <c r="F3909" s="117">
        <v>41.670109559514103</v>
      </c>
      <c r="G3909" s="116">
        <v>103000</v>
      </c>
    </row>
    <row r="3910" spans="1:7">
      <c r="A3910" s="114"/>
      <c r="B3910" s="115" t="s">
        <v>1192</v>
      </c>
      <c r="C3910" s="115">
        <v>0</v>
      </c>
      <c r="D3910" s="115">
        <v>0</v>
      </c>
      <c r="E3910" s="116">
        <v>2000</v>
      </c>
      <c r="F3910" s="117">
        <v>0</v>
      </c>
      <c r="G3910" s="116">
        <v>2000</v>
      </c>
    </row>
    <row r="3911" spans="1:7">
      <c r="A3911" s="114" t="s">
        <v>1193</v>
      </c>
      <c r="B3911" s="115" t="s">
        <v>1194</v>
      </c>
      <c r="C3911" s="115">
        <v>0</v>
      </c>
      <c r="D3911" s="115">
        <v>0</v>
      </c>
      <c r="E3911" s="116">
        <v>-2000</v>
      </c>
      <c r="F3911" s="117">
        <v>0</v>
      </c>
      <c r="G3911" s="116">
        <v>-2000</v>
      </c>
    </row>
    <row r="3912" spans="1:7">
      <c r="A3912" s="119" t="s">
        <v>1202</v>
      </c>
      <c r="B3912" s="115" t="s">
        <v>1203</v>
      </c>
      <c r="C3912" s="115">
        <v>0</v>
      </c>
      <c r="D3912" s="115">
        <v>0</v>
      </c>
      <c r="E3912" s="116">
        <v>-2000</v>
      </c>
      <c r="F3912" s="117">
        <v>0</v>
      </c>
      <c r="G3912" s="116">
        <v>-2000</v>
      </c>
    </row>
    <row r="3913" spans="1:7" s="113" customFormat="1">
      <c r="A3913" s="126" t="s">
        <v>514</v>
      </c>
      <c r="B3913" s="110" t="s">
        <v>515</v>
      </c>
      <c r="C3913" s="110"/>
      <c r="D3913" s="110"/>
      <c r="E3913" s="111"/>
      <c r="F3913" s="112"/>
      <c r="G3913" s="111"/>
    </row>
    <row r="3914" spans="1:7">
      <c r="A3914" s="114" t="s">
        <v>1118</v>
      </c>
      <c r="B3914" s="115" t="s">
        <v>1119</v>
      </c>
      <c r="C3914" s="115">
        <v>2191879</v>
      </c>
      <c r="D3914" s="115">
        <v>699800</v>
      </c>
      <c r="E3914" s="116">
        <v>692374.26</v>
      </c>
      <c r="F3914" s="117">
        <v>31.588160660328398</v>
      </c>
      <c r="G3914" s="116">
        <v>84052.09</v>
      </c>
    </row>
    <row r="3915" spans="1:7" ht="25.5">
      <c r="A3915" s="119" t="s">
        <v>1120</v>
      </c>
      <c r="B3915" s="115" t="s">
        <v>1121</v>
      </c>
      <c r="C3915" s="115">
        <v>60000</v>
      </c>
      <c r="D3915" s="115">
        <v>20000</v>
      </c>
      <c r="E3915" s="116">
        <v>12574.26</v>
      </c>
      <c r="F3915" s="117">
        <v>20.957100000000001</v>
      </c>
      <c r="G3915" s="116">
        <v>3252.09</v>
      </c>
    </row>
    <row r="3916" spans="1:7">
      <c r="A3916" s="119" t="s">
        <v>1144</v>
      </c>
      <c r="B3916" s="115" t="s">
        <v>60</v>
      </c>
      <c r="C3916" s="115">
        <v>2131879</v>
      </c>
      <c r="D3916" s="115">
        <v>679800</v>
      </c>
      <c r="E3916" s="116">
        <v>679800</v>
      </c>
      <c r="F3916" s="117">
        <v>31.8873632133906</v>
      </c>
      <c r="G3916" s="116">
        <v>80800</v>
      </c>
    </row>
    <row r="3917" spans="1:7" ht="25.5">
      <c r="A3917" s="120">
        <v>21710</v>
      </c>
      <c r="B3917" s="115" t="s">
        <v>1145</v>
      </c>
      <c r="C3917" s="115">
        <v>2131879</v>
      </c>
      <c r="D3917" s="115">
        <v>679800</v>
      </c>
      <c r="E3917" s="116">
        <v>679800</v>
      </c>
      <c r="F3917" s="117">
        <v>31.8873632133906</v>
      </c>
      <c r="G3917" s="116">
        <v>80800</v>
      </c>
    </row>
    <row r="3918" spans="1:7">
      <c r="A3918" s="114" t="s">
        <v>1147</v>
      </c>
      <c r="B3918" s="115" t="s">
        <v>1148</v>
      </c>
      <c r="C3918" s="115">
        <v>2191879</v>
      </c>
      <c r="D3918" s="115">
        <v>699800</v>
      </c>
      <c r="E3918" s="116">
        <v>342180.07</v>
      </c>
      <c r="F3918" s="117">
        <v>15.611266406585401</v>
      </c>
      <c r="G3918" s="116">
        <v>98471.82</v>
      </c>
    </row>
    <row r="3919" spans="1:7">
      <c r="A3919" s="119" t="s">
        <v>1149</v>
      </c>
      <c r="B3919" s="115" t="s">
        <v>1150</v>
      </c>
      <c r="C3919" s="115">
        <v>1079284</v>
      </c>
      <c r="D3919" s="115">
        <v>379800</v>
      </c>
      <c r="E3919" s="116">
        <v>342180.07</v>
      </c>
      <c r="F3919" s="117">
        <v>31.704358630351201</v>
      </c>
      <c r="G3919" s="116">
        <v>98471.82</v>
      </c>
    </row>
    <row r="3920" spans="1:7">
      <c r="A3920" s="120" t="s">
        <v>1151</v>
      </c>
      <c r="B3920" s="115" t="s">
        <v>1152</v>
      </c>
      <c r="C3920" s="115">
        <v>1079284</v>
      </c>
      <c r="D3920" s="115">
        <v>379800</v>
      </c>
      <c r="E3920" s="116">
        <v>342180.07</v>
      </c>
      <c r="F3920" s="117">
        <v>31.704358630351201</v>
      </c>
      <c r="G3920" s="116">
        <v>98471.82</v>
      </c>
    </row>
    <row r="3921" spans="1:7">
      <c r="A3921" s="121">
        <v>1000</v>
      </c>
      <c r="B3921" s="115" t="s">
        <v>1153</v>
      </c>
      <c r="C3921" s="115">
        <v>698985</v>
      </c>
      <c r="D3921" s="115">
        <v>236750</v>
      </c>
      <c r="E3921" s="116">
        <v>233961.94</v>
      </c>
      <c r="F3921" s="117">
        <v>33.471668204610999</v>
      </c>
      <c r="G3921" s="116">
        <v>59677.25</v>
      </c>
    </row>
    <row r="3922" spans="1:7">
      <c r="A3922" s="122">
        <v>1100</v>
      </c>
      <c r="B3922" s="115" t="s">
        <v>1154</v>
      </c>
      <c r="C3922" s="115">
        <v>563289</v>
      </c>
      <c r="D3922" s="115">
        <v>189142</v>
      </c>
      <c r="E3922" s="116">
        <v>187451.94</v>
      </c>
      <c r="F3922" s="117">
        <v>33.278111235973</v>
      </c>
      <c r="G3922" s="116">
        <v>48337.25</v>
      </c>
    </row>
    <row r="3923" spans="1:7">
      <c r="A3923" s="121">
        <v>2000</v>
      </c>
      <c r="B3923" s="115" t="s">
        <v>1155</v>
      </c>
      <c r="C3923" s="115">
        <v>380299</v>
      </c>
      <c r="D3923" s="115">
        <v>143050</v>
      </c>
      <c r="E3923" s="116">
        <v>108218.13</v>
      </c>
      <c r="F3923" s="117">
        <v>28.456064833197001</v>
      </c>
      <c r="G3923" s="116">
        <v>38794.57</v>
      </c>
    </row>
    <row r="3924" spans="1:7">
      <c r="A3924" s="119" t="s">
        <v>1181</v>
      </c>
      <c r="B3924" s="115" t="s">
        <v>1182</v>
      </c>
      <c r="C3924" s="115">
        <v>1112595</v>
      </c>
      <c r="D3924" s="115">
        <v>320000</v>
      </c>
      <c r="E3924" s="116">
        <v>0</v>
      </c>
      <c r="F3924" s="117">
        <v>0</v>
      </c>
      <c r="G3924" s="116">
        <v>0</v>
      </c>
    </row>
    <row r="3925" spans="1:7">
      <c r="A3925" s="120" t="s">
        <v>1183</v>
      </c>
      <c r="B3925" s="115" t="s">
        <v>1184</v>
      </c>
      <c r="C3925" s="115">
        <v>1112595</v>
      </c>
      <c r="D3925" s="115">
        <v>320000</v>
      </c>
      <c r="E3925" s="116">
        <v>0</v>
      </c>
      <c r="F3925" s="117">
        <v>0</v>
      </c>
      <c r="G3925" s="116">
        <v>0</v>
      </c>
    </row>
    <row r="3926" spans="1:7">
      <c r="A3926" s="114"/>
      <c r="B3926" s="115" t="s">
        <v>1192</v>
      </c>
      <c r="C3926" s="115">
        <v>0</v>
      </c>
      <c r="D3926" s="115">
        <v>0</v>
      </c>
      <c r="E3926" s="116">
        <v>350194.19</v>
      </c>
      <c r="F3926" s="117">
        <v>0</v>
      </c>
      <c r="G3926" s="116">
        <v>-14419.73</v>
      </c>
    </row>
    <row r="3927" spans="1:7">
      <c r="A3927" s="114" t="s">
        <v>1193</v>
      </c>
      <c r="B3927" s="115" t="s">
        <v>1194</v>
      </c>
      <c r="C3927" s="115">
        <v>0</v>
      </c>
      <c r="D3927" s="115">
        <v>0</v>
      </c>
      <c r="E3927" s="116">
        <v>-350194.19</v>
      </c>
      <c r="F3927" s="117">
        <v>0</v>
      </c>
      <c r="G3927" s="116">
        <v>14419.73</v>
      </c>
    </row>
    <row r="3928" spans="1:7">
      <c r="A3928" s="119" t="s">
        <v>1202</v>
      </c>
      <c r="B3928" s="115" t="s">
        <v>1203</v>
      </c>
      <c r="C3928" s="115">
        <v>0</v>
      </c>
      <c r="D3928" s="115">
        <v>0</v>
      </c>
      <c r="E3928" s="116">
        <v>-350194.19</v>
      </c>
      <c r="F3928" s="117">
        <v>0</v>
      </c>
      <c r="G3928" s="116">
        <v>14419.73</v>
      </c>
    </row>
    <row r="3929" spans="1:7" s="113" customFormat="1">
      <c r="A3929" s="126" t="s">
        <v>516</v>
      </c>
      <c r="B3929" s="110" t="s">
        <v>517</v>
      </c>
      <c r="C3929" s="110"/>
      <c r="D3929" s="110"/>
      <c r="E3929" s="111"/>
      <c r="F3929" s="112"/>
      <c r="G3929" s="111"/>
    </row>
    <row r="3930" spans="1:7">
      <c r="A3930" s="114" t="s">
        <v>1118</v>
      </c>
      <c r="B3930" s="115" t="s">
        <v>1119</v>
      </c>
      <c r="C3930" s="115">
        <v>53881</v>
      </c>
      <c r="D3930" s="115">
        <v>18725</v>
      </c>
      <c r="E3930" s="116">
        <v>18515.400000000001</v>
      </c>
      <c r="F3930" s="117">
        <v>34.363504760490699</v>
      </c>
      <c r="G3930" s="116">
        <v>4765</v>
      </c>
    </row>
    <row r="3931" spans="1:7" ht="25.5">
      <c r="A3931" s="119" t="s">
        <v>1120</v>
      </c>
      <c r="B3931" s="115" t="s">
        <v>1121</v>
      </c>
      <c r="C3931" s="115">
        <v>2000</v>
      </c>
      <c r="D3931" s="115">
        <v>550</v>
      </c>
      <c r="E3931" s="116">
        <v>340.4</v>
      </c>
      <c r="F3931" s="117">
        <v>17.02</v>
      </c>
      <c r="G3931" s="116">
        <v>160</v>
      </c>
    </row>
    <row r="3932" spans="1:7">
      <c r="A3932" s="119" t="s">
        <v>1144</v>
      </c>
      <c r="B3932" s="115" t="s">
        <v>60</v>
      </c>
      <c r="C3932" s="115">
        <v>51881</v>
      </c>
      <c r="D3932" s="115">
        <v>18175</v>
      </c>
      <c r="E3932" s="116">
        <v>18175</v>
      </c>
      <c r="F3932" s="117">
        <v>35.0320926736185</v>
      </c>
      <c r="G3932" s="116">
        <v>4605</v>
      </c>
    </row>
    <row r="3933" spans="1:7" ht="25.5">
      <c r="A3933" s="120">
        <v>21710</v>
      </c>
      <c r="B3933" s="115" t="s">
        <v>1145</v>
      </c>
      <c r="C3933" s="115">
        <v>51881</v>
      </c>
      <c r="D3933" s="115">
        <v>18175</v>
      </c>
      <c r="E3933" s="116">
        <v>18175</v>
      </c>
      <c r="F3933" s="117">
        <v>35.0320926736185</v>
      </c>
      <c r="G3933" s="116">
        <v>4605</v>
      </c>
    </row>
    <row r="3934" spans="1:7">
      <c r="A3934" s="114" t="s">
        <v>1147</v>
      </c>
      <c r="B3934" s="115" t="s">
        <v>1148</v>
      </c>
      <c r="C3934" s="115">
        <v>53881</v>
      </c>
      <c r="D3934" s="115">
        <v>18725</v>
      </c>
      <c r="E3934" s="116">
        <v>18441.66</v>
      </c>
      <c r="F3934" s="117">
        <v>34.2266476123309</v>
      </c>
      <c r="G3934" s="116">
        <v>4759.0200000000004</v>
      </c>
    </row>
    <row r="3935" spans="1:7">
      <c r="A3935" s="119" t="s">
        <v>1149</v>
      </c>
      <c r="B3935" s="115" t="s">
        <v>1150</v>
      </c>
      <c r="C3935" s="115">
        <v>53441</v>
      </c>
      <c r="D3935" s="115">
        <v>18285</v>
      </c>
      <c r="E3935" s="116">
        <v>18068.66</v>
      </c>
      <c r="F3935" s="117">
        <v>33.810482588274901</v>
      </c>
      <c r="G3935" s="116">
        <v>4759.0200000000004</v>
      </c>
    </row>
    <row r="3936" spans="1:7">
      <c r="A3936" s="120" t="s">
        <v>1151</v>
      </c>
      <c r="B3936" s="115" t="s">
        <v>1152</v>
      </c>
      <c r="C3936" s="115">
        <v>53441</v>
      </c>
      <c r="D3936" s="115">
        <v>18285</v>
      </c>
      <c r="E3936" s="116">
        <v>18068.66</v>
      </c>
      <c r="F3936" s="117">
        <v>33.810482588274901</v>
      </c>
      <c r="G3936" s="116">
        <v>4759.0200000000004</v>
      </c>
    </row>
    <row r="3937" spans="1:7">
      <c r="A3937" s="121">
        <v>1000</v>
      </c>
      <c r="B3937" s="115" t="s">
        <v>1153</v>
      </c>
      <c r="C3937" s="115">
        <v>43398</v>
      </c>
      <c r="D3937" s="115">
        <v>14365</v>
      </c>
      <c r="E3937" s="116">
        <v>14155.99</v>
      </c>
      <c r="F3937" s="117">
        <v>32.6189916586018</v>
      </c>
      <c r="G3937" s="116">
        <v>3766.35</v>
      </c>
    </row>
    <row r="3938" spans="1:7">
      <c r="A3938" s="122">
        <v>1100</v>
      </c>
      <c r="B3938" s="115" t="s">
        <v>1154</v>
      </c>
      <c r="C3938" s="115">
        <v>34817</v>
      </c>
      <c r="D3938" s="115">
        <v>11455</v>
      </c>
      <c r="E3938" s="116">
        <v>11249.6</v>
      </c>
      <c r="F3938" s="117">
        <v>32.310652842002497</v>
      </c>
      <c r="G3938" s="116">
        <v>2819.81</v>
      </c>
    </row>
    <row r="3939" spans="1:7">
      <c r="A3939" s="121">
        <v>2000</v>
      </c>
      <c r="B3939" s="115" t="s">
        <v>1155</v>
      </c>
      <c r="C3939" s="115">
        <v>10043</v>
      </c>
      <c r="D3939" s="115">
        <v>3920</v>
      </c>
      <c r="E3939" s="116">
        <v>3912.67</v>
      </c>
      <c r="F3939" s="117">
        <v>38.959175545155802</v>
      </c>
      <c r="G3939" s="116">
        <v>992.67</v>
      </c>
    </row>
    <row r="3940" spans="1:7">
      <c r="A3940" s="119" t="s">
        <v>1181</v>
      </c>
      <c r="B3940" s="115" t="s">
        <v>1182</v>
      </c>
      <c r="C3940" s="115">
        <v>440</v>
      </c>
      <c r="D3940" s="115">
        <v>440</v>
      </c>
      <c r="E3940" s="116">
        <v>373</v>
      </c>
      <c r="F3940" s="117">
        <v>84.772727272727295</v>
      </c>
      <c r="G3940" s="116">
        <v>0</v>
      </c>
    </row>
    <row r="3941" spans="1:7">
      <c r="A3941" s="120" t="s">
        <v>1183</v>
      </c>
      <c r="B3941" s="115" t="s">
        <v>1184</v>
      </c>
      <c r="C3941" s="115">
        <v>440</v>
      </c>
      <c r="D3941" s="115">
        <v>440</v>
      </c>
      <c r="E3941" s="116">
        <v>373</v>
      </c>
      <c r="F3941" s="117">
        <v>84.772727272727295</v>
      </c>
      <c r="G3941" s="116">
        <v>0</v>
      </c>
    </row>
    <row r="3942" spans="1:7">
      <c r="A3942" s="114"/>
      <c r="B3942" s="115" t="s">
        <v>1192</v>
      </c>
      <c r="C3942" s="115">
        <v>0</v>
      </c>
      <c r="D3942" s="115">
        <v>0</v>
      </c>
      <c r="E3942" s="116">
        <v>73.739999999999995</v>
      </c>
      <c r="F3942" s="117">
        <v>0</v>
      </c>
      <c r="G3942" s="116">
        <v>5.98</v>
      </c>
    </row>
    <row r="3943" spans="1:7">
      <c r="A3943" s="114" t="s">
        <v>1193</v>
      </c>
      <c r="B3943" s="115" t="s">
        <v>1194</v>
      </c>
      <c r="C3943" s="115">
        <v>0</v>
      </c>
      <c r="D3943" s="115">
        <v>0</v>
      </c>
      <c r="E3943" s="116">
        <v>-73.739999999999995</v>
      </c>
      <c r="F3943" s="117">
        <v>0</v>
      </c>
      <c r="G3943" s="116">
        <v>-5.98</v>
      </c>
    </row>
    <row r="3944" spans="1:7">
      <c r="A3944" s="119" t="s">
        <v>1202</v>
      </c>
      <c r="B3944" s="115" t="s">
        <v>1203</v>
      </c>
      <c r="C3944" s="115">
        <v>0</v>
      </c>
      <c r="D3944" s="115">
        <v>0</v>
      </c>
      <c r="E3944" s="116">
        <v>-73.739999999999995</v>
      </c>
      <c r="F3944" s="117">
        <v>0</v>
      </c>
      <c r="G3944" s="116">
        <v>-5.98</v>
      </c>
    </row>
    <row r="3945" spans="1:7" s="113" customFormat="1" ht="25.5">
      <c r="A3945" s="126" t="s">
        <v>518</v>
      </c>
      <c r="B3945" s="110" t="s">
        <v>1289</v>
      </c>
      <c r="C3945" s="110"/>
      <c r="D3945" s="110"/>
      <c r="E3945" s="111"/>
      <c r="F3945" s="112"/>
      <c r="G3945" s="111"/>
    </row>
    <row r="3946" spans="1:7">
      <c r="A3946" s="114" t="s">
        <v>1118</v>
      </c>
      <c r="B3946" s="115" t="s">
        <v>1119</v>
      </c>
      <c r="C3946" s="115">
        <v>50000</v>
      </c>
      <c r="D3946" s="115">
        <v>25000</v>
      </c>
      <c r="E3946" s="116">
        <v>25000</v>
      </c>
      <c r="F3946" s="117">
        <v>50</v>
      </c>
      <c r="G3946" s="116">
        <v>25000</v>
      </c>
    </row>
    <row r="3947" spans="1:7">
      <c r="A3947" s="119" t="s">
        <v>1144</v>
      </c>
      <c r="B3947" s="115" t="s">
        <v>60</v>
      </c>
      <c r="C3947" s="115">
        <v>50000</v>
      </c>
      <c r="D3947" s="115">
        <v>25000</v>
      </c>
      <c r="E3947" s="116">
        <v>25000</v>
      </c>
      <c r="F3947" s="117">
        <v>50</v>
      </c>
      <c r="G3947" s="116">
        <v>25000</v>
      </c>
    </row>
    <row r="3948" spans="1:7" ht="25.5">
      <c r="A3948" s="120">
        <v>21710</v>
      </c>
      <c r="B3948" s="115" t="s">
        <v>1145</v>
      </c>
      <c r="C3948" s="115">
        <v>50000</v>
      </c>
      <c r="D3948" s="115">
        <v>25000</v>
      </c>
      <c r="E3948" s="116">
        <v>25000</v>
      </c>
      <c r="F3948" s="117">
        <v>50</v>
      </c>
      <c r="G3948" s="116">
        <v>25000</v>
      </c>
    </row>
    <row r="3949" spans="1:7">
      <c r="A3949" s="114" t="s">
        <v>1147</v>
      </c>
      <c r="B3949" s="115" t="s">
        <v>1148</v>
      </c>
      <c r="C3949" s="115">
        <v>50000</v>
      </c>
      <c r="D3949" s="115">
        <v>25000</v>
      </c>
      <c r="E3949" s="116">
        <v>0</v>
      </c>
      <c r="F3949" s="117">
        <v>0</v>
      </c>
      <c r="G3949" s="116">
        <v>0</v>
      </c>
    </row>
    <row r="3950" spans="1:7">
      <c r="A3950" s="119" t="s">
        <v>1149</v>
      </c>
      <c r="B3950" s="115" t="s">
        <v>1150</v>
      </c>
      <c r="C3950" s="115">
        <v>50000</v>
      </c>
      <c r="D3950" s="115">
        <v>25000</v>
      </c>
      <c r="E3950" s="116">
        <v>0</v>
      </c>
      <c r="F3950" s="117">
        <v>0</v>
      </c>
      <c r="G3950" s="116">
        <v>0</v>
      </c>
    </row>
    <row r="3951" spans="1:7">
      <c r="A3951" s="120" t="s">
        <v>1158</v>
      </c>
      <c r="B3951" s="115" t="s">
        <v>1159</v>
      </c>
      <c r="C3951" s="115">
        <v>50000</v>
      </c>
      <c r="D3951" s="115">
        <v>25000</v>
      </c>
      <c r="E3951" s="116">
        <v>0</v>
      </c>
      <c r="F3951" s="117">
        <v>0</v>
      </c>
      <c r="G3951" s="116">
        <v>0</v>
      </c>
    </row>
    <row r="3952" spans="1:7">
      <c r="A3952" s="121">
        <v>3000</v>
      </c>
      <c r="B3952" s="115" t="s">
        <v>1160</v>
      </c>
      <c r="C3952" s="115">
        <v>50000</v>
      </c>
      <c r="D3952" s="115">
        <v>25000</v>
      </c>
      <c r="E3952" s="116">
        <v>0</v>
      </c>
      <c r="F3952" s="117">
        <v>0</v>
      </c>
      <c r="G3952" s="116">
        <v>0</v>
      </c>
    </row>
    <row r="3953" spans="1:7">
      <c r="A3953" s="114"/>
      <c r="B3953" s="115" t="s">
        <v>1192</v>
      </c>
      <c r="C3953" s="115">
        <v>0</v>
      </c>
      <c r="D3953" s="115">
        <v>0</v>
      </c>
      <c r="E3953" s="116">
        <v>25000</v>
      </c>
      <c r="F3953" s="117">
        <v>0</v>
      </c>
      <c r="G3953" s="116">
        <v>25000</v>
      </c>
    </row>
    <row r="3954" spans="1:7">
      <c r="A3954" s="114" t="s">
        <v>1193</v>
      </c>
      <c r="B3954" s="115" t="s">
        <v>1194</v>
      </c>
      <c r="C3954" s="115">
        <v>0</v>
      </c>
      <c r="D3954" s="115">
        <v>0</v>
      </c>
      <c r="E3954" s="116">
        <v>-25000</v>
      </c>
      <c r="F3954" s="117">
        <v>0</v>
      </c>
      <c r="G3954" s="116">
        <v>-25000</v>
      </c>
    </row>
    <row r="3955" spans="1:7">
      <c r="A3955" s="119" t="s">
        <v>1202</v>
      </c>
      <c r="B3955" s="115" t="s">
        <v>1203</v>
      </c>
      <c r="C3955" s="115">
        <v>0</v>
      </c>
      <c r="D3955" s="115">
        <v>0</v>
      </c>
      <c r="E3955" s="116">
        <v>-25000</v>
      </c>
      <c r="F3955" s="117">
        <v>0</v>
      </c>
      <c r="G3955" s="116">
        <v>-25000</v>
      </c>
    </row>
    <row r="3956" spans="1:7" s="113" customFormat="1" ht="25.5">
      <c r="A3956" s="126" t="s">
        <v>519</v>
      </c>
      <c r="B3956" s="110" t="s">
        <v>520</v>
      </c>
      <c r="C3956" s="110"/>
      <c r="D3956" s="110"/>
      <c r="E3956" s="111"/>
      <c r="F3956" s="112"/>
      <c r="G3956" s="111"/>
    </row>
    <row r="3957" spans="1:7">
      <c r="A3957" s="114" t="s">
        <v>1118</v>
      </c>
      <c r="B3957" s="115" t="s">
        <v>1119</v>
      </c>
      <c r="C3957" s="115">
        <v>600000</v>
      </c>
      <c r="D3957" s="115">
        <v>300000</v>
      </c>
      <c r="E3957" s="116">
        <v>300000</v>
      </c>
      <c r="F3957" s="117">
        <v>50</v>
      </c>
      <c r="G3957" s="116">
        <v>100000</v>
      </c>
    </row>
    <row r="3958" spans="1:7">
      <c r="A3958" s="119" t="s">
        <v>1144</v>
      </c>
      <c r="B3958" s="115" t="s">
        <v>60</v>
      </c>
      <c r="C3958" s="115">
        <v>600000</v>
      </c>
      <c r="D3958" s="115">
        <v>300000</v>
      </c>
      <c r="E3958" s="116">
        <v>300000</v>
      </c>
      <c r="F3958" s="117">
        <v>50</v>
      </c>
      <c r="G3958" s="116">
        <v>100000</v>
      </c>
    </row>
    <row r="3959" spans="1:7" ht="25.5">
      <c r="A3959" s="120">
        <v>21710</v>
      </c>
      <c r="B3959" s="115" t="s">
        <v>1145</v>
      </c>
      <c r="C3959" s="115">
        <v>600000</v>
      </c>
      <c r="D3959" s="115">
        <v>300000</v>
      </c>
      <c r="E3959" s="116">
        <v>300000</v>
      </c>
      <c r="F3959" s="117">
        <v>50</v>
      </c>
      <c r="G3959" s="116">
        <v>100000</v>
      </c>
    </row>
    <row r="3960" spans="1:7">
      <c r="A3960" s="114" t="s">
        <v>1147</v>
      </c>
      <c r="B3960" s="115" t="s">
        <v>1148</v>
      </c>
      <c r="C3960" s="115">
        <v>600000</v>
      </c>
      <c r="D3960" s="115">
        <v>300000</v>
      </c>
      <c r="E3960" s="116">
        <v>287829</v>
      </c>
      <c r="F3960" s="117">
        <v>47.971499999999999</v>
      </c>
      <c r="G3960" s="116">
        <v>87829</v>
      </c>
    </row>
    <row r="3961" spans="1:7">
      <c r="A3961" s="119" t="s">
        <v>1149</v>
      </c>
      <c r="B3961" s="115" t="s">
        <v>1150</v>
      </c>
      <c r="C3961" s="115">
        <v>600000</v>
      </c>
      <c r="D3961" s="115">
        <v>300000</v>
      </c>
      <c r="E3961" s="116">
        <v>287829</v>
      </c>
      <c r="F3961" s="117">
        <v>47.971499999999999</v>
      </c>
      <c r="G3961" s="116">
        <v>87829</v>
      </c>
    </row>
    <row r="3962" spans="1:7">
      <c r="A3962" s="120" t="s">
        <v>1158</v>
      </c>
      <c r="B3962" s="115" t="s">
        <v>1159</v>
      </c>
      <c r="C3962" s="115">
        <v>600000</v>
      </c>
      <c r="D3962" s="115">
        <v>300000</v>
      </c>
      <c r="E3962" s="116">
        <v>287829</v>
      </c>
      <c r="F3962" s="117">
        <v>47.971499999999999</v>
      </c>
      <c r="G3962" s="116">
        <v>87829</v>
      </c>
    </row>
    <row r="3963" spans="1:7">
      <c r="A3963" s="121">
        <v>3000</v>
      </c>
      <c r="B3963" s="115" t="s">
        <v>1160</v>
      </c>
      <c r="C3963" s="115">
        <v>600000</v>
      </c>
      <c r="D3963" s="115">
        <v>300000</v>
      </c>
      <c r="E3963" s="116">
        <v>287829</v>
      </c>
      <c r="F3963" s="117">
        <v>47.971499999999999</v>
      </c>
      <c r="G3963" s="116">
        <v>87829</v>
      </c>
    </row>
    <row r="3964" spans="1:7">
      <c r="A3964" s="114"/>
      <c r="B3964" s="115" t="s">
        <v>1192</v>
      </c>
      <c r="C3964" s="115">
        <v>0</v>
      </c>
      <c r="D3964" s="115">
        <v>0</v>
      </c>
      <c r="E3964" s="116">
        <v>12171</v>
      </c>
      <c r="F3964" s="117">
        <v>0</v>
      </c>
      <c r="G3964" s="116">
        <v>12171</v>
      </c>
    </row>
    <row r="3965" spans="1:7">
      <c r="A3965" s="114" t="s">
        <v>1193</v>
      </c>
      <c r="B3965" s="115" t="s">
        <v>1194</v>
      </c>
      <c r="C3965" s="115">
        <v>0</v>
      </c>
      <c r="D3965" s="115">
        <v>0</v>
      </c>
      <c r="E3965" s="116">
        <v>-12171</v>
      </c>
      <c r="F3965" s="117">
        <v>0</v>
      </c>
      <c r="G3965" s="116">
        <v>-12171</v>
      </c>
    </row>
    <row r="3966" spans="1:7">
      <c r="A3966" s="119" t="s">
        <v>1202</v>
      </c>
      <c r="B3966" s="115" t="s">
        <v>1203</v>
      </c>
      <c r="C3966" s="115">
        <v>0</v>
      </c>
      <c r="D3966" s="115">
        <v>0</v>
      </c>
      <c r="E3966" s="116">
        <v>-12171</v>
      </c>
      <c r="F3966" s="117">
        <v>0</v>
      </c>
      <c r="G3966" s="116">
        <v>-12171</v>
      </c>
    </row>
    <row r="3967" spans="1:7" s="113" customFormat="1" ht="51">
      <c r="A3967" s="126" t="s">
        <v>521</v>
      </c>
      <c r="B3967" s="110" t="s">
        <v>1290</v>
      </c>
      <c r="C3967" s="110"/>
      <c r="D3967" s="110"/>
      <c r="E3967" s="111"/>
      <c r="F3967" s="112"/>
      <c r="G3967" s="111"/>
    </row>
    <row r="3968" spans="1:7">
      <c r="A3968" s="114" t="s">
        <v>1118</v>
      </c>
      <c r="B3968" s="115" t="s">
        <v>1119</v>
      </c>
      <c r="C3968" s="115">
        <v>3862123</v>
      </c>
      <c r="D3968" s="115">
        <v>1293090</v>
      </c>
      <c r="E3968" s="116">
        <v>1293090</v>
      </c>
      <c r="F3968" s="117">
        <v>33.481326203230701</v>
      </c>
      <c r="G3968" s="116">
        <v>327558</v>
      </c>
    </row>
    <row r="3969" spans="1:7">
      <c r="A3969" s="119" t="s">
        <v>1144</v>
      </c>
      <c r="B3969" s="115" t="s">
        <v>60</v>
      </c>
      <c r="C3969" s="115">
        <v>3862123</v>
      </c>
      <c r="D3969" s="115">
        <v>1293090</v>
      </c>
      <c r="E3969" s="116">
        <v>1293090</v>
      </c>
      <c r="F3969" s="117">
        <v>33.481326203230701</v>
      </c>
      <c r="G3969" s="116">
        <v>327558</v>
      </c>
    </row>
    <row r="3970" spans="1:7" ht="25.5">
      <c r="A3970" s="120">
        <v>21710</v>
      </c>
      <c r="B3970" s="115" t="s">
        <v>1145</v>
      </c>
      <c r="C3970" s="115">
        <v>3862123</v>
      </c>
      <c r="D3970" s="115">
        <v>1293090</v>
      </c>
      <c r="E3970" s="116">
        <v>1293090</v>
      </c>
      <c r="F3970" s="117">
        <v>33.481326203230701</v>
      </c>
      <c r="G3970" s="116">
        <v>327558</v>
      </c>
    </row>
    <row r="3971" spans="1:7">
      <c r="A3971" s="114" t="s">
        <v>1147</v>
      </c>
      <c r="B3971" s="115" t="s">
        <v>1148</v>
      </c>
      <c r="C3971" s="115">
        <v>3862123</v>
      </c>
      <c r="D3971" s="115">
        <v>1293090</v>
      </c>
      <c r="E3971" s="116">
        <v>1292073</v>
      </c>
      <c r="F3971" s="117">
        <v>33.454993535938598</v>
      </c>
      <c r="G3971" s="116">
        <v>326541</v>
      </c>
    </row>
    <row r="3972" spans="1:7">
      <c r="A3972" s="119" t="s">
        <v>1149</v>
      </c>
      <c r="B3972" s="115" t="s">
        <v>1150</v>
      </c>
      <c r="C3972" s="115">
        <v>3862123</v>
      </c>
      <c r="D3972" s="115">
        <v>1293090</v>
      </c>
      <c r="E3972" s="116">
        <v>1292073</v>
      </c>
      <c r="F3972" s="117">
        <v>33.454993535938598</v>
      </c>
      <c r="G3972" s="116">
        <v>326541</v>
      </c>
    </row>
    <row r="3973" spans="1:7">
      <c r="A3973" s="120" t="s">
        <v>1158</v>
      </c>
      <c r="B3973" s="115" t="s">
        <v>1159</v>
      </c>
      <c r="C3973" s="115">
        <v>162421</v>
      </c>
      <c r="D3973" s="115">
        <v>54140</v>
      </c>
      <c r="E3973" s="116">
        <v>54140</v>
      </c>
      <c r="F3973" s="117">
        <v>33.333128105355797</v>
      </c>
      <c r="G3973" s="116">
        <v>13535</v>
      </c>
    </row>
    <row r="3974" spans="1:7">
      <c r="A3974" s="121">
        <v>3000</v>
      </c>
      <c r="B3974" s="115" t="s">
        <v>1160</v>
      </c>
      <c r="C3974" s="115">
        <v>162421</v>
      </c>
      <c r="D3974" s="115">
        <v>54140</v>
      </c>
      <c r="E3974" s="116">
        <v>54140</v>
      </c>
      <c r="F3974" s="117">
        <v>33.333128105355797</v>
      </c>
      <c r="G3974" s="116">
        <v>13535</v>
      </c>
    </row>
    <row r="3975" spans="1:7">
      <c r="A3975" s="120" t="s">
        <v>1166</v>
      </c>
      <c r="B3975" s="115" t="s">
        <v>1167</v>
      </c>
      <c r="C3975" s="115">
        <v>3699702</v>
      </c>
      <c r="D3975" s="115">
        <v>1238950</v>
      </c>
      <c r="E3975" s="116">
        <v>1237933</v>
      </c>
      <c r="F3975" s="117">
        <v>33.460343562805903</v>
      </c>
      <c r="G3975" s="116">
        <v>313006</v>
      </c>
    </row>
    <row r="3976" spans="1:7" ht="25.5">
      <c r="A3976" s="121">
        <v>7300</v>
      </c>
      <c r="B3976" s="115" t="s">
        <v>1173</v>
      </c>
      <c r="C3976" s="115">
        <v>3699702</v>
      </c>
      <c r="D3976" s="115">
        <v>1238950</v>
      </c>
      <c r="E3976" s="116">
        <v>1237933</v>
      </c>
      <c r="F3976" s="117">
        <v>33.460343562805903</v>
      </c>
      <c r="G3976" s="116">
        <v>313006</v>
      </c>
    </row>
    <row r="3977" spans="1:7" ht="25.5">
      <c r="A3977" s="122">
        <v>7310</v>
      </c>
      <c r="B3977" s="115" t="s">
        <v>1174</v>
      </c>
      <c r="C3977" s="115">
        <v>3699702</v>
      </c>
      <c r="D3977" s="115">
        <v>1238950</v>
      </c>
      <c r="E3977" s="116">
        <v>1237933</v>
      </c>
      <c r="F3977" s="117">
        <v>33.460343562805903</v>
      </c>
      <c r="G3977" s="116">
        <v>313006</v>
      </c>
    </row>
    <row r="3978" spans="1:7">
      <c r="A3978" s="114"/>
      <c r="B3978" s="115" t="s">
        <v>1192</v>
      </c>
      <c r="C3978" s="115">
        <v>0</v>
      </c>
      <c r="D3978" s="115">
        <v>0</v>
      </c>
      <c r="E3978" s="116">
        <v>1017</v>
      </c>
      <c r="F3978" s="117">
        <v>0</v>
      </c>
      <c r="G3978" s="116">
        <v>1017</v>
      </c>
    </row>
    <row r="3979" spans="1:7">
      <c r="A3979" s="114" t="s">
        <v>1193</v>
      </c>
      <c r="B3979" s="115" t="s">
        <v>1194</v>
      </c>
      <c r="C3979" s="115">
        <v>0</v>
      </c>
      <c r="D3979" s="115">
        <v>0</v>
      </c>
      <c r="E3979" s="116">
        <v>-1017</v>
      </c>
      <c r="F3979" s="117">
        <v>0</v>
      </c>
      <c r="G3979" s="116">
        <v>-1017</v>
      </c>
    </row>
    <row r="3980" spans="1:7">
      <c r="A3980" s="119" t="s">
        <v>1202</v>
      </c>
      <c r="B3980" s="115" t="s">
        <v>1203</v>
      </c>
      <c r="C3980" s="115">
        <v>0</v>
      </c>
      <c r="D3980" s="115">
        <v>0</v>
      </c>
      <c r="E3980" s="116">
        <v>-1017</v>
      </c>
      <c r="F3980" s="117">
        <v>0</v>
      </c>
      <c r="G3980" s="116">
        <v>-1017</v>
      </c>
    </row>
    <row r="3981" spans="1:7" s="113" customFormat="1">
      <c r="A3981" s="126" t="s">
        <v>522</v>
      </c>
      <c r="B3981" s="110" t="s">
        <v>523</v>
      </c>
      <c r="C3981" s="110"/>
      <c r="D3981" s="110"/>
      <c r="E3981" s="111"/>
      <c r="F3981" s="112"/>
      <c r="G3981" s="111"/>
    </row>
    <row r="3982" spans="1:7">
      <c r="A3982" s="114" t="s">
        <v>1118</v>
      </c>
      <c r="B3982" s="115" t="s">
        <v>1119</v>
      </c>
      <c r="C3982" s="115">
        <v>3144730</v>
      </c>
      <c r="D3982" s="115">
        <v>1090945</v>
      </c>
      <c r="E3982" s="116">
        <v>1090945</v>
      </c>
      <c r="F3982" s="117">
        <v>34.691213554104799</v>
      </c>
      <c r="G3982" s="116">
        <v>255450</v>
      </c>
    </row>
    <row r="3983" spans="1:7">
      <c r="A3983" s="119" t="s">
        <v>1144</v>
      </c>
      <c r="B3983" s="115" t="s">
        <v>60</v>
      </c>
      <c r="C3983" s="115">
        <v>3144730</v>
      </c>
      <c r="D3983" s="115">
        <v>1090945</v>
      </c>
      <c r="E3983" s="116">
        <v>1090945</v>
      </c>
      <c r="F3983" s="117">
        <v>34.691213554104799</v>
      </c>
      <c r="G3983" s="116">
        <v>255450</v>
      </c>
    </row>
    <row r="3984" spans="1:7" ht="25.5">
      <c r="A3984" s="120">
        <v>21710</v>
      </c>
      <c r="B3984" s="115" t="s">
        <v>1145</v>
      </c>
      <c r="C3984" s="115">
        <v>3144730</v>
      </c>
      <c r="D3984" s="115">
        <v>1090945</v>
      </c>
      <c r="E3984" s="116">
        <v>1090945</v>
      </c>
      <c r="F3984" s="117">
        <v>34.691213554104799</v>
      </c>
      <c r="G3984" s="116">
        <v>255450</v>
      </c>
    </row>
    <row r="3985" spans="1:7">
      <c r="A3985" s="114" t="s">
        <v>1147</v>
      </c>
      <c r="B3985" s="115" t="s">
        <v>1148</v>
      </c>
      <c r="C3985" s="115">
        <v>3144730</v>
      </c>
      <c r="D3985" s="115">
        <v>1090945</v>
      </c>
      <c r="E3985" s="116">
        <v>1090945</v>
      </c>
      <c r="F3985" s="117">
        <v>34.691213554104799</v>
      </c>
      <c r="G3985" s="116">
        <v>255450</v>
      </c>
    </row>
    <row r="3986" spans="1:7">
      <c r="A3986" s="119" t="s">
        <v>1149</v>
      </c>
      <c r="B3986" s="115" t="s">
        <v>1150</v>
      </c>
      <c r="C3986" s="115">
        <v>3144730</v>
      </c>
      <c r="D3986" s="115">
        <v>1090945</v>
      </c>
      <c r="E3986" s="116">
        <v>1090945</v>
      </c>
      <c r="F3986" s="117">
        <v>34.691213554104799</v>
      </c>
      <c r="G3986" s="116">
        <v>255450</v>
      </c>
    </row>
    <row r="3987" spans="1:7">
      <c r="A3987" s="120" t="s">
        <v>1158</v>
      </c>
      <c r="B3987" s="115" t="s">
        <v>1159</v>
      </c>
      <c r="C3987" s="115">
        <v>3110730</v>
      </c>
      <c r="D3987" s="115">
        <v>1064505</v>
      </c>
      <c r="E3987" s="116">
        <v>1064505</v>
      </c>
      <c r="F3987" s="117">
        <v>34.220424144814899</v>
      </c>
      <c r="G3987" s="116">
        <v>254505</v>
      </c>
    </row>
    <row r="3988" spans="1:7">
      <c r="A3988" s="121">
        <v>3000</v>
      </c>
      <c r="B3988" s="115" t="s">
        <v>1160</v>
      </c>
      <c r="C3988" s="115">
        <v>3110730</v>
      </c>
      <c r="D3988" s="115">
        <v>1064505</v>
      </c>
      <c r="E3988" s="116">
        <v>1064505</v>
      </c>
      <c r="F3988" s="117">
        <v>34.220424144814899</v>
      </c>
      <c r="G3988" s="116">
        <v>254505</v>
      </c>
    </row>
    <row r="3989" spans="1:7">
      <c r="A3989" s="120" t="s">
        <v>1166</v>
      </c>
      <c r="B3989" s="115" t="s">
        <v>1167</v>
      </c>
      <c r="C3989" s="115">
        <v>34000</v>
      </c>
      <c r="D3989" s="115">
        <v>26440</v>
      </c>
      <c r="E3989" s="116">
        <v>26440</v>
      </c>
      <c r="F3989" s="117">
        <v>77.764705882352899</v>
      </c>
      <c r="G3989" s="116">
        <v>945</v>
      </c>
    </row>
    <row r="3990" spans="1:7" ht="25.5">
      <c r="A3990" s="121">
        <v>7300</v>
      </c>
      <c r="B3990" s="115" t="s">
        <v>1173</v>
      </c>
      <c r="C3990" s="115">
        <v>34000</v>
      </c>
      <c r="D3990" s="115">
        <v>26440</v>
      </c>
      <c r="E3990" s="116">
        <v>26440</v>
      </c>
      <c r="F3990" s="117">
        <v>77.764705882352899</v>
      </c>
      <c r="G3990" s="116">
        <v>945</v>
      </c>
    </row>
    <row r="3991" spans="1:7" ht="38.25">
      <c r="A3991" s="122">
        <v>7350</v>
      </c>
      <c r="B3991" s="115" t="s">
        <v>1176</v>
      </c>
      <c r="C3991" s="115">
        <v>34000</v>
      </c>
      <c r="D3991" s="115">
        <v>26440</v>
      </c>
      <c r="E3991" s="116">
        <v>26440</v>
      </c>
      <c r="F3991" s="117">
        <v>77.764705882352899</v>
      </c>
      <c r="G3991" s="116">
        <v>945</v>
      </c>
    </row>
    <row r="3992" spans="1:7" s="113" customFormat="1" ht="38.25">
      <c r="A3992" s="126" t="s">
        <v>524</v>
      </c>
      <c r="B3992" s="110" t="s">
        <v>1291</v>
      </c>
      <c r="C3992" s="110"/>
      <c r="D3992" s="110"/>
      <c r="E3992" s="111"/>
      <c r="F3992" s="112"/>
      <c r="G3992" s="111"/>
    </row>
    <row r="3993" spans="1:7">
      <c r="A3993" s="114" t="s">
        <v>1118</v>
      </c>
      <c r="B3993" s="115" t="s">
        <v>1119</v>
      </c>
      <c r="C3993" s="115">
        <v>4325013</v>
      </c>
      <c r="D3993" s="115">
        <v>904580</v>
      </c>
      <c r="E3993" s="116">
        <v>904580</v>
      </c>
      <c r="F3993" s="117">
        <v>20.915081642529199</v>
      </c>
      <c r="G3993" s="116">
        <v>0</v>
      </c>
    </row>
    <row r="3994" spans="1:7">
      <c r="A3994" s="119" t="s">
        <v>1144</v>
      </c>
      <c r="B3994" s="115" t="s">
        <v>60</v>
      </c>
      <c r="C3994" s="115">
        <v>4325013</v>
      </c>
      <c r="D3994" s="115">
        <v>904580</v>
      </c>
      <c r="E3994" s="116">
        <v>904580</v>
      </c>
      <c r="F3994" s="117">
        <v>20.915081642529199</v>
      </c>
      <c r="G3994" s="116">
        <v>0</v>
      </c>
    </row>
    <row r="3995" spans="1:7" ht="25.5">
      <c r="A3995" s="120">
        <v>21710</v>
      </c>
      <c r="B3995" s="115" t="s">
        <v>1145</v>
      </c>
      <c r="C3995" s="115">
        <v>4325013</v>
      </c>
      <c r="D3995" s="115">
        <v>904580</v>
      </c>
      <c r="E3995" s="116">
        <v>904580</v>
      </c>
      <c r="F3995" s="117">
        <v>20.915081642529199</v>
      </c>
      <c r="G3995" s="116">
        <v>0</v>
      </c>
    </row>
    <row r="3996" spans="1:7">
      <c r="A3996" s="114" t="s">
        <v>1147</v>
      </c>
      <c r="B3996" s="115" t="s">
        <v>1148</v>
      </c>
      <c r="C3996" s="115">
        <v>4325013</v>
      </c>
      <c r="D3996" s="115">
        <v>904580</v>
      </c>
      <c r="E3996" s="116">
        <v>904580</v>
      </c>
      <c r="F3996" s="117">
        <v>20.915081642529199</v>
      </c>
      <c r="G3996" s="116">
        <v>0</v>
      </c>
    </row>
    <row r="3997" spans="1:7">
      <c r="A3997" s="119" t="s">
        <v>1149</v>
      </c>
      <c r="B3997" s="115" t="s">
        <v>1150</v>
      </c>
      <c r="C3997" s="115">
        <v>4325013</v>
      </c>
      <c r="D3997" s="115">
        <v>904580</v>
      </c>
      <c r="E3997" s="116">
        <v>904580</v>
      </c>
      <c r="F3997" s="117">
        <v>20.915081642529199</v>
      </c>
      <c r="G3997" s="116">
        <v>0</v>
      </c>
    </row>
    <row r="3998" spans="1:7">
      <c r="A3998" s="120" t="s">
        <v>1158</v>
      </c>
      <c r="B3998" s="115" t="s">
        <v>1159</v>
      </c>
      <c r="C3998" s="115">
        <v>4325013</v>
      </c>
      <c r="D3998" s="115">
        <v>904580</v>
      </c>
      <c r="E3998" s="116">
        <v>904580</v>
      </c>
      <c r="F3998" s="117">
        <v>20.915081642529199</v>
      </c>
      <c r="G3998" s="116">
        <v>0</v>
      </c>
    </row>
    <row r="3999" spans="1:7">
      <c r="A3999" s="121">
        <v>3000</v>
      </c>
      <c r="B3999" s="115" t="s">
        <v>1160</v>
      </c>
      <c r="C3999" s="115">
        <v>4325013</v>
      </c>
      <c r="D3999" s="115">
        <v>904580</v>
      </c>
      <c r="E3999" s="116">
        <v>904580</v>
      </c>
      <c r="F3999" s="117">
        <v>20.915081642529199</v>
      </c>
      <c r="G3999" s="116">
        <v>0</v>
      </c>
    </row>
    <row r="4000" spans="1:7" s="113" customFormat="1">
      <c r="A4000" s="125" t="s">
        <v>446</v>
      </c>
      <c r="B4000" s="110" t="s">
        <v>525</v>
      </c>
      <c r="C4000" s="110"/>
      <c r="D4000" s="110"/>
      <c r="E4000" s="111"/>
      <c r="F4000" s="112"/>
      <c r="G4000" s="111"/>
    </row>
    <row r="4001" spans="1:7">
      <c r="A4001" s="114" t="s">
        <v>1118</v>
      </c>
      <c r="B4001" s="115" t="s">
        <v>1119</v>
      </c>
      <c r="C4001" s="115">
        <v>67471</v>
      </c>
      <c r="D4001" s="115">
        <v>23256</v>
      </c>
      <c r="E4001" s="116">
        <v>23256</v>
      </c>
      <c r="F4001" s="117">
        <v>34.468141868358302</v>
      </c>
      <c r="G4001" s="116">
        <v>5689</v>
      </c>
    </row>
    <row r="4002" spans="1:7">
      <c r="A4002" s="119" t="s">
        <v>1144</v>
      </c>
      <c r="B4002" s="115" t="s">
        <v>60</v>
      </c>
      <c r="C4002" s="115">
        <v>67471</v>
      </c>
      <c r="D4002" s="115">
        <v>23256</v>
      </c>
      <c r="E4002" s="116">
        <v>23256</v>
      </c>
      <c r="F4002" s="117">
        <v>34.468141868358302</v>
      </c>
      <c r="G4002" s="116">
        <v>5689</v>
      </c>
    </row>
    <row r="4003" spans="1:7" ht="25.5">
      <c r="A4003" s="120">
        <v>21710</v>
      </c>
      <c r="B4003" s="115" t="s">
        <v>1145</v>
      </c>
      <c r="C4003" s="115">
        <v>67471</v>
      </c>
      <c r="D4003" s="115">
        <v>23256</v>
      </c>
      <c r="E4003" s="116">
        <v>23256</v>
      </c>
      <c r="F4003" s="117">
        <v>34.468141868358302</v>
      </c>
      <c r="G4003" s="116">
        <v>5689</v>
      </c>
    </row>
    <row r="4004" spans="1:7">
      <c r="A4004" s="114" t="s">
        <v>1147</v>
      </c>
      <c r="B4004" s="115" t="s">
        <v>1148</v>
      </c>
      <c r="C4004" s="115">
        <v>67471</v>
      </c>
      <c r="D4004" s="115">
        <v>23256</v>
      </c>
      <c r="E4004" s="116">
        <v>20933.03</v>
      </c>
      <c r="F4004" s="117">
        <v>31.025225652502598</v>
      </c>
      <c r="G4004" s="116">
        <v>4653.8999999999996</v>
      </c>
    </row>
    <row r="4005" spans="1:7">
      <c r="A4005" s="119" t="s">
        <v>1149</v>
      </c>
      <c r="B4005" s="115" t="s">
        <v>1150</v>
      </c>
      <c r="C4005" s="115">
        <v>67471</v>
      </c>
      <c r="D4005" s="115">
        <v>23256</v>
      </c>
      <c r="E4005" s="116">
        <v>20933.03</v>
      </c>
      <c r="F4005" s="117">
        <v>31.025225652502598</v>
      </c>
      <c r="G4005" s="116">
        <v>4653.8999999999996</v>
      </c>
    </row>
    <row r="4006" spans="1:7">
      <c r="A4006" s="120" t="s">
        <v>1151</v>
      </c>
      <c r="B4006" s="115" t="s">
        <v>1152</v>
      </c>
      <c r="C4006" s="115">
        <v>67471</v>
      </c>
      <c r="D4006" s="115">
        <v>23256</v>
      </c>
      <c r="E4006" s="116">
        <v>20933.03</v>
      </c>
      <c r="F4006" s="117">
        <v>31.025225652502598</v>
      </c>
      <c r="G4006" s="116">
        <v>4653.8999999999996</v>
      </c>
    </row>
    <row r="4007" spans="1:7">
      <c r="A4007" s="121">
        <v>1000</v>
      </c>
      <c r="B4007" s="115" t="s">
        <v>1153</v>
      </c>
      <c r="C4007" s="115">
        <v>55071</v>
      </c>
      <c r="D4007" s="115">
        <v>18356</v>
      </c>
      <c r="E4007" s="116">
        <v>16465.53</v>
      </c>
      <c r="F4007" s="117">
        <v>29.898730729421999</v>
      </c>
      <c r="G4007" s="116">
        <v>2698.53</v>
      </c>
    </row>
    <row r="4008" spans="1:7">
      <c r="A4008" s="122">
        <v>1100</v>
      </c>
      <c r="B4008" s="115" t="s">
        <v>1154</v>
      </c>
      <c r="C4008" s="115">
        <v>44380</v>
      </c>
      <c r="D4008" s="115">
        <v>14792</v>
      </c>
      <c r="E4008" s="116">
        <v>13299.16</v>
      </c>
      <c r="F4008" s="117">
        <v>29.9665615141956</v>
      </c>
      <c r="G4008" s="116">
        <v>2205.16</v>
      </c>
    </row>
    <row r="4009" spans="1:7">
      <c r="A4009" s="121">
        <v>2000</v>
      </c>
      <c r="B4009" s="115" t="s">
        <v>1155</v>
      </c>
      <c r="C4009" s="115">
        <v>12400</v>
      </c>
      <c r="D4009" s="115">
        <v>4900</v>
      </c>
      <c r="E4009" s="116">
        <v>4467.5</v>
      </c>
      <c r="F4009" s="117">
        <v>36.028225806451601</v>
      </c>
      <c r="G4009" s="116">
        <v>1955.37</v>
      </c>
    </row>
    <row r="4010" spans="1:7">
      <c r="A4010" s="114"/>
      <c r="B4010" s="115" t="s">
        <v>1192</v>
      </c>
      <c r="C4010" s="115">
        <v>0</v>
      </c>
      <c r="D4010" s="115">
        <v>0</v>
      </c>
      <c r="E4010" s="116">
        <v>2322.9699999999998</v>
      </c>
      <c r="F4010" s="117">
        <v>0</v>
      </c>
      <c r="G4010" s="116">
        <v>1035.0999999999999</v>
      </c>
    </row>
    <row r="4011" spans="1:7">
      <c r="A4011" s="114" t="s">
        <v>1193</v>
      </c>
      <c r="B4011" s="115" t="s">
        <v>1194</v>
      </c>
      <c r="C4011" s="115">
        <v>0</v>
      </c>
      <c r="D4011" s="115">
        <v>0</v>
      </c>
      <c r="E4011" s="116">
        <v>-2322.9699999999998</v>
      </c>
      <c r="F4011" s="117">
        <v>0</v>
      </c>
      <c r="G4011" s="116">
        <v>-1035.0999999999999</v>
      </c>
    </row>
    <row r="4012" spans="1:7">
      <c r="A4012" s="119" t="s">
        <v>1202</v>
      </c>
      <c r="B4012" s="115" t="s">
        <v>1203</v>
      </c>
      <c r="C4012" s="115">
        <v>0</v>
      </c>
      <c r="D4012" s="115">
        <v>0</v>
      </c>
      <c r="E4012" s="116">
        <v>-2322.9699999999998</v>
      </c>
      <c r="F4012" s="117">
        <v>0</v>
      </c>
      <c r="G4012" s="116">
        <v>-1035.0999999999999</v>
      </c>
    </row>
    <row r="4013" spans="1:7" s="113" customFormat="1" ht="38.25">
      <c r="A4013" s="125" t="s">
        <v>356</v>
      </c>
      <c r="B4013" s="110" t="s">
        <v>1292</v>
      </c>
      <c r="C4013" s="110"/>
      <c r="D4013" s="110"/>
      <c r="E4013" s="111"/>
      <c r="F4013" s="112"/>
      <c r="G4013" s="111"/>
    </row>
    <row r="4014" spans="1:7">
      <c r="A4014" s="114" t="s">
        <v>1118</v>
      </c>
      <c r="B4014" s="115" t="s">
        <v>1119</v>
      </c>
      <c r="C4014" s="115">
        <v>845796</v>
      </c>
      <c r="D4014" s="115">
        <v>336665</v>
      </c>
      <c r="E4014" s="116">
        <v>336665</v>
      </c>
      <c r="F4014" s="117">
        <v>39.804515509650102</v>
      </c>
      <c r="G4014" s="116">
        <v>306823</v>
      </c>
    </row>
    <row r="4015" spans="1:7">
      <c r="A4015" s="119" t="s">
        <v>1144</v>
      </c>
      <c r="B4015" s="115" t="s">
        <v>60</v>
      </c>
      <c r="C4015" s="115">
        <v>845796</v>
      </c>
      <c r="D4015" s="115">
        <v>336665</v>
      </c>
      <c r="E4015" s="116">
        <v>336665</v>
      </c>
      <c r="F4015" s="117">
        <v>39.804515509650102</v>
      </c>
      <c r="G4015" s="116">
        <v>306823</v>
      </c>
    </row>
    <row r="4016" spans="1:7" ht="25.5">
      <c r="A4016" s="120">
        <v>21710</v>
      </c>
      <c r="B4016" s="115" t="s">
        <v>1145</v>
      </c>
      <c r="C4016" s="115">
        <v>845796</v>
      </c>
      <c r="D4016" s="115">
        <v>336665</v>
      </c>
      <c r="E4016" s="116">
        <v>336665</v>
      </c>
      <c r="F4016" s="117">
        <v>39.804515509650102</v>
      </c>
      <c r="G4016" s="116">
        <v>306823</v>
      </c>
    </row>
    <row r="4017" spans="1:7">
      <c r="A4017" s="114" t="s">
        <v>1147</v>
      </c>
      <c r="B4017" s="115" t="s">
        <v>1148</v>
      </c>
      <c r="C4017" s="115">
        <v>845796</v>
      </c>
      <c r="D4017" s="115">
        <v>336665</v>
      </c>
      <c r="E4017" s="116">
        <v>75962.95</v>
      </c>
      <c r="F4017" s="117">
        <v>8.9812377925646398</v>
      </c>
      <c r="G4017" s="116">
        <v>46827.22</v>
      </c>
    </row>
    <row r="4018" spans="1:7">
      <c r="A4018" s="119" t="s">
        <v>1149</v>
      </c>
      <c r="B4018" s="115" t="s">
        <v>1150</v>
      </c>
      <c r="C4018" s="115">
        <v>845796</v>
      </c>
      <c r="D4018" s="115">
        <v>336665</v>
      </c>
      <c r="E4018" s="116">
        <v>75962.95</v>
      </c>
      <c r="F4018" s="117">
        <v>8.9812377925646398</v>
      </c>
      <c r="G4018" s="116">
        <v>46827.22</v>
      </c>
    </row>
    <row r="4019" spans="1:7">
      <c r="A4019" s="120" t="s">
        <v>1151</v>
      </c>
      <c r="B4019" s="115" t="s">
        <v>1152</v>
      </c>
      <c r="C4019" s="115">
        <v>2389</v>
      </c>
      <c r="D4019" s="115">
        <v>956</v>
      </c>
      <c r="E4019" s="116">
        <v>537.41</v>
      </c>
      <c r="F4019" s="117">
        <v>22.495186270405998</v>
      </c>
      <c r="G4019" s="116">
        <v>537.41</v>
      </c>
    </row>
    <row r="4020" spans="1:7">
      <c r="A4020" s="121">
        <v>1000</v>
      </c>
      <c r="B4020" s="115" t="s">
        <v>1153</v>
      </c>
      <c r="C4020" s="115">
        <v>2389</v>
      </c>
      <c r="D4020" s="115">
        <v>956</v>
      </c>
      <c r="E4020" s="116">
        <v>537.41</v>
      </c>
      <c r="F4020" s="117">
        <v>22.495186270405998</v>
      </c>
      <c r="G4020" s="116">
        <v>537.41</v>
      </c>
    </row>
    <row r="4021" spans="1:7">
      <c r="A4021" s="122">
        <v>1100</v>
      </c>
      <c r="B4021" s="115" t="s">
        <v>1154</v>
      </c>
      <c r="C4021" s="115">
        <v>1925</v>
      </c>
      <c r="D4021" s="115">
        <v>770</v>
      </c>
      <c r="E4021" s="116">
        <v>433.08</v>
      </c>
      <c r="F4021" s="117">
        <v>22.497662337662302</v>
      </c>
      <c r="G4021" s="116">
        <v>433.08</v>
      </c>
    </row>
    <row r="4022" spans="1:7">
      <c r="A4022" s="120" t="s">
        <v>1158</v>
      </c>
      <c r="B4022" s="115" t="s">
        <v>1159</v>
      </c>
      <c r="C4022" s="115">
        <v>17868</v>
      </c>
      <c r="D4022" s="115">
        <v>11416</v>
      </c>
      <c r="E4022" s="116">
        <v>10268.6</v>
      </c>
      <c r="F4022" s="117">
        <v>57.469218715021299</v>
      </c>
      <c r="G4022" s="116">
        <v>5257.13</v>
      </c>
    </row>
    <row r="4023" spans="1:7">
      <c r="A4023" s="121">
        <v>3000</v>
      </c>
      <c r="B4023" s="115" t="s">
        <v>1160</v>
      </c>
      <c r="C4023" s="115">
        <v>17868</v>
      </c>
      <c r="D4023" s="115">
        <v>11416</v>
      </c>
      <c r="E4023" s="116">
        <v>10268.6</v>
      </c>
      <c r="F4023" s="117">
        <v>57.469218715021299</v>
      </c>
      <c r="G4023" s="116">
        <v>5257.13</v>
      </c>
    </row>
    <row r="4024" spans="1:7">
      <c r="A4024" s="120" t="s">
        <v>1166</v>
      </c>
      <c r="B4024" s="115" t="s">
        <v>1167</v>
      </c>
      <c r="C4024" s="115">
        <v>825539</v>
      </c>
      <c r="D4024" s="115">
        <v>324293</v>
      </c>
      <c r="E4024" s="116">
        <v>65156.94</v>
      </c>
      <c r="F4024" s="117">
        <v>7.8926543748993101</v>
      </c>
      <c r="G4024" s="116">
        <v>41032.68</v>
      </c>
    </row>
    <row r="4025" spans="1:7" ht="25.5">
      <c r="A4025" s="121">
        <v>7300</v>
      </c>
      <c r="B4025" s="115" t="s">
        <v>1173</v>
      </c>
      <c r="C4025" s="115">
        <v>825539</v>
      </c>
      <c r="D4025" s="115">
        <v>324293</v>
      </c>
      <c r="E4025" s="116">
        <v>65156.94</v>
      </c>
      <c r="F4025" s="117">
        <v>7.8926543748993101</v>
      </c>
      <c r="G4025" s="116">
        <v>41032.68</v>
      </c>
    </row>
    <row r="4026" spans="1:7" ht="25.5">
      <c r="A4026" s="122">
        <v>7310</v>
      </c>
      <c r="B4026" s="115" t="s">
        <v>1174</v>
      </c>
      <c r="C4026" s="115">
        <v>825539</v>
      </c>
      <c r="D4026" s="115">
        <v>324293</v>
      </c>
      <c r="E4026" s="116">
        <v>65156.94</v>
      </c>
      <c r="F4026" s="117">
        <v>7.8926543748993101</v>
      </c>
      <c r="G4026" s="116">
        <v>41032.68</v>
      </c>
    </row>
    <row r="4027" spans="1:7">
      <c r="A4027" s="114"/>
      <c r="B4027" s="115" t="s">
        <v>1192</v>
      </c>
      <c r="C4027" s="115">
        <v>0</v>
      </c>
      <c r="D4027" s="115">
        <v>0</v>
      </c>
      <c r="E4027" s="116">
        <v>260702.05</v>
      </c>
      <c r="F4027" s="117">
        <v>0</v>
      </c>
      <c r="G4027" s="116">
        <v>259995.78</v>
      </c>
    </row>
    <row r="4028" spans="1:7">
      <c r="A4028" s="114" t="s">
        <v>1193</v>
      </c>
      <c r="B4028" s="115" t="s">
        <v>1194</v>
      </c>
      <c r="C4028" s="115">
        <v>0</v>
      </c>
      <c r="D4028" s="115">
        <v>0</v>
      </c>
      <c r="E4028" s="116">
        <v>-260702.05</v>
      </c>
      <c r="F4028" s="117">
        <v>0</v>
      </c>
      <c r="G4028" s="116">
        <v>-259995.78</v>
      </c>
    </row>
    <row r="4029" spans="1:7">
      <c r="A4029" s="119" t="s">
        <v>1202</v>
      </c>
      <c r="B4029" s="115" t="s">
        <v>1203</v>
      </c>
      <c r="C4029" s="115">
        <v>0</v>
      </c>
      <c r="D4029" s="115">
        <v>0</v>
      </c>
      <c r="E4029" s="116">
        <v>-260702.05</v>
      </c>
      <c r="F4029" s="117">
        <v>0</v>
      </c>
      <c r="G4029" s="116">
        <v>-259995.78</v>
      </c>
    </row>
    <row r="4030" spans="1:7" s="113" customFormat="1">
      <c r="A4030" s="125" t="s">
        <v>526</v>
      </c>
      <c r="B4030" s="110" t="s">
        <v>527</v>
      </c>
      <c r="C4030" s="110"/>
      <c r="D4030" s="110"/>
      <c r="E4030" s="111"/>
      <c r="F4030" s="112"/>
      <c r="G4030" s="111"/>
    </row>
    <row r="4031" spans="1:7">
      <c r="A4031" s="114" t="s">
        <v>1118</v>
      </c>
      <c r="B4031" s="115" t="s">
        <v>1119</v>
      </c>
      <c r="C4031" s="115">
        <v>2407457</v>
      </c>
      <c r="D4031" s="115">
        <v>743761</v>
      </c>
      <c r="E4031" s="116">
        <v>740487.58</v>
      </c>
      <c r="F4031" s="117">
        <v>30.758081245064801</v>
      </c>
      <c r="G4031" s="116">
        <v>248627.65</v>
      </c>
    </row>
    <row r="4032" spans="1:7" ht="25.5">
      <c r="A4032" s="119" t="s">
        <v>1120</v>
      </c>
      <c r="B4032" s="115" t="s">
        <v>1121</v>
      </c>
      <c r="C4032" s="115">
        <v>169018</v>
      </c>
      <c r="D4032" s="115">
        <v>62725</v>
      </c>
      <c r="E4032" s="116">
        <v>59451.58</v>
      </c>
      <c r="F4032" s="117">
        <v>35.174703286040497</v>
      </c>
      <c r="G4032" s="116">
        <v>13276.65</v>
      </c>
    </row>
    <row r="4033" spans="1:7">
      <c r="A4033" s="119" t="s">
        <v>1144</v>
      </c>
      <c r="B4033" s="115" t="s">
        <v>60</v>
      </c>
      <c r="C4033" s="115">
        <v>2238439</v>
      </c>
      <c r="D4033" s="115">
        <v>681036</v>
      </c>
      <c r="E4033" s="116">
        <v>681036</v>
      </c>
      <c r="F4033" s="117">
        <v>30.424594996781199</v>
      </c>
      <c r="G4033" s="116">
        <v>235351</v>
      </c>
    </row>
    <row r="4034" spans="1:7" ht="25.5">
      <c r="A4034" s="120">
        <v>21710</v>
      </c>
      <c r="B4034" s="115" t="s">
        <v>1145</v>
      </c>
      <c r="C4034" s="115">
        <v>2238439</v>
      </c>
      <c r="D4034" s="115">
        <v>681036</v>
      </c>
      <c r="E4034" s="116">
        <v>681036</v>
      </c>
      <c r="F4034" s="117">
        <v>30.424594996781199</v>
      </c>
      <c r="G4034" s="116">
        <v>235351</v>
      </c>
    </row>
    <row r="4035" spans="1:7">
      <c r="A4035" s="114" t="s">
        <v>1147</v>
      </c>
      <c r="B4035" s="115" t="s">
        <v>1148</v>
      </c>
      <c r="C4035" s="115">
        <v>2430106</v>
      </c>
      <c r="D4035" s="115">
        <v>743761</v>
      </c>
      <c r="E4035" s="116">
        <v>669212.18000000005</v>
      </c>
      <c r="F4035" s="117">
        <v>27.538394621469202</v>
      </c>
      <c r="G4035" s="116">
        <v>205000.6</v>
      </c>
    </row>
    <row r="4036" spans="1:7">
      <c r="A4036" s="119" t="s">
        <v>1149</v>
      </c>
      <c r="B4036" s="115" t="s">
        <v>1150</v>
      </c>
      <c r="C4036" s="115">
        <v>2397939</v>
      </c>
      <c r="D4036" s="115">
        <v>740228</v>
      </c>
      <c r="E4036" s="116">
        <v>667971.93000000005</v>
      </c>
      <c r="F4036" s="117">
        <v>27.856085163133798</v>
      </c>
      <c r="G4036" s="116">
        <v>204544.6</v>
      </c>
    </row>
    <row r="4037" spans="1:7">
      <c r="A4037" s="120" t="s">
        <v>1151</v>
      </c>
      <c r="B4037" s="115" t="s">
        <v>1152</v>
      </c>
      <c r="C4037" s="115">
        <v>2385939</v>
      </c>
      <c r="D4037" s="115">
        <v>740228</v>
      </c>
      <c r="E4037" s="116">
        <v>667971.93000000005</v>
      </c>
      <c r="F4037" s="117">
        <v>27.996186407112699</v>
      </c>
      <c r="G4037" s="116">
        <v>204544.6</v>
      </c>
    </row>
    <row r="4038" spans="1:7">
      <c r="A4038" s="121">
        <v>1000</v>
      </c>
      <c r="B4038" s="115" t="s">
        <v>1153</v>
      </c>
      <c r="C4038" s="115">
        <v>1839174</v>
      </c>
      <c r="D4038" s="115">
        <v>553473</v>
      </c>
      <c r="E4038" s="116">
        <v>506042.51</v>
      </c>
      <c r="F4038" s="117">
        <v>27.514662016753199</v>
      </c>
      <c r="G4038" s="116">
        <v>149499.95000000001</v>
      </c>
    </row>
    <row r="4039" spans="1:7">
      <c r="A4039" s="122">
        <v>1100</v>
      </c>
      <c r="B4039" s="115" t="s">
        <v>1154</v>
      </c>
      <c r="C4039" s="115">
        <v>1486816</v>
      </c>
      <c r="D4039" s="115">
        <v>449480</v>
      </c>
      <c r="E4039" s="116">
        <v>416804.37</v>
      </c>
      <c r="F4039" s="117">
        <v>28.0333524793922</v>
      </c>
      <c r="G4039" s="116">
        <v>124757.49</v>
      </c>
    </row>
    <row r="4040" spans="1:7">
      <c r="A4040" s="121">
        <v>2000</v>
      </c>
      <c r="B4040" s="115" t="s">
        <v>1155</v>
      </c>
      <c r="C4040" s="115">
        <v>546765</v>
      </c>
      <c r="D4040" s="115">
        <v>186755</v>
      </c>
      <c r="E4040" s="116">
        <v>161929.42000000001</v>
      </c>
      <c r="F4040" s="117">
        <v>29.615908114089201</v>
      </c>
      <c r="G4040" s="116">
        <v>55044.65</v>
      </c>
    </row>
    <row r="4041" spans="1:7">
      <c r="A4041" s="120" t="s">
        <v>1158</v>
      </c>
      <c r="B4041" s="115" t="s">
        <v>1159</v>
      </c>
      <c r="C4041" s="115">
        <v>12000</v>
      </c>
      <c r="D4041" s="115">
        <v>0</v>
      </c>
      <c r="E4041" s="116">
        <v>0</v>
      </c>
      <c r="F4041" s="117">
        <v>0</v>
      </c>
      <c r="G4041" s="116">
        <v>0</v>
      </c>
    </row>
    <row r="4042" spans="1:7">
      <c r="A4042" s="121">
        <v>6000</v>
      </c>
      <c r="B4042" s="115" t="s">
        <v>1161</v>
      </c>
      <c r="C4042" s="115">
        <v>12000</v>
      </c>
      <c r="D4042" s="115">
        <v>0</v>
      </c>
      <c r="E4042" s="116">
        <v>0</v>
      </c>
      <c r="F4042" s="117">
        <v>0</v>
      </c>
      <c r="G4042" s="116">
        <v>0</v>
      </c>
    </row>
    <row r="4043" spans="1:7">
      <c r="A4043" s="119" t="s">
        <v>1181</v>
      </c>
      <c r="B4043" s="115" t="s">
        <v>1182</v>
      </c>
      <c r="C4043" s="115">
        <v>32167</v>
      </c>
      <c r="D4043" s="115">
        <v>3533</v>
      </c>
      <c r="E4043" s="116">
        <v>1240.25</v>
      </c>
      <c r="F4043" s="117">
        <v>3.8556595268442799</v>
      </c>
      <c r="G4043" s="116">
        <v>456</v>
      </c>
    </row>
    <row r="4044" spans="1:7">
      <c r="A4044" s="120" t="s">
        <v>1183</v>
      </c>
      <c r="B4044" s="115" t="s">
        <v>1184</v>
      </c>
      <c r="C4044" s="115">
        <v>32167</v>
      </c>
      <c r="D4044" s="115">
        <v>3533</v>
      </c>
      <c r="E4044" s="116">
        <v>1240.25</v>
      </c>
      <c r="F4044" s="117">
        <v>3.8556595268442799</v>
      </c>
      <c r="G4044" s="116">
        <v>456</v>
      </c>
    </row>
    <row r="4045" spans="1:7">
      <c r="A4045" s="114"/>
      <c r="B4045" s="115" t="s">
        <v>1192</v>
      </c>
      <c r="C4045" s="115">
        <v>-22649</v>
      </c>
      <c r="D4045" s="115">
        <v>0</v>
      </c>
      <c r="E4045" s="116">
        <v>71275.399999999994</v>
      </c>
      <c r="F4045" s="117">
        <v>-314.695571548413</v>
      </c>
      <c r="G4045" s="116">
        <v>43627.05</v>
      </c>
    </row>
    <row r="4046" spans="1:7">
      <c r="A4046" s="114" t="s">
        <v>1193</v>
      </c>
      <c r="B4046" s="115" t="s">
        <v>1194</v>
      </c>
      <c r="C4046" s="115">
        <v>22649</v>
      </c>
      <c r="D4046" s="115">
        <v>0</v>
      </c>
      <c r="E4046" s="116">
        <v>-71275.399999999994</v>
      </c>
      <c r="F4046" s="117">
        <v>-314.695571548413</v>
      </c>
      <c r="G4046" s="116">
        <v>-43627.05</v>
      </c>
    </row>
    <row r="4047" spans="1:7">
      <c r="A4047" s="119" t="s">
        <v>1202</v>
      </c>
      <c r="B4047" s="115" t="s">
        <v>1203</v>
      </c>
      <c r="C4047" s="115">
        <v>22649</v>
      </c>
      <c r="D4047" s="115">
        <v>0</v>
      </c>
      <c r="E4047" s="116">
        <v>-71275.399999999994</v>
      </c>
      <c r="F4047" s="117">
        <v>-314.695571548413</v>
      </c>
      <c r="G4047" s="116">
        <v>-43627.05</v>
      </c>
    </row>
    <row r="4048" spans="1:7" ht="38.25">
      <c r="A4048" s="120" t="s">
        <v>1204</v>
      </c>
      <c r="B4048" s="115" t="s">
        <v>1205</v>
      </c>
      <c r="C4048" s="115">
        <v>22649</v>
      </c>
      <c r="D4048" s="115">
        <v>0</v>
      </c>
      <c r="E4048" s="116">
        <v>0</v>
      </c>
      <c r="F4048" s="117">
        <v>0</v>
      </c>
      <c r="G4048" s="116">
        <v>0</v>
      </c>
    </row>
    <row r="4049" spans="1:7" s="113" customFormat="1">
      <c r="A4049" s="126" t="s">
        <v>528</v>
      </c>
      <c r="B4049" s="110" t="s">
        <v>529</v>
      </c>
      <c r="C4049" s="110"/>
      <c r="D4049" s="110"/>
      <c r="E4049" s="111"/>
      <c r="F4049" s="112"/>
      <c r="G4049" s="111"/>
    </row>
    <row r="4050" spans="1:7">
      <c r="A4050" s="114" t="s">
        <v>1118</v>
      </c>
      <c r="B4050" s="115" t="s">
        <v>1119</v>
      </c>
      <c r="C4050" s="115">
        <v>1765204</v>
      </c>
      <c r="D4050" s="115">
        <v>549199</v>
      </c>
      <c r="E4050" s="116">
        <v>545351.93000000005</v>
      </c>
      <c r="F4050" s="117">
        <v>30.8945555301257</v>
      </c>
      <c r="G4050" s="116">
        <v>162339.66</v>
      </c>
    </row>
    <row r="4051" spans="1:7" ht="25.5">
      <c r="A4051" s="119" t="s">
        <v>1120</v>
      </c>
      <c r="B4051" s="115" t="s">
        <v>1121</v>
      </c>
      <c r="C4051" s="115">
        <v>136522</v>
      </c>
      <c r="D4051" s="115">
        <v>39811</v>
      </c>
      <c r="E4051" s="116">
        <v>35963.93</v>
      </c>
      <c r="F4051" s="117">
        <v>26.3429557140974</v>
      </c>
      <c r="G4051" s="116">
        <v>10681.66</v>
      </c>
    </row>
    <row r="4052" spans="1:7">
      <c r="A4052" s="119" t="s">
        <v>1144</v>
      </c>
      <c r="B4052" s="115" t="s">
        <v>60</v>
      </c>
      <c r="C4052" s="115">
        <v>1628682</v>
      </c>
      <c r="D4052" s="115">
        <v>509388</v>
      </c>
      <c r="E4052" s="116">
        <v>509388</v>
      </c>
      <c r="F4052" s="117">
        <v>31.2760870446164</v>
      </c>
      <c r="G4052" s="116">
        <v>151658</v>
      </c>
    </row>
    <row r="4053" spans="1:7" ht="25.5">
      <c r="A4053" s="120">
        <v>21710</v>
      </c>
      <c r="B4053" s="115" t="s">
        <v>1145</v>
      </c>
      <c r="C4053" s="115">
        <v>1628682</v>
      </c>
      <c r="D4053" s="115">
        <v>509388</v>
      </c>
      <c r="E4053" s="116">
        <v>509388</v>
      </c>
      <c r="F4053" s="117">
        <v>31.2760870446164</v>
      </c>
      <c r="G4053" s="116">
        <v>151658</v>
      </c>
    </row>
    <row r="4054" spans="1:7">
      <c r="A4054" s="114" t="s">
        <v>1147</v>
      </c>
      <c r="B4054" s="115" t="s">
        <v>1148</v>
      </c>
      <c r="C4054" s="115">
        <v>1770154</v>
      </c>
      <c r="D4054" s="115">
        <v>549199</v>
      </c>
      <c r="E4054" s="116">
        <v>506076.37</v>
      </c>
      <c r="F4054" s="117">
        <v>28.589397871597601</v>
      </c>
      <c r="G4054" s="116">
        <v>130241.44</v>
      </c>
    </row>
    <row r="4055" spans="1:7">
      <c r="A4055" s="119" t="s">
        <v>1149</v>
      </c>
      <c r="B4055" s="115" t="s">
        <v>1150</v>
      </c>
      <c r="C4055" s="115">
        <v>1760686</v>
      </c>
      <c r="D4055" s="115">
        <v>545666</v>
      </c>
      <c r="E4055" s="116">
        <v>504836.12</v>
      </c>
      <c r="F4055" s="117">
        <v>28.6726946201651</v>
      </c>
      <c r="G4055" s="116">
        <v>129785.44</v>
      </c>
    </row>
    <row r="4056" spans="1:7">
      <c r="A4056" s="120" t="s">
        <v>1151</v>
      </c>
      <c r="B4056" s="115" t="s">
        <v>1152</v>
      </c>
      <c r="C4056" s="115">
        <v>1760686</v>
      </c>
      <c r="D4056" s="115">
        <v>545666</v>
      </c>
      <c r="E4056" s="116">
        <v>504836.12</v>
      </c>
      <c r="F4056" s="117">
        <v>28.6726946201651</v>
      </c>
      <c r="G4056" s="116">
        <v>129785.44</v>
      </c>
    </row>
    <row r="4057" spans="1:7">
      <c r="A4057" s="121">
        <v>1000</v>
      </c>
      <c r="B4057" s="115" t="s">
        <v>1153</v>
      </c>
      <c r="C4057" s="115">
        <v>1461630</v>
      </c>
      <c r="D4057" s="115">
        <v>441700</v>
      </c>
      <c r="E4057" s="116">
        <v>411398.13</v>
      </c>
      <c r="F4057" s="117">
        <v>28.1465302436321</v>
      </c>
      <c r="G4057" s="116">
        <v>105594.22</v>
      </c>
    </row>
    <row r="4058" spans="1:7">
      <c r="A4058" s="122">
        <v>1100</v>
      </c>
      <c r="B4058" s="115" t="s">
        <v>1154</v>
      </c>
      <c r="C4058" s="115">
        <v>1178683</v>
      </c>
      <c r="D4058" s="115">
        <v>357696</v>
      </c>
      <c r="E4058" s="116">
        <v>336188.78</v>
      </c>
      <c r="F4058" s="117">
        <v>28.5224084847241</v>
      </c>
      <c r="G4058" s="116">
        <v>87711.46</v>
      </c>
    </row>
    <row r="4059" spans="1:7">
      <c r="A4059" s="121">
        <v>2000</v>
      </c>
      <c r="B4059" s="115" t="s">
        <v>1155</v>
      </c>
      <c r="C4059" s="115">
        <v>299056</v>
      </c>
      <c r="D4059" s="115">
        <v>103966</v>
      </c>
      <c r="E4059" s="116">
        <v>93437.99</v>
      </c>
      <c r="F4059" s="117">
        <v>31.244312102081199</v>
      </c>
      <c r="G4059" s="116">
        <v>24191.22</v>
      </c>
    </row>
    <row r="4060" spans="1:7">
      <c r="A4060" s="119" t="s">
        <v>1181</v>
      </c>
      <c r="B4060" s="115" t="s">
        <v>1182</v>
      </c>
      <c r="C4060" s="115">
        <v>9468</v>
      </c>
      <c r="D4060" s="115">
        <v>3533</v>
      </c>
      <c r="E4060" s="116">
        <v>1240.25</v>
      </c>
      <c r="F4060" s="117">
        <v>13.099387410223899</v>
      </c>
      <c r="G4060" s="116">
        <v>456</v>
      </c>
    </row>
    <row r="4061" spans="1:7">
      <c r="A4061" s="120" t="s">
        <v>1183</v>
      </c>
      <c r="B4061" s="115" t="s">
        <v>1184</v>
      </c>
      <c r="C4061" s="115">
        <v>9468</v>
      </c>
      <c r="D4061" s="115">
        <v>3533</v>
      </c>
      <c r="E4061" s="116">
        <v>1240.25</v>
      </c>
      <c r="F4061" s="117">
        <v>13.099387410223899</v>
      </c>
      <c r="G4061" s="116">
        <v>456</v>
      </c>
    </row>
    <row r="4062" spans="1:7">
      <c r="A4062" s="114"/>
      <c r="B4062" s="115" t="s">
        <v>1192</v>
      </c>
      <c r="C4062" s="115">
        <v>-4950</v>
      </c>
      <c r="D4062" s="115">
        <v>0</v>
      </c>
      <c r="E4062" s="116">
        <v>39275.56</v>
      </c>
      <c r="F4062" s="117">
        <v>-793.44565656565703</v>
      </c>
      <c r="G4062" s="116">
        <v>32098.22</v>
      </c>
    </row>
    <row r="4063" spans="1:7">
      <c r="A4063" s="114" t="s">
        <v>1193</v>
      </c>
      <c r="B4063" s="115" t="s">
        <v>1194</v>
      </c>
      <c r="C4063" s="115">
        <v>4950</v>
      </c>
      <c r="D4063" s="115">
        <v>0</v>
      </c>
      <c r="E4063" s="116">
        <v>-39275.56</v>
      </c>
      <c r="F4063" s="117">
        <v>-793.44565656565703</v>
      </c>
      <c r="G4063" s="116">
        <v>-32098.22</v>
      </c>
    </row>
    <row r="4064" spans="1:7">
      <c r="A4064" s="119" t="s">
        <v>1202</v>
      </c>
      <c r="B4064" s="115" t="s">
        <v>1203</v>
      </c>
      <c r="C4064" s="115">
        <v>4950</v>
      </c>
      <c r="D4064" s="115">
        <v>0</v>
      </c>
      <c r="E4064" s="116">
        <v>-39275.56</v>
      </c>
      <c r="F4064" s="117">
        <v>-793.44565656565703</v>
      </c>
      <c r="G4064" s="116">
        <v>-32098.22</v>
      </c>
    </row>
    <row r="4065" spans="1:7" ht="38.25">
      <c r="A4065" s="120" t="s">
        <v>1204</v>
      </c>
      <c r="B4065" s="115" t="s">
        <v>1205</v>
      </c>
      <c r="C4065" s="115">
        <v>4950</v>
      </c>
      <c r="D4065" s="115">
        <v>0</v>
      </c>
      <c r="E4065" s="116">
        <v>0</v>
      </c>
      <c r="F4065" s="117">
        <v>0</v>
      </c>
      <c r="G4065" s="116">
        <v>0</v>
      </c>
    </row>
    <row r="4066" spans="1:7" s="113" customFormat="1">
      <c r="A4066" s="126" t="s">
        <v>530</v>
      </c>
      <c r="B4066" s="110" t="s">
        <v>531</v>
      </c>
      <c r="C4066" s="110"/>
      <c r="D4066" s="110"/>
      <c r="E4066" s="111"/>
      <c r="F4066" s="112"/>
      <c r="G4066" s="111"/>
    </row>
    <row r="4067" spans="1:7">
      <c r="A4067" s="114" t="s">
        <v>1118</v>
      </c>
      <c r="B4067" s="115" t="s">
        <v>1119</v>
      </c>
      <c r="C4067" s="115">
        <v>466687</v>
      </c>
      <c r="D4067" s="115">
        <v>133717</v>
      </c>
      <c r="E4067" s="116">
        <v>134290.65</v>
      </c>
      <c r="F4067" s="117">
        <v>28.775314075600999</v>
      </c>
      <c r="G4067" s="116">
        <v>55842.99</v>
      </c>
    </row>
    <row r="4068" spans="1:7" ht="25.5">
      <c r="A4068" s="119" t="s">
        <v>1120</v>
      </c>
      <c r="B4068" s="115" t="s">
        <v>1121</v>
      </c>
      <c r="C4068" s="115">
        <v>32496</v>
      </c>
      <c r="D4068" s="115">
        <v>22914</v>
      </c>
      <c r="E4068" s="116">
        <v>23487.65</v>
      </c>
      <c r="F4068" s="117">
        <v>72.278588133924202</v>
      </c>
      <c r="G4068" s="116">
        <v>2594.9899999999998</v>
      </c>
    </row>
    <row r="4069" spans="1:7">
      <c r="A4069" s="119" t="s">
        <v>1144</v>
      </c>
      <c r="B4069" s="115" t="s">
        <v>60</v>
      </c>
      <c r="C4069" s="115">
        <v>434191</v>
      </c>
      <c r="D4069" s="115">
        <v>110803</v>
      </c>
      <c r="E4069" s="116">
        <v>110803</v>
      </c>
      <c r="F4069" s="117">
        <v>25.519414266993099</v>
      </c>
      <c r="G4069" s="116">
        <v>53248</v>
      </c>
    </row>
    <row r="4070" spans="1:7" ht="25.5">
      <c r="A4070" s="120">
        <v>21710</v>
      </c>
      <c r="B4070" s="115" t="s">
        <v>1145</v>
      </c>
      <c r="C4070" s="115">
        <v>434191</v>
      </c>
      <c r="D4070" s="115">
        <v>110803</v>
      </c>
      <c r="E4070" s="116">
        <v>110803</v>
      </c>
      <c r="F4070" s="117">
        <v>25.519414266993099</v>
      </c>
      <c r="G4070" s="116">
        <v>53248</v>
      </c>
    </row>
    <row r="4071" spans="1:7">
      <c r="A4071" s="114" t="s">
        <v>1147</v>
      </c>
      <c r="B4071" s="115" t="s">
        <v>1148</v>
      </c>
      <c r="C4071" s="115">
        <v>484386</v>
      </c>
      <c r="D4071" s="115">
        <v>133717</v>
      </c>
      <c r="E4071" s="116">
        <v>106200.84</v>
      </c>
      <c r="F4071" s="117">
        <v>21.9248368037061</v>
      </c>
      <c r="G4071" s="116">
        <v>47152.23</v>
      </c>
    </row>
    <row r="4072" spans="1:7">
      <c r="A4072" s="119" t="s">
        <v>1149</v>
      </c>
      <c r="B4072" s="115" t="s">
        <v>1150</v>
      </c>
      <c r="C4072" s="115">
        <v>461687</v>
      </c>
      <c r="D4072" s="115">
        <v>133717</v>
      </c>
      <c r="E4072" s="116">
        <v>106200.84</v>
      </c>
      <c r="F4072" s="117">
        <v>23.0027789389781</v>
      </c>
      <c r="G4072" s="116">
        <v>47152.23</v>
      </c>
    </row>
    <row r="4073" spans="1:7">
      <c r="A4073" s="120" t="s">
        <v>1151</v>
      </c>
      <c r="B4073" s="115" t="s">
        <v>1152</v>
      </c>
      <c r="C4073" s="115">
        <v>449687</v>
      </c>
      <c r="D4073" s="115">
        <v>133717</v>
      </c>
      <c r="E4073" s="116">
        <v>106200.84</v>
      </c>
      <c r="F4073" s="117">
        <v>23.616613333274</v>
      </c>
      <c r="G4073" s="116">
        <v>47152.23</v>
      </c>
    </row>
    <row r="4074" spans="1:7">
      <c r="A4074" s="121">
        <v>1000</v>
      </c>
      <c r="B4074" s="115" t="s">
        <v>1153</v>
      </c>
      <c r="C4074" s="115">
        <v>279599</v>
      </c>
      <c r="D4074" s="115">
        <v>81628</v>
      </c>
      <c r="E4074" s="116">
        <v>67336.84</v>
      </c>
      <c r="F4074" s="117">
        <v>24.083362243784901</v>
      </c>
      <c r="G4074" s="116">
        <v>29226.23</v>
      </c>
    </row>
    <row r="4075" spans="1:7">
      <c r="A4075" s="122">
        <v>1100</v>
      </c>
      <c r="B4075" s="115" t="s">
        <v>1154</v>
      </c>
      <c r="C4075" s="115">
        <v>225320</v>
      </c>
      <c r="D4075" s="115">
        <v>65784</v>
      </c>
      <c r="E4075" s="116">
        <v>57452.95</v>
      </c>
      <c r="F4075" s="117">
        <v>25.498380081661601</v>
      </c>
      <c r="G4075" s="116">
        <v>24680.35</v>
      </c>
    </row>
    <row r="4076" spans="1:7">
      <c r="A4076" s="121">
        <v>2000</v>
      </c>
      <c r="B4076" s="115" t="s">
        <v>1155</v>
      </c>
      <c r="C4076" s="115">
        <v>170088</v>
      </c>
      <c r="D4076" s="115">
        <v>52089</v>
      </c>
      <c r="E4076" s="116">
        <v>38864</v>
      </c>
      <c r="F4076" s="117">
        <v>22.8493485725037</v>
      </c>
      <c r="G4076" s="116">
        <v>17926</v>
      </c>
    </row>
    <row r="4077" spans="1:7">
      <c r="A4077" s="120" t="s">
        <v>1158</v>
      </c>
      <c r="B4077" s="115" t="s">
        <v>1159</v>
      </c>
      <c r="C4077" s="115">
        <v>12000</v>
      </c>
      <c r="D4077" s="115">
        <v>0</v>
      </c>
      <c r="E4077" s="116">
        <v>0</v>
      </c>
      <c r="F4077" s="117">
        <v>0</v>
      </c>
      <c r="G4077" s="116">
        <v>0</v>
      </c>
    </row>
    <row r="4078" spans="1:7">
      <c r="A4078" s="121">
        <v>6000</v>
      </c>
      <c r="B4078" s="115" t="s">
        <v>1161</v>
      </c>
      <c r="C4078" s="115">
        <v>12000</v>
      </c>
      <c r="D4078" s="115">
        <v>0</v>
      </c>
      <c r="E4078" s="116">
        <v>0</v>
      </c>
      <c r="F4078" s="117">
        <v>0</v>
      </c>
      <c r="G4078" s="116">
        <v>0</v>
      </c>
    </row>
    <row r="4079" spans="1:7">
      <c r="A4079" s="119" t="s">
        <v>1181</v>
      </c>
      <c r="B4079" s="115" t="s">
        <v>1182</v>
      </c>
      <c r="C4079" s="115">
        <v>22699</v>
      </c>
      <c r="D4079" s="115">
        <v>0</v>
      </c>
      <c r="E4079" s="116">
        <v>0</v>
      </c>
      <c r="F4079" s="117">
        <v>0</v>
      </c>
      <c r="G4079" s="116">
        <v>0</v>
      </c>
    </row>
    <row r="4080" spans="1:7">
      <c r="A4080" s="120" t="s">
        <v>1183</v>
      </c>
      <c r="B4080" s="115" t="s">
        <v>1184</v>
      </c>
      <c r="C4080" s="115">
        <v>22699</v>
      </c>
      <c r="D4080" s="115">
        <v>0</v>
      </c>
      <c r="E4080" s="116">
        <v>0</v>
      </c>
      <c r="F4080" s="117">
        <v>0</v>
      </c>
      <c r="G4080" s="116">
        <v>0</v>
      </c>
    </row>
    <row r="4081" spans="1:7">
      <c r="A4081" s="114"/>
      <c r="B4081" s="115" t="s">
        <v>1192</v>
      </c>
      <c r="C4081" s="115">
        <v>-17699</v>
      </c>
      <c r="D4081" s="115">
        <v>0</v>
      </c>
      <c r="E4081" s="116">
        <v>28089.81</v>
      </c>
      <c r="F4081" s="117">
        <v>-158.70845810497801</v>
      </c>
      <c r="G4081" s="116">
        <v>8690.76</v>
      </c>
    </row>
    <row r="4082" spans="1:7">
      <c r="A4082" s="114" t="s">
        <v>1193</v>
      </c>
      <c r="B4082" s="115" t="s">
        <v>1194</v>
      </c>
      <c r="C4082" s="115">
        <v>17699</v>
      </c>
      <c r="D4082" s="115">
        <v>0</v>
      </c>
      <c r="E4082" s="116">
        <v>-28089.81</v>
      </c>
      <c r="F4082" s="117">
        <v>-158.70845810497801</v>
      </c>
      <c r="G4082" s="116">
        <v>-8690.76</v>
      </c>
    </row>
    <row r="4083" spans="1:7">
      <c r="A4083" s="119" t="s">
        <v>1202</v>
      </c>
      <c r="B4083" s="115" t="s">
        <v>1203</v>
      </c>
      <c r="C4083" s="115">
        <v>17699</v>
      </c>
      <c r="D4083" s="115">
        <v>0</v>
      </c>
      <c r="E4083" s="116">
        <v>-28089.81</v>
      </c>
      <c r="F4083" s="117">
        <v>-158.70845810497801</v>
      </c>
      <c r="G4083" s="116">
        <v>-8690.76</v>
      </c>
    </row>
    <row r="4084" spans="1:7" ht="38.25">
      <c r="A4084" s="120" t="s">
        <v>1204</v>
      </c>
      <c r="B4084" s="115" t="s">
        <v>1205</v>
      </c>
      <c r="C4084" s="115">
        <v>17699</v>
      </c>
      <c r="D4084" s="115">
        <v>0</v>
      </c>
      <c r="E4084" s="116">
        <v>0</v>
      </c>
      <c r="F4084" s="117">
        <v>0</v>
      </c>
      <c r="G4084" s="116">
        <v>0</v>
      </c>
    </row>
    <row r="4085" spans="1:7" s="113" customFormat="1">
      <c r="A4085" s="126" t="s">
        <v>532</v>
      </c>
      <c r="B4085" s="110" t="s">
        <v>533</v>
      </c>
      <c r="C4085" s="110"/>
      <c r="D4085" s="110"/>
      <c r="E4085" s="111"/>
      <c r="F4085" s="112"/>
      <c r="G4085" s="111"/>
    </row>
    <row r="4086" spans="1:7">
      <c r="A4086" s="114" t="s">
        <v>1118</v>
      </c>
      <c r="B4086" s="115" t="s">
        <v>1119</v>
      </c>
      <c r="C4086" s="115">
        <v>175566</v>
      </c>
      <c r="D4086" s="115">
        <v>60845</v>
      </c>
      <c r="E4086" s="116">
        <v>60845</v>
      </c>
      <c r="F4086" s="117">
        <v>34.656482462435797</v>
      </c>
      <c r="G4086" s="116">
        <v>30445</v>
      </c>
    </row>
    <row r="4087" spans="1:7">
      <c r="A4087" s="119" t="s">
        <v>1144</v>
      </c>
      <c r="B4087" s="115" t="s">
        <v>60</v>
      </c>
      <c r="C4087" s="115">
        <v>175566</v>
      </c>
      <c r="D4087" s="115">
        <v>60845</v>
      </c>
      <c r="E4087" s="116">
        <v>60845</v>
      </c>
      <c r="F4087" s="117">
        <v>34.656482462435797</v>
      </c>
      <c r="G4087" s="116">
        <v>30445</v>
      </c>
    </row>
    <row r="4088" spans="1:7" ht="25.5">
      <c r="A4088" s="120">
        <v>21710</v>
      </c>
      <c r="B4088" s="115" t="s">
        <v>1145</v>
      </c>
      <c r="C4088" s="115">
        <v>175566</v>
      </c>
      <c r="D4088" s="115">
        <v>60845</v>
      </c>
      <c r="E4088" s="116">
        <v>60845</v>
      </c>
      <c r="F4088" s="117">
        <v>34.656482462435797</v>
      </c>
      <c r="G4088" s="116">
        <v>30445</v>
      </c>
    </row>
    <row r="4089" spans="1:7">
      <c r="A4089" s="114" t="s">
        <v>1147</v>
      </c>
      <c r="B4089" s="115" t="s">
        <v>1148</v>
      </c>
      <c r="C4089" s="115">
        <v>175566</v>
      </c>
      <c r="D4089" s="115">
        <v>60845</v>
      </c>
      <c r="E4089" s="116">
        <v>56934.97</v>
      </c>
      <c r="F4089" s="117">
        <v>32.429382682296101</v>
      </c>
      <c r="G4089" s="116">
        <v>27606.93</v>
      </c>
    </row>
    <row r="4090" spans="1:7">
      <c r="A4090" s="119" t="s">
        <v>1149</v>
      </c>
      <c r="B4090" s="115" t="s">
        <v>1150</v>
      </c>
      <c r="C4090" s="115">
        <v>175566</v>
      </c>
      <c r="D4090" s="115">
        <v>60845</v>
      </c>
      <c r="E4090" s="116">
        <v>56934.97</v>
      </c>
      <c r="F4090" s="117">
        <v>32.429382682296101</v>
      </c>
      <c r="G4090" s="116">
        <v>27606.93</v>
      </c>
    </row>
    <row r="4091" spans="1:7">
      <c r="A4091" s="120" t="s">
        <v>1151</v>
      </c>
      <c r="B4091" s="115" t="s">
        <v>1152</v>
      </c>
      <c r="C4091" s="115">
        <v>175566</v>
      </c>
      <c r="D4091" s="115">
        <v>60845</v>
      </c>
      <c r="E4091" s="116">
        <v>56934.97</v>
      </c>
      <c r="F4091" s="117">
        <v>32.429382682296101</v>
      </c>
      <c r="G4091" s="116">
        <v>27606.93</v>
      </c>
    </row>
    <row r="4092" spans="1:7">
      <c r="A4092" s="121">
        <v>1000</v>
      </c>
      <c r="B4092" s="115" t="s">
        <v>1153</v>
      </c>
      <c r="C4092" s="115">
        <v>97945</v>
      </c>
      <c r="D4092" s="115">
        <v>30145</v>
      </c>
      <c r="E4092" s="116">
        <v>27307.54</v>
      </c>
      <c r="F4092" s="117">
        <v>27.880483945071202</v>
      </c>
      <c r="G4092" s="116">
        <v>14679.5</v>
      </c>
    </row>
    <row r="4093" spans="1:7">
      <c r="A4093" s="122">
        <v>1100</v>
      </c>
      <c r="B4093" s="115" t="s">
        <v>1154</v>
      </c>
      <c r="C4093" s="115">
        <v>82813</v>
      </c>
      <c r="D4093" s="115">
        <v>26000</v>
      </c>
      <c r="E4093" s="116">
        <v>23162.639999999999</v>
      </c>
      <c r="F4093" s="117">
        <v>27.9698115030249</v>
      </c>
      <c r="G4093" s="116">
        <v>12365.68</v>
      </c>
    </row>
    <row r="4094" spans="1:7">
      <c r="A4094" s="121">
        <v>2000</v>
      </c>
      <c r="B4094" s="115" t="s">
        <v>1155</v>
      </c>
      <c r="C4094" s="115">
        <v>77621</v>
      </c>
      <c r="D4094" s="115">
        <v>30700</v>
      </c>
      <c r="E4094" s="116">
        <v>29627.43</v>
      </c>
      <c r="F4094" s="117">
        <v>38.169348501050003</v>
      </c>
      <c r="G4094" s="116">
        <v>12927.43</v>
      </c>
    </row>
    <row r="4095" spans="1:7">
      <c r="A4095" s="114"/>
      <c r="B4095" s="115" t="s">
        <v>1192</v>
      </c>
      <c r="C4095" s="115">
        <v>0</v>
      </c>
      <c r="D4095" s="115">
        <v>0</v>
      </c>
      <c r="E4095" s="116">
        <v>3910.03</v>
      </c>
      <c r="F4095" s="117">
        <v>0</v>
      </c>
      <c r="G4095" s="116">
        <v>2838.07</v>
      </c>
    </row>
    <row r="4096" spans="1:7">
      <c r="A4096" s="114" t="s">
        <v>1193</v>
      </c>
      <c r="B4096" s="115" t="s">
        <v>1194</v>
      </c>
      <c r="C4096" s="115">
        <v>0</v>
      </c>
      <c r="D4096" s="115">
        <v>0</v>
      </c>
      <c r="E4096" s="116">
        <v>-3910.03</v>
      </c>
      <c r="F4096" s="117">
        <v>0</v>
      </c>
      <c r="G4096" s="116">
        <v>-2838.07</v>
      </c>
    </row>
    <row r="4097" spans="1:7">
      <c r="A4097" s="119" t="s">
        <v>1202</v>
      </c>
      <c r="B4097" s="115" t="s">
        <v>1203</v>
      </c>
      <c r="C4097" s="115">
        <v>0</v>
      </c>
      <c r="D4097" s="115">
        <v>0</v>
      </c>
      <c r="E4097" s="116">
        <v>-3910.03</v>
      </c>
      <c r="F4097" s="117">
        <v>0</v>
      </c>
      <c r="G4097" s="116">
        <v>-2838.07</v>
      </c>
    </row>
    <row r="4098" spans="1:7" s="113" customFormat="1" ht="25.5">
      <c r="A4098" s="125" t="s">
        <v>32</v>
      </c>
      <c r="B4098" s="110" t="s">
        <v>1224</v>
      </c>
      <c r="C4098" s="110"/>
      <c r="D4098" s="110"/>
      <c r="E4098" s="111"/>
      <c r="F4098" s="112"/>
      <c r="G4098" s="111"/>
    </row>
    <row r="4099" spans="1:7">
      <c r="A4099" s="114" t="s">
        <v>1118</v>
      </c>
      <c r="B4099" s="115" t="s">
        <v>1119</v>
      </c>
      <c r="C4099" s="115">
        <v>62466875</v>
      </c>
      <c r="D4099" s="115">
        <v>11352445</v>
      </c>
      <c r="E4099" s="116">
        <v>11352445</v>
      </c>
      <c r="F4099" s="117">
        <v>18.173543978308501</v>
      </c>
      <c r="G4099" s="116">
        <v>3217908</v>
      </c>
    </row>
    <row r="4100" spans="1:7">
      <c r="A4100" s="119" t="s">
        <v>1144</v>
      </c>
      <c r="B4100" s="115" t="s">
        <v>60</v>
      </c>
      <c r="C4100" s="115">
        <v>62466875</v>
      </c>
      <c r="D4100" s="115">
        <v>11352445</v>
      </c>
      <c r="E4100" s="116">
        <v>11352445</v>
      </c>
      <c r="F4100" s="117">
        <v>18.173543978308501</v>
      </c>
      <c r="G4100" s="116">
        <v>3217908</v>
      </c>
    </row>
    <row r="4101" spans="1:7" ht="25.5">
      <c r="A4101" s="120">
        <v>21710</v>
      </c>
      <c r="B4101" s="115" t="s">
        <v>1145</v>
      </c>
      <c r="C4101" s="115">
        <v>58463083</v>
      </c>
      <c r="D4101" s="115">
        <v>10183154</v>
      </c>
      <c r="E4101" s="116">
        <v>10183154</v>
      </c>
      <c r="F4101" s="117">
        <v>17.418092713311101</v>
      </c>
      <c r="G4101" s="116">
        <v>2783397</v>
      </c>
    </row>
    <row r="4102" spans="1:7" ht="25.5">
      <c r="A4102" s="120">
        <v>21720</v>
      </c>
      <c r="B4102" s="115" t="s">
        <v>1146</v>
      </c>
      <c r="C4102" s="115">
        <v>4003792</v>
      </c>
      <c r="D4102" s="115">
        <v>1169291</v>
      </c>
      <c r="E4102" s="116">
        <v>1169291</v>
      </c>
      <c r="F4102" s="117">
        <v>29.204589049580999</v>
      </c>
      <c r="G4102" s="116">
        <v>434511</v>
      </c>
    </row>
    <row r="4103" spans="1:7">
      <c r="A4103" s="114" t="s">
        <v>1147</v>
      </c>
      <c r="B4103" s="115" t="s">
        <v>1148</v>
      </c>
      <c r="C4103" s="115">
        <v>62466875</v>
      </c>
      <c r="D4103" s="115">
        <v>11352445</v>
      </c>
      <c r="E4103" s="116">
        <v>10040756.99</v>
      </c>
      <c r="F4103" s="117">
        <v>16.0737302610383</v>
      </c>
      <c r="G4103" s="116">
        <v>2870360.04</v>
      </c>
    </row>
    <row r="4104" spans="1:7">
      <c r="A4104" s="119" t="s">
        <v>1149</v>
      </c>
      <c r="B4104" s="115" t="s">
        <v>1150</v>
      </c>
      <c r="C4104" s="115">
        <v>10890809</v>
      </c>
      <c r="D4104" s="115">
        <v>4077939</v>
      </c>
      <c r="E4104" s="116">
        <v>3768714.88</v>
      </c>
      <c r="F4104" s="117">
        <v>34.6045448047064</v>
      </c>
      <c r="G4104" s="116">
        <v>1155146.46</v>
      </c>
    </row>
    <row r="4105" spans="1:7">
      <c r="A4105" s="120" t="s">
        <v>1151</v>
      </c>
      <c r="B4105" s="115" t="s">
        <v>1152</v>
      </c>
      <c r="C4105" s="115">
        <v>1350809</v>
      </c>
      <c r="D4105" s="115">
        <v>645046</v>
      </c>
      <c r="E4105" s="116">
        <v>335825.74</v>
      </c>
      <c r="F4105" s="117">
        <v>24.8610825068533</v>
      </c>
      <c r="G4105" s="116">
        <v>172589.83</v>
      </c>
    </row>
    <row r="4106" spans="1:7">
      <c r="A4106" s="121">
        <v>1000</v>
      </c>
      <c r="B4106" s="115" t="s">
        <v>1153</v>
      </c>
      <c r="C4106" s="115">
        <v>28932</v>
      </c>
      <c r="D4106" s="115">
        <v>7059</v>
      </c>
      <c r="E4106" s="116">
        <v>6517.77</v>
      </c>
      <c r="F4106" s="117">
        <v>22.527892990460401</v>
      </c>
      <c r="G4106" s="116">
        <v>2200.58</v>
      </c>
    </row>
    <row r="4107" spans="1:7">
      <c r="A4107" s="122">
        <v>1100</v>
      </c>
      <c r="B4107" s="115" t="s">
        <v>1154</v>
      </c>
      <c r="C4107" s="115">
        <v>23314</v>
      </c>
      <c r="D4107" s="115">
        <v>5404</v>
      </c>
      <c r="E4107" s="116">
        <v>4969.1000000000004</v>
      </c>
      <c r="F4107" s="117">
        <v>21.313802865231199</v>
      </c>
      <c r="G4107" s="116">
        <v>1773.28</v>
      </c>
    </row>
    <row r="4108" spans="1:7">
      <c r="A4108" s="121">
        <v>2000</v>
      </c>
      <c r="B4108" s="115" t="s">
        <v>1155</v>
      </c>
      <c r="C4108" s="115">
        <v>1321877</v>
      </c>
      <c r="D4108" s="115">
        <v>637987</v>
      </c>
      <c r="E4108" s="116">
        <v>329307.96999999997</v>
      </c>
      <c r="F4108" s="117">
        <v>24.912149163651399</v>
      </c>
      <c r="G4108" s="116">
        <v>170389.25</v>
      </c>
    </row>
    <row r="4109" spans="1:7">
      <c r="A4109" s="120" t="s">
        <v>1158</v>
      </c>
      <c r="B4109" s="115" t="s">
        <v>1159</v>
      </c>
      <c r="C4109" s="115">
        <v>4660923</v>
      </c>
      <c r="D4109" s="115">
        <v>1622202</v>
      </c>
      <c r="E4109" s="116">
        <v>1622199.27</v>
      </c>
      <c r="F4109" s="117">
        <v>34.804249501654503</v>
      </c>
      <c r="G4109" s="116">
        <v>243672.39</v>
      </c>
    </row>
    <row r="4110" spans="1:7">
      <c r="A4110" s="121">
        <v>3000</v>
      </c>
      <c r="B4110" s="115" t="s">
        <v>1160</v>
      </c>
      <c r="C4110" s="115">
        <v>4660923</v>
      </c>
      <c r="D4110" s="115">
        <v>1622202</v>
      </c>
      <c r="E4110" s="116">
        <v>1622199.27</v>
      </c>
      <c r="F4110" s="117">
        <v>34.804249501654503</v>
      </c>
      <c r="G4110" s="116">
        <v>243672.39</v>
      </c>
    </row>
    <row r="4111" spans="1:7">
      <c r="A4111" s="120" t="s">
        <v>1166</v>
      </c>
      <c r="B4111" s="115" t="s">
        <v>1167</v>
      </c>
      <c r="C4111" s="115">
        <v>4879077</v>
      </c>
      <c r="D4111" s="115">
        <v>1810691</v>
      </c>
      <c r="E4111" s="116">
        <v>1810689.87</v>
      </c>
      <c r="F4111" s="117">
        <v>37.1113198254506</v>
      </c>
      <c r="G4111" s="116">
        <v>738884.24</v>
      </c>
    </row>
    <row r="4112" spans="1:7" ht="25.5">
      <c r="A4112" s="121">
        <v>7300</v>
      </c>
      <c r="B4112" s="115" t="s">
        <v>1173</v>
      </c>
      <c r="C4112" s="115">
        <v>4879077</v>
      </c>
      <c r="D4112" s="115">
        <v>1810691</v>
      </c>
      <c r="E4112" s="116">
        <v>1810689.87</v>
      </c>
      <c r="F4112" s="117">
        <v>37.1113198254506</v>
      </c>
      <c r="G4112" s="116">
        <v>738884.24</v>
      </c>
    </row>
    <row r="4113" spans="1:7" ht="38.25">
      <c r="A4113" s="122">
        <v>7350</v>
      </c>
      <c r="B4113" s="115" t="s">
        <v>1176</v>
      </c>
      <c r="C4113" s="115">
        <v>4879077</v>
      </c>
      <c r="D4113" s="115">
        <v>1810691</v>
      </c>
      <c r="E4113" s="116">
        <v>1810689.87</v>
      </c>
      <c r="F4113" s="117">
        <v>37.1113198254506</v>
      </c>
      <c r="G4113" s="116">
        <v>738884.24</v>
      </c>
    </row>
    <row r="4114" spans="1:7">
      <c r="A4114" s="119" t="s">
        <v>1181</v>
      </c>
      <c r="B4114" s="115" t="s">
        <v>1182</v>
      </c>
      <c r="C4114" s="115">
        <v>51576066</v>
      </c>
      <c r="D4114" s="115">
        <v>7274506</v>
      </c>
      <c r="E4114" s="116">
        <v>6272042.1100000003</v>
      </c>
      <c r="F4114" s="117">
        <v>12.1607609816538</v>
      </c>
      <c r="G4114" s="116">
        <v>1715213.58</v>
      </c>
    </row>
    <row r="4115" spans="1:7">
      <c r="A4115" s="120" t="s">
        <v>1183</v>
      </c>
      <c r="B4115" s="115" t="s">
        <v>1184</v>
      </c>
      <c r="C4115" s="115">
        <v>11707414</v>
      </c>
      <c r="D4115" s="115">
        <v>2047785</v>
      </c>
      <c r="E4115" s="116">
        <v>1124359.3799999999</v>
      </c>
      <c r="F4115" s="117">
        <v>9.6038235258443905</v>
      </c>
      <c r="G4115" s="116">
        <v>207779.46</v>
      </c>
    </row>
    <row r="4116" spans="1:7">
      <c r="A4116" s="120" t="s">
        <v>1185</v>
      </c>
      <c r="B4116" s="115" t="s">
        <v>1186</v>
      </c>
      <c r="C4116" s="115">
        <v>39868652</v>
      </c>
      <c r="D4116" s="115">
        <v>5226721</v>
      </c>
      <c r="E4116" s="116">
        <v>5147682.7300000004</v>
      </c>
      <c r="F4116" s="117">
        <v>12.9116046612261</v>
      </c>
      <c r="G4116" s="116">
        <v>1507434.12</v>
      </c>
    </row>
    <row r="4117" spans="1:7" ht="25.5">
      <c r="A4117" s="121">
        <v>9500</v>
      </c>
      <c r="B4117" s="115" t="s">
        <v>1187</v>
      </c>
      <c r="C4117" s="115">
        <v>35864860</v>
      </c>
      <c r="D4117" s="115">
        <v>4057430</v>
      </c>
      <c r="E4117" s="116">
        <v>4057428.31</v>
      </c>
      <c r="F4117" s="117">
        <v>11.3131023235557</v>
      </c>
      <c r="G4117" s="116">
        <v>1005411.24</v>
      </c>
    </row>
    <row r="4118" spans="1:7" ht="51">
      <c r="A4118" s="122">
        <v>9580</v>
      </c>
      <c r="B4118" s="115" t="s">
        <v>1189</v>
      </c>
      <c r="C4118" s="115">
        <v>1699700</v>
      </c>
      <c r="D4118" s="115">
        <v>371709</v>
      </c>
      <c r="E4118" s="116">
        <v>371707.9</v>
      </c>
      <c r="F4118" s="117">
        <v>21.869029828793298</v>
      </c>
      <c r="G4118" s="116">
        <v>10758.49</v>
      </c>
    </row>
    <row r="4119" spans="1:7" ht="51">
      <c r="A4119" s="122">
        <v>9590</v>
      </c>
      <c r="B4119" s="115" t="s">
        <v>1190</v>
      </c>
      <c r="C4119" s="115">
        <v>34165160</v>
      </c>
      <c r="D4119" s="115">
        <v>3685721</v>
      </c>
      <c r="E4119" s="116">
        <v>3685720.41</v>
      </c>
      <c r="F4119" s="117">
        <v>10.787950093018701</v>
      </c>
      <c r="G4119" s="116">
        <v>994652.75</v>
      </c>
    </row>
    <row r="4120" spans="1:7" ht="25.5">
      <c r="A4120" s="121">
        <v>9600</v>
      </c>
      <c r="B4120" s="115" t="s">
        <v>1191</v>
      </c>
      <c r="C4120" s="115">
        <v>4003792</v>
      </c>
      <c r="D4120" s="115">
        <v>1169291</v>
      </c>
      <c r="E4120" s="116">
        <v>1090254.42</v>
      </c>
      <c r="F4120" s="117">
        <v>27.2305459424466</v>
      </c>
      <c r="G4120" s="116">
        <v>502022.88</v>
      </c>
    </row>
    <row r="4121" spans="1:7">
      <c r="A4121" s="114"/>
      <c r="B4121" s="115" t="s">
        <v>1192</v>
      </c>
      <c r="C4121" s="115">
        <v>0</v>
      </c>
      <c r="D4121" s="115">
        <v>0</v>
      </c>
      <c r="E4121" s="116">
        <v>1311688.01</v>
      </c>
      <c r="F4121" s="117">
        <v>0</v>
      </c>
      <c r="G4121" s="116">
        <v>347547.96</v>
      </c>
    </row>
    <row r="4122" spans="1:7">
      <c r="A4122" s="114" t="s">
        <v>1193</v>
      </c>
      <c r="B4122" s="115" t="s">
        <v>1194</v>
      </c>
      <c r="C4122" s="115">
        <v>0</v>
      </c>
      <c r="D4122" s="115">
        <v>0</v>
      </c>
      <c r="E4122" s="116">
        <v>-1311688.01</v>
      </c>
      <c r="F4122" s="117">
        <v>0</v>
      </c>
      <c r="G4122" s="116">
        <v>-347547.96</v>
      </c>
    </row>
    <row r="4123" spans="1:7">
      <c r="A4123" s="119" t="s">
        <v>1202</v>
      </c>
      <c r="B4123" s="115" t="s">
        <v>1203</v>
      </c>
      <c r="C4123" s="115">
        <v>0</v>
      </c>
      <c r="D4123" s="115">
        <v>0</v>
      </c>
      <c r="E4123" s="116">
        <v>-1311688.01</v>
      </c>
      <c r="F4123" s="117">
        <v>0</v>
      </c>
      <c r="G4123" s="116">
        <v>-347547.96</v>
      </c>
    </row>
    <row r="4124" spans="1:7" s="113" customFormat="1" ht="38.25">
      <c r="A4124" s="126" t="s">
        <v>126</v>
      </c>
      <c r="B4124" s="110" t="s">
        <v>1234</v>
      </c>
      <c r="C4124" s="110"/>
      <c r="D4124" s="110"/>
      <c r="E4124" s="111"/>
      <c r="F4124" s="112"/>
      <c r="G4124" s="111"/>
    </row>
    <row r="4125" spans="1:7">
      <c r="A4125" s="114" t="s">
        <v>1118</v>
      </c>
      <c r="B4125" s="115" t="s">
        <v>1119</v>
      </c>
      <c r="C4125" s="115">
        <v>4003792</v>
      </c>
      <c r="D4125" s="115">
        <v>1169291</v>
      </c>
      <c r="E4125" s="116">
        <v>1169291</v>
      </c>
      <c r="F4125" s="117">
        <v>29.204589049580999</v>
      </c>
      <c r="G4125" s="116">
        <v>434511</v>
      </c>
    </row>
    <row r="4126" spans="1:7">
      <c r="A4126" s="119" t="s">
        <v>1144</v>
      </c>
      <c r="B4126" s="115" t="s">
        <v>60</v>
      </c>
      <c r="C4126" s="115">
        <v>4003792</v>
      </c>
      <c r="D4126" s="115">
        <v>1169291</v>
      </c>
      <c r="E4126" s="116">
        <v>1169291</v>
      </c>
      <c r="F4126" s="117">
        <v>29.204589049580999</v>
      </c>
      <c r="G4126" s="116">
        <v>434511</v>
      </c>
    </row>
    <row r="4127" spans="1:7" ht="25.5">
      <c r="A4127" s="120">
        <v>21720</v>
      </c>
      <c r="B4127" s="115" t="s">
        <v>1146</v>
      </c>
      <c r="C4127" s="115">
        <v>4003792</v>
      </c>
      <c r="D4127" s="115">
        <v>1169291</v>
      </c>
      <c r="E4127" s="116">
        <v>1169291</v>
      </c>
      <c r="F4127" s="117">
        <v>29.204589049580999</v>
      </c>
      <c r="G4127" s="116">
        <v>434511</v>
      </c>
    </row>
    <row r="4128" spans="1:7">
      <c r="A4128" s="114" t="s">
        <v>1147</v>
      </c>
      <c r="B4128" s="115" t="s">
        <v>1148</v>
      </c>
      <c r="C4128" s="115">
        <v>4003792</v>
      </c>
      <c r="D4128" s="115">
        <v>1169291</v>
      </c>
      <c r="E4128" s="116">
        <v>1090254.42</v>
      </c>
      <c r="F4128" s="117">
        <v>27.2305459424466</v>
      </c>
      <c r="G4128" s="116">
        <v>502022.88</v>
      </c>
    </row>
    <row r="4129" spans="1:7">
      <c r="A4129" s="119" t="s">
        <v>1181</v>
      </c>
      <c r="B4129" s="115" t="s">
        <v>1182</v>
      </c>
      <c r="C4129" s="115">
        <v>4003792</v>
      </c>
      <c r="D4129" s="115">
        <v>1169291</v>
      </c>
      <c r="E4129" s="116">
        <v>1090254.42</v>
      </c>
      <c r="F4129" s="117">
        <v>27.2305459424466</v>
      </c>
      <c r="G4129" s="116">
        <v>502022.88</v>
      </c>
    </row>
    <row r="4130" spans="1:7">
      <c r="A4130" s="120" t="s">
        <v>1185</v>
      </c>
      <c r="B4130" s="115" t="s">
        <v>1186</v>
      </c>
      <c r="C4130" s="115">
        <v>4003792</v>
      </c>
      <c r="D4130" s="115">
        <v>1169291</v>
      </c>
      <c r="E4130" s="116">
        <v>1090254.42</v>
      </c>
      <c r="F4130" s="117">
        <v>27.2305459424466</v>
      </c>
      <c r="G4130" s="116">
        <v>502022.88</v>
      </c>
    </row>
    <row r="4131" spans="1:7" ht="25.5">
      <c r="A4131" s="121">
        <v>9600</v>
      </c>
      <c r="B4131" s="115" t="s">
        <v>1191</v>
      </c>
      <c r="C4131" s="115">
        <v>4003792</v>
      </c>
      <c r="D4131" s="115">
        <v>1169291</v>
      </c>
      <c r="E4131" s="116">
        <v>1090254.42</v>
      </c>
      <c r="F4131" s="117">
        <v>27.2305459424466</v>
      </c>
      <c r="G4131" s="116">
        <v>502022.88</v>
      </c>
    </row>
    <row r="4132" spans="1:7">
      <c r="A4132" s="114"/>
      <c r="B4132" s="115" t="s">
        <v>1192</v>
      </c>
      <c r="C4132" s="115">
        <v>0</v>
      </c>
      <c r="D4132" s="115">
        <v>0</v>
      </c>
      <c r="E4132" s="116">
        <v>79036.58</v>
      </c>
      <c r="F4132" s="117">
        <v>0</v>
      </c>
      <c r="G4132" s="116">
        <v>-67511.88</v>
      </c>
    </row>
    <row r="4133" spans="1:7">
      <c r="A4133" s="114" t="s">
        <v>1193</v>
      </c>
      <c r="B4133" s="115" t="s">
        <v>1194</v>
      </c>
      <c r="C4133" s="115">
        <v>0</v>
      </c>
      <c r="D4133" s="115">
        <v>0</v>
      </c>
      <c r="E4133" s="116">
        <v>-79036.58</v>
      </c>
      <c r="F4133" s="117">
        <v>0</v>
      </c>
      <c r="G4133" s="116">
        <v>67511.88</v>
      </c>
    </row>
    <row r="4134" spans="1:7">
      <c r="A4134" s="119" t="s">
        <v>1202</v>
      </c>
      <c r="B4134" s="115" t="s">
        <v>1203</v>
      </c>
      <c r="C4134" s="115">
        <v>0</v>
      </c>
      <c r="D4134" s="115">
        <v>0</v>
      </c>
      <c r="E4134" s="116">
        <v>-79036.58</v>
      </c>
      <c r="F4134" s="117">
        <v>0</v>
      </c>
      <c r="G4134" s="116">
        <v>67511.88</v>
      </c>
    </row>
    <row r="4135" spans="1:7" s="113" customFormat="1" ht="25.5">
      <c r="A4135" s="126" t="s">
        <v>33</v>
      </c>
      <c r="B4135" s="110" t="s">
        <v>1235</v>
      </c>
      <c r="C4135" s="110"/>
      <c r="D4135" s="110"/>
      <c r="E4135" s="111"/>
      <c r="F4135" s="112"/>
      <c r="G4135" s="111"/>
    </row>
    <row r="4136" spans="1:7">
      <c r="A4136" s="114" t="s">
        <v>1118</v>
      </c>
      <c r="B4136" s="115" t="s">
        <v>1119</v>
      </c>
      <c r="C4136" s="115">
        <v>13058223</v>
      </c>
      <c r="D4136" s="115">
        <v>2692831</v>
      </c>
      <c r="E4136" s="116">
        <v>2692831</v>
      </c>
      <c r="F4136" s="117">
        <v>20.6217262486634</v>
      </c>
      <c r="G4136" s="116">
        <v>795428</v>
      </c>
    </row>
    <row r="4137" spans="1:7">
      <c r="A4137" s="119" t="s">
        <v>1144</v>
      </c>
      <c r="B4137" s="115" t="s">
        <v>60</v>
      </c>
      <c r="C4137" s="115">
        <v>13058223</v>
      </c>
      <c r="D4137" s="115">
        <v>2692831</v>
      </c>
      <c r="E4137" s="116">
        <v>2692831</v>
      </c>
      <c r="F4137" s="117">
        <v>20.6217262486634</v>
      </c>
      <c r="G4137" s="116">
        <v>795428</v>
      </c>
    </row>
    <row r="4138" spans="1:7" ht="25.5">
      <c r="A4138" s="120">
        <v>21710</v>
      </c>
      <c r="B4138" s="115" t="s">
        <v>1145</v>
      </c>
      <c r="C4138" s="115">
        <v>13058223</v>
      </c>
      <c r="D4138" s="115">
        <v>2692831</v>
      </c>
      <c r="E4138" s="116">
        <v>2692831</v>
      </c>
      <c r="F4138" s="117">
        <v>20.6217262486634</v>
      </c>
      <c r="G4138" s="116">
        <v>795428</v>
      </c>
    </row>
    <row r="4139" spans="1:7">
      <c r="A4139" s="114" t="s">
        <v>1147</v>
      </c>
      <c r="B4139" s="115" t="s">
        <v>1148</v>
      </c>
      <c r="C4139" s="115">
        <v>13058223</v>
      </c>
      <c r="D4139" s="115">
        <v>2692831</v>
      </c>
      <c r="E4139" s="116">
        <v>1460185.12</v>
      </c>
      <c r="F4139" s="117">
        <v>11.182111991807799</v>
      </c>
      <c r="G4139" s="116">
        <v>380369.29</v>
      </c>
    </row>
    <row r="4140" spans="1:7">
      <c r="A4140" s="119" t="s">
        <v>1149</v>
      </c>
      <c r="B4140" s="115" t="s">
        <v>1150</v>
      </c>
      <c r="C4140" s="115">
        <v>1350809</v>
      </c>
      <c r="D4140" s="115">
        <v>645046</v>
      </c>
      <c r="E4140" s="116">
        <v>335825.74</v>
      </c>
      <c r="F4140" s="117">
        <v>24.8610825068533</v>
      </c>
      <c r="G4140" s="116">
        <v>172589.83</v>
      </c>
    </row>
    <row r="4141" spans="1:7">
      <c r="A4141" s="120" t="s">
        <v>1151</v>
      </c>
      <c r="B4141" s="115" t="s">
        <v>1152</v>
      </c>
      <c r="C4141" s="115">
        <v>1350809</v>
      </c>
      <c r="D4141" s="115">
        <v>645046</v>
      </c>
      <c r="E4141" s="116">
        <v>335825.74</v>
      </c>
      <c r="F4141" s="117">
        <v>24.8610825068533</v>
      </c>
      <c r="G4141" s="116">
        <v>172589.83</v>
      </c>
    </row>
    <row r="4142" spans="1:7">
      <c r="A4142" s="121">
        <v>1000</v>
      </c>
      <c r="B4142" s="115" t="s">
        <v>1153</v>
      </c>
      <c r="C4142" s="115">
        <v>28932</v>
      </c>
      <c r="D4142" s="115">
        <v>7059</v>
      </c>
      <c r="E4142" s="116">
        <v>6517.77</v>
      </c>
      <c r="F4142" s="117">
        <v>22.527892990460401</v>
      </c>
      <c r="G4142" s="116">
        <v>2200.58</v>
      </c>
    </row>
    <row r="4143" spans="1:7">
      <c r="A4143" s="122">
        <v>1100</v>
      </c>
      <c r="B4143" s="115" t="s">
        <v>1154</v>
      </c>
      <c r="C4143" s="115">
        <v>23314</v>
      </c>
      <c r="D4143" s="115">
        <v>5404</v>
      </c>
      <c r="E4143" s="116">
        <v>4969.1000000000004</v>
      </c>
      <c r="F4143" s="117">
        <v>21.313802865231199</v>
      </c>
      <c r="G4143" s="116">
        <v>1773.28</v>
      </c>
    </row>
    <row r="4144" spans="1:7">
      <c r="A4144" s="121">
        <v>2000</v>
      </c>
      <c r="B4144" s="115" t="s">
        <v>1155</v>
      </c>
      <c r="C4144" s="115">
        <v>1321877</v>
      </c>
      <c r="D4144" s="115">
        <v>637987</v>
      </c>
      <c r="E4144" s="116">
        <v>329307.96999999997</v>
      </c>
      <c r="F4144" s="117">
        <v>24.912149163651399</v>
      </c>
      <c r="G4144" s="116">
        <v>170389.25</v>
      </c>
    </row>
    <row r="4145" spans="1:7">
      <c r="A4145" s="119" t="s">
        <v>1181</v>
      </c>
      <c r="B4145" s="115" t="s">
        <v>1182</v>
      </c>
      <c r="C4145" s="115">
        <v>11707414</v>
      </c>
      <c r="D4145" s="115">
        <v>2047785</v>
      </c>
      <c r="E4145" s="116">
        <v>1124359.3799999999</v>
      </c>
      <c r="F4145" s="117">
        <v>9.6038235258443905</v>
      </c>
      <c r="G4145" s="116">
        <v>207779.46</v>
      </c>
    </row>
    <row r="4146" spans="1:7">
      <c r="A4146" s="120" t="s">
        <v>1183</v>
      </c>
      <c r="B4146" s="115" t="s">
        <v>1184</v>
      </c>
      <c r="C4146" s="115">
        <v>11707414</v>
      </c>
      <c r="D4146" s="115">
        <v>2047785</v>
      </c>
      <c r="E4146" s="116">
        <v>1124359.3799999999</v>
      </c>
      <c r="F4146" s="117">
        <v>9.6038235258443905</v>
      </c>
      <c r="G4146" s="116">
        <v>207779.46</v>
      </c>
    </row>
    <row r="4147" spans="1:7">
      <c r="A4147" s="114"/>
      <c r="B4147" s="115" t="s">
        <v>1192</v>
      </c>
      <c r="C4147" s="115">
        <v>0</v>
      </c>
      <c r="D4147" s="115">
        <v>0</v>
      </c>
      <c r="E4147" s="116">
        <v>1232645.8799999999</v>
      </c>
      <c r="F4147" s="117">
        <v>0</v>
      </c>
      <c r="G4147" s="116">
        <v>415058.71</v>
      </c>
    </row>
    <row r="4148" spans="1:7">
      <c r="A4148" s="114" t="s">
        <v>1193</v>
      </c>
      <c r="B4148" s="115" t="s">
        <v>1194</v>
      </c>
      <c r="C4148" s="115">
        <v>0</v>
      </c>
      <c r="D4148" s="115">
        <v>0</v>
      </c>
      <c r="E4148" s="116">
        <v>-1232645.8799999999</v>
      </c>
      <c r="F4148" s="117">
        <v>0</v>
      </c>
      <c r="G4148" s="116">
        <v>-415058.71</v>
      </c>
    </row>
    <row r="4149" spans="1:7">
      <c r="A4149" s="119" t="s">
        <v>1202</v>
      </c>
      <c r="B4149" s="115" t="s">
        <v>1203</v>
      </c>
      <c r="C4149" s="115">
        <v>0</v>
      </c>
      <c r="D4149" s="115">
        <v>0</v>
      </c>
      <c r="E4149" s="116">
        <v>-1232645.8799999999</v>
      </c>
      <c r="F4149" s="117">
        <v>0</v>
      </c>
      <c r="G4149" s="116">
        <v>-415058.71</v>
      </c>
    </row>
    <row r="4150" spans="1:7" s="113" customFormat="1" ht="51">
      <c r="A4150" s="126" t="s">
        <v>138</v>
      </c>
      <c r="B4150" s="110" t="s">
        <v>1293</v>
      </c>
      <c r="C4150" s="110"/>
      <c r="D4150" s="110"/>
      <c r="E4150" s="111"/>
      <c r="F4150" s="112"/>
      <c r="G4150" s="111"/>
    </row>
    <row r="4151" spans="1:7">
      <c r="A4151" s="114" t="s">
        <v>1118</v>
      </c>
      <c r="B4151" s="115" t="s">
        <v>1119</v>
      </c>
      <c r="C4151" s="115">
        <v>45404860</v>
      </c>
      <c r="D4151" s="115">
        <v>7490323</v>
      </c>
      <c r="E4151" s="116">
        <v>7490323</v>
      </c>
      <c r="F4151" s="117">
        <v>16.496742859685099</v>
      </c>
      <c r="G4151" s="116">
        <v>1987969</v>
      </c>
    </row>
    <row r="4152" spans="1:7">
      <c r="A4152" s="119" t="s">
        <v>1144</v>
      </c>
      <c r="B4152" s="115" t="s">
        <v>60</v>
      </c>
      <c r="C4152" s="115">
        <v>45404860</v>
      </c>
      <c r="D4152" s="115">
        <v>7490323</v>
      </c>
      <c r="E4152" s="116">
        <v>7490323</v>
      </c>
      <c r="F4152" s="117">
        <v>16.496742859685099</v>
      </c>
      <c r="G4152" s="116">
        <v>1987969</v>
      </c>
    </row>
    <row r="4153" spans="1:7" ht="25.5">
      <c r="A4153" s="120">
        <v>21710</v>
      </c>
      <c r="B4153" s="115" t="s">
        <v>1145</v>
      </c>
      <c r="C4153" s="115">
        <v>45404860</v>
      </c>
      <c r="D4153" s="115">
        <v>7490323</v>
      </c>
      <c r="E4153" s="116">
        <v>7490323</v>
      </c>
      <c r="F4153" s="117">
        <v>16.496742859685099</v>
      </c>
      <c r="G4153" s="116">
        <v>1987969</v>
      </c>
    </row>
    <row r="4154" spans="1:7">
      <c r="A4154" s="114" t="s">
        <v>1147</v>
      </c>
      <c r="B4154" s="115" t="s">
        <v>1148</v>
      </c>
      <c r="C4154" s="115">
        <v>45404860</v>
      </c>
      <c r="D4154" s="115">
        <v>7490323</v>
      </c>
      <c r="E4154" s="116">
        <v>7490317.4500000002</v>
      </c>
      <c r="F4154" s="117">
        <v>16.4967306363239</v>
      </c>
      <c r="G4154" s="116">
        <v>1987967.87</v>
      </c>
    </row>
    <row r="4155" spans="1:7">
      <c r="A4155" s="119" t="s">
        <v>1149</v>
      </c>
      <c r="B4155" s="115" t="s">
        <v>1150</v>
      </c>
      <c r="C4155" s="115">
        <v>9540000</v>
      </c>
      <c r="D4155" s="115">
        <v>3432893</v>
      </c>
      <c r="E4155" s="116">
        <v>3432889.14</v>
      </c>
      <c r="F4155" s="117">
        <v>35.984162893081802</v>
      </c>
      <c r="G4155" s="116">
        <v>982556.63</v>
      </c>
    </row>
    <row r="4156" spans="1:7">
      <c r="A4156" s="120" t="s">
        <v>1158</v>
      </c>
      <c r="B4156" s="115" t="s">
        <v>1159</v>
      </c>
      <c r="C4156" s="115">
        <v>4660923</v>
      </c>
      <c r="D4156" s="115">
        <v>1622202</v>
      </c>
      <c r="E4156" s="116">
        <v>1622199.27</v>
      </c>
      <c r="F4156" s="117">
        <v>34.804249501654503</v>
      </c>
      <c r="G4156" s="116">
        <v>243672.39</v>
      </c>
    </row>
    <row r="4157" spans="1:7">
      <c r="A4157" s="121">
        <v>3000</v>
      </c>
      <c r="B4157" s="115" t="s">
        <v>1160</v>
      </c>
      <c r="C4157" s="115">
        <v>4660923</v>
      </c>
      <c r="D4157" s="115">
        <v>1622202</v>
      </c>
      <c r="E4157" s="116">
        <v>1622199.27</v>
      </c>
      <c r="F4157" s="117">
        <v>34.804249501654503</v>
      </c>
      <c r="G4157" s="116">
        <v>243672.39</v>
      </c>
    </row>
    <row r="4158" spans="1:7">
      <c r="A4158" s="120" t="s">
        <v>1166</v>
      </c>
      <c r="B4158" s="115" t="s">
        <v>1167</v>
      </c>
      <c r="C4158" s="115">
        <v>4879077</v>
      </c>
      <c r="D4158" s="115">
        <v>1810691</v>
      </c>
      <c r="E4158" s="116">
        <v>1810689.87</v>
      </c>
      <c r="F4158" s="117">
        <v>37.1113198254506</v>
      </c>
      <c r="G4158" s="116">
        <v>738884.24</v>
      </c>
    </row>
    <row r="4159" spans="1:7" ht="25.5">
      <c r="A4159" s="121">
        <v>7300</v>
      </c>
      <c r="B4159" s="115" t="s">
        <v>1173</v>
      </c>
      <c r="C4159" s="115">
        <v>4879077</v>
      </c>
      <c r="D4159" s="115">
        <v>1810691</v>
      </c>
      <c r="E4159" s="116">
        <v>1810689.87</v>
      </c>
      <c r="F4159" s="117">
        <v>37.1113198254506</v>
      </c>
      <c r="G4159" s="116">
        <v>738884.24</v>
      </c>
    </row>
    <row r="4160" spans="1:7" ht="38.25">
      <c r="A4160" s="122">
        <v>7350</v>
      </c>
      <c r="B4160" s="115" t="s">
        <v>1176</v>
      </c>
      <c r="C4160" s="115">
        <v>4879077</v>
      </c>
      <c r="D4160" s="115">
        <v>1810691</v>
      </c>
      <c r="E4160" s="116">
        <v>1810689.87</v>
      </c>
      <c r="F4160" s="117">
        <v>37.1113198254506</v>
      </c>
      <c r="G4160" s="116">
        <v>738884.24</v>
      </c>
    </row>
    <row r="4161" spans="1:7">
      <c r="A4161" s="119" t="s">
        <v>1181</v>
      </c>
      <c r="B4161" s="115" t="s">
        <v>1182</v>
      </c>
      <c r="C4161" s="115">
        <v>35864860</v>
      </c>
      <c r="D4161" s="115">
        <v>4057430</v>
      </c>
      <c r="E4161" s="116">
        <v>4057428.31</v>
      </c>
      <c r="F4161" s="117">
        <v>11.3131023235557</v>
      </c>
      <c r="G4161" s="116">
        <v>1005411.24</v>
      </c>
    </row>
    <row r="4162" spans="1:7">
      <c r="A4162" s="120" t="s">
        <v>1185</v>
      </c>
      <c r="B4162" s="115" t="s">
        <v>1186</v>
      </c>
      <c r="C4162" s="115">
        <v>35864860</v>
      </c>
      <c r="D4162" s="115">
        <v>4057430</v>
      </c>
      <c r="E4162" s="116">
        <v>4057428.31</v>
      </c>
      <c r="F4162" s="117">
        <v>11.3131023235557</v>
      </c>
      <c r="G4162" s="116">
        <v>1005411.24</v>
      </c>
    </row>
    <row r="4163" spans="1:7" ht="25.5">
      <c r="A4163" s="121">
        <v>9500</v>
      </c>
      <c r="B4163" s="115" t="s">
        <v>1187</v>
      </c>
      <c r="C4163" s="115">
        <v>35864860</v>
      </c>
      <c r="D4163" s="115">
        <v>4057430</v>
      </c>
      <c r="E4163" s="116">
        <v>4057428.31</v>
      </c>
      <c r="F4163" s="117">
        <v>11.3131023235557</v>
      </c>
      <c r="G4163" s="116">
        <v>1005411.24</v>
      </c>
    </row>
    <row r="4164" spans="1:7" ht="51">
      <c r="A4164" s="122">
        <v>9580</v>
      </c>
      <c r="B4164" s="115" t="s">
        <v>1189</v>
      </c>
      <c r="C4164" s="115">
        <v>1699700</v>
      </c>
      <c r="D4164" s="115">
        <v>371709</v>
      </c>
      <c r="E4164" s="116">
        <v>371707.9</v>
      </c>
      <c r="F4164" s="117">
        <v>21.869029828793298</v>
      </c>
      <c r="G4164" s="116">
        <v>10758.49</v>
      </c>
    </row>
    <row r="4165" spans="1:7" ht="51">
      <c r="A4165" s="122">
        <v>9590</v>
      </c>
      <c r="B4165" s="115" t="s">
        <v>1190</v>
      </c>
      <c r="C4165" s="115">
        <v>34165160</v>
      </c>
      <c r="D4165" s="115">
        <v>3685721</v>
      </c>
      <c r="E4165" s="116">
        <v>3685720.41</v>
      </c>
      <c r="F4165" s="117">
        <v>10.787950093018701</v>
      </c>
      <c r="G4165" s="116">
        <v>994652.75</v>
      </c>
    </row>
    <row r="4166" spans="1:7">
      <c r="A4166" s="114"/>
      <c r="B4166" s="115" t="s">
        <v>1192</v>
      </c>
      <c r="C4166" s="115">
        <v>0</v>
      </c>
      <c r="D4166" s="115">
        <v>0</v>
      </c>
      <c r="E4166" s="116">
        <v>5.55</v>
      </c>
      <c r="F4166" s="117">
        <v>0</v>
      </c>
      <c r="G4166" s="116">
        <v>1.1299999999999999</v>
      </c>
    </row>
    <row r="4167" spans="1:7">
      <c r="A4167" s="114" t="s">
        <v>1193</v>
      </c>
      <c r="B4167" s="115" t="s">
        <v>1194</v>
      </c>
      <c r="C4167" s="115">
        <v>0</v>
      </c>
      <c r="D4167" s="115">
        <v>0</v>
      </c>
      <c r="E4167" s="116">
        <v>-5.55</v>
      </c>
      <c r="F4167" s="117">
        <v>0</v>
      </c>
      <c r="G4167" s="116">
        <v>-1.1299999999999999</v>
      </c>
    </row>
    <row r="4168" spans="1:7">
      <c r="A4168" s="119" t="s">
        <v>1202</v>
      </c>
      <c r="B4168" s="115" t="s">
        <v>1203</v>
      </c>
      <c r="C4168" s="115">
        <v>0</v>
      </c>
      <c r="D4168" s="115">
        <v>0</v>
      </c>
      <c r="E4168" s="116">
        <v>-5.55</v>
      </c>
      <c r="F4168" s="117">
        <v>0</v>
      </c>
      <c r="G4168" s="116">
        <v>-1.1299999999999999</v>
      </c>
    </row>
    <row r="4169" spans="1:7" s="113" customFormat="1" ht="25.5">
      <c r="A4169" s="125" t="s">
        <v>36</v>
      </c>
      <c r="B4169" s="110" t="s">
        <v>37</v>
      </c>
      <c r="C4169" s="110"/>
      <c r="D4169" s="110"/>
      <c r="E4169" s="111"/>
      <c r="F4169" s="112"/>
      <c r="G4169" s="111"/>
    </row>
    <row r="4170" spans="1:7">
      <c r="A4170" s="114" t="s">
        <v>1118</v>
      </c>
      <c r="B4170" s="115" t="s">
        <v>1119</v>
      </c>
      <c r="C4170" s="115">
        <v>30715057</v>
      </c>
      <c r="D4170" s="115">
        <v>10168891</v>
      </c>
      <c r="E4170" s="116">
        <v>10169070.1</v>
      </c>
      <c r="F4170" s="117">
        <v>33.107768935606998</v>
      </c>
      <c r="G4170" s="116">
        <v>4697021</v>
      </c>
    </row>
    <row r="4171" spans="1:7" ht="25.5">
      <c r="A4171" s="119" t="s">
        <v>1120</v>
      </c>
      <c r="B4171" s="115" t="s">
        <v>1121</v>
      </c>
      <c r="C4171" s="115">
        <v>0</v>
      </c>
      <c r="D4171" s="115">
        <v>0</v>
      </c>
      <c r="E4171" s="116">
        <v>179.1</v>
      </c>
      <c r="F4171" s="117">
        <v>0</v>
      </c>
      <c r="G4171" s="116">
        <v>0</v>
      </c>
    </row>
    <row r="4172" spans="1:7">
      <c r="A4172" s="119" t="s">
        <v>1144</v>
      </c>
      <c r="B4172" s="115" t="s">
        <v>60</v>
      </c>
      <c r="C4172" s="115">
        <v>30715057</v>
      </c>
      <c r="D4172" s="115">
        <v>10168891</v>
      </c>
      <c r="E4172" s="116">
        <v>10168891</v>
      </c>
      <c r="F4172" s="117">
        <v>33.107185833970597</v>
      </c>
      <c r="G4172" s="116">
        <v>4697021</v>
      </c>
    </row>
    <row r="4173" spans="1:7" ht="25.5">
      <c r="A4173" s="120">
        <v>21710</v>
      </c>
      <c r="B4173" s="115" t="s">
        <v>1145</v>
      </c>
      <c r="C4173" s="115">
        <v>19151813</v>
      </c>
      <c r="D4173" s="115">
        <v>6050620</v>
      </c>
      <c r="E4173" s="116">
        <v>6050620</v>
      </c>
      <c r="F4173" s="117">
        <v>31.592935875052699</v>
      </c>
      <c r="G4173" s="116">
        <v>2107230</v>
      </c>
    </row>
    <row r="4174" spans="1:7" ht="25.5">
      <c r="A4174" s="120">
        <v>21720</v>
      </c>
      <c r="B4174" s="115" t="s">
        <v>1146</v>
      </c>
      <c r="C4174" s="115">
        <v>11563244</v>
      </c>
      <c r="D4174" s="115">
        <v>4118271</v>
      </c>
      <c r="E4174" s="116">
        <v>4118271</v>
      </c>
      <c r="F4174" s="117">
        <v>35.615187226006803</v>
      </c>
      <c r="G4174" s="116">
        <v>2589791</v>
      </c>
    </row>
    <row r="4175" spans="1:7">
      <c r="A4175" s="114" t="s">
        <v>1147</v>
      </c>
      <c r="B4175" s="115" t="s">
        <v>1148</v>
      </c>
      <c r="C4175" s="115">
        <v>30715057</v>
      </c>
      <c r="D4175" s="115">
        <v>10168891</v>
      </c>
      <c r="E4175" s="116">
        <v>9853960.1099999994</v>
      </c>
      <c r="F4175" s="117">
        <v>32.081855195645602</v>
      </c>
      <c r="G4175" s="116">
        <v>4692411.62</v>
      </c>
    </row>
    <row r="4176" spans="1:7">
      <c r="A4176" s="119" t="s">
        <v>1149</v>
      </c>
      <c r="B4176" s="115" t="s">
        <v>1150</v>
      </c>
      <c r="C4176" s="115">
        <v>30715057</v>
      </c>
      <c r="D4176" s="115">
        <v>10168891</v>
      </c>
      <c r="E4176" s="116">
        <v>9853960.1099999994</v>
      </c>
      <c r="F4176" s="117">
        <v>32.081855195645602</v>
      </c>
      <c r="G4176" s="116">
        <v>4692411.62</v>
      </c>
    </row>
    <row r="4177" spans="1:7">
      <c r="A4177" s="120" t="s">
        <v>1151</v>
      </c>
      <c r="B4177" s="115" t="s">
        <v>1152</v>
      </c>
      <c r="C4177" s="115">
        <v>5410063</v>
      </c>
      <c r="D4177" s="115">
        <v>1926121</v>
      </c>
      <c r="E4177" s="116">
        <v>1722724.07</v>
      </c>
      <c r="F4177" s="117">
        <v>31.842957651325001</v>
      </c>
      <c r="G4177" s="116">
        <v>520147.78</v>
      </c>
    </row>
    <row r="4178" spans="1:7">
      <c r="A4178" s="121">
        <v>1000</v>
      </c>
      <c r="B4178" s="115" t="s">
        <v>1153</v>
      </c>
      <c r="C4178" s="115">
        <v>2667792</v>
      </c>
      <c r="D4178" s="115">
        <v>845311</v>
      </c>
      <c r="E4178" s="116">
        <v>796207.71</v>
      </c>
      <c r="F4178" s="117">
        <v>29.845194452940898</v>
      </c>
      <c r="G4178" s="116">
        <v>228689.12</v>
      </c>
    </row>
    <row r="4179" spans="1:7">
      <c r="A4179" s="122">
        <v>1100</v>
      </c>
      <c r="B4179" s="115" t="s">
        <v>1154</v>
      </c>
      <c r="C4179" s="115">
        <v>2154607</v>
      </c>
      <c r="D4179" s="115">
        <v>681320</v>
      </c>
      <c r="E4179" s="116">
        <v>647287.86</v>
      </c>
      <c r="F4179" s="117">
        <v>30.042038292830199</v>
      </c>
      <c r="G4179" s="116">
        <v>184473.13</v>
      </c>
    </row>
    <row r="4180" spans="1:7">
      <c r="A4180" s="121">
        <v>2000</v>
      </c>
      <c r="B4180" s="115" t="s">
        <v>1155</v>
      </c>
      <c r="C4180" s="115">
        <v>2742271</v>
      </c>
      <c r="D4180" s="115">
        <v>1080810</v>
      </c>
      <c r="E4180" s="116">
        <v>926516.36</v>
      </c>
      <c r="F4180" s="117">
        <v>33.786462388290602</v>
      </c>
      <c r="G4180" s="116">
        <v>291458.65999999997</v>
      </c>
    </row>
    <row r="4181" spans="1:7">
      <c r="A4181" s="120" t="s">
        <v>1158</v>
      </c>
      <c r="B4181" s="115" t="s">
        <v>1159</v>
      </c>
      <c r="C4181" s="115">
        <v>4685221</v>
      </c>
      <c r="D4181" s="115">
        <v>1812475</v>
      </c>
      <c r="E4181" s="116">
        <v>1716348.47</v>
      </c>
      <c r="F4181" s="117">
        <v>36.6332446217585</v>
      </c>
      <c r="G4181" s="116">
        <v>485735.28</v>
      </c>
    </row>
    <row r="4182" spans="1:7">
      <c r="A4182" s="121">
        <v>3000</v>
      </c>
      <c r="B4182" s="115" t="s">
        <v>1160</v>
      </c>
      <c r="C4182" s="115">
        <v>1192742</v>
      </c>
      <c r="D4182" s="115">
        <v>490828</v>
      </c>
      <c r="E4182" s="116">
        <v>490489.37</v>
      </c>
      <c r="F4182" s="117">
        <v>41.122838803362299</v>
      </c>
      <c r="G4182" s="116">
        <v>82967.28</v>
      </c>
    </row>
    <row r="4183" spans="1:7">
      <c r="A4183" s="121">
        <v>6000</v>
      </c>
      <c r="B4183" s="115" t="s">
        <v>1161</v>
      </c>
      <c r="C4183" s="115">
        <v>3492479</v>
      </c>
      <c r="D4183" s="115">
        <v>1321647</v>
      </c>
      <c r="E4183" s="116">
        <v>1225859.1000000001</v>
      </c>
      <c r="F4183" s="117">
        <v>35.0999705366876</v>
      </c>
      <c r="G4183" s="116">
        <v>402768</v>
      </c>
    </row>
    <row r="4184" spans="1:7">
      <c r="A4184" s="120" t="s">
        <v>1166</v>
      </c>
      <c r="B4184" s="115" t="s">
        <v>1167</v>
      </c>
      <c r="C4184" s="115">
        <v>20619773</v>
      </c>
      <c r="D4184" s="115">
        <v>6430295</v>
      </c>
      <c r="E4184" s="116">
        <v>6414887.5700000003</v>
      </c>
      <c r="F4184" s="117">
        <v>31.110369498248101</v>
      </c>
      <c r="G4184" s="116">
        <v>3686528.56</v>
      </c>
    </row>
    <row r="4185" spans="1:7">
      <c r="A4185" s="121">
        <v>7100</v>
      </c>
      <c r="B4185" s="115" t="s">
        <v>1168</v>
      </c>
      <c r="C4185" s="115">
        <v>227983</v>
      </c>
      <c r="D4185" s="115">
        <v>126573</v>
      </c>
      <c r="E4185" s="116">
        <v>125593</v>
      </c>
      <c r="F4185" s="117">
        <v>55.088756617817999</v>
      </c>
      <c r="G4185" s="116">
        <v>32064</v>
      </c>
    </row>
    <row r="4186" spans="1:7" ht="25.5">
      <c r="A4186" s="122">
        <v>7130</v>
      </c>
      <c r="B4186" s="115" t="s">
        <v>1170</v>
      </c>
      <c r="C4186" s="115">
        <v>227983</v>
      </c>
      <c r="D4186" s="115">
        <v>126573</v>
      </c>
      <c r="E4186" s="116">
        <v>125593</v>
      </c>
      <c r="F4186" s="117">
        <v>55.088756617817999</v>
      </c>
      <c r="G4186" s="116">
        <v>32064</v>
      </c>
    </row>
    <row r="4187" spans="1:7" ht="38.25">
      <c r="A4187" s="123">
        <v>7131</v>
      </c>
      <c r="B4187" s="115" t="s">
        <v>1171</v>
      </c>
      <c r="C4187" s="115">
        <v>227983</v>
      </c>
      <c r="D4187" s="115">
        <v>126573</v>
      </c>
      <c r="E4187" s="116">
        <v>125593</v>
      </c>
      <c r="F4187" s="117">
        <v>55.088756617817999</v>
      </c>
      <c r="G4187" s="116">
        <v>32064</v>
      </c>
    </row>
    <row r="4188" spans="1:7" ht="25.5">
      <c r="A4188" s="121">
        <v>7300</v>
      </c>
      <c r="B4188" s="115" t="s">
        <v>1173</v>
      </c>
      <c r="C4188" s="115">
        <v>8828546</v>
      </c>
      <c r="D4188" s="115">
        <v>2185451</v>
      </c>
      <c r="E4188" s="116">
        <v>2171027.17</v>
      </c>
      <c r="F4188" s="117">
        <v>24.5909934659682</v>
      </c>
      <c r="G4188" s="116">
        <v>1064673.6499999999</v>
      </c>
    </row>
    <row r="4189" spans="1:7" ht="51">
      <c r="A4189" s="122">
        <v>7320</v>
      </c>
      <c r="B4189" s="115" t="s">
        <v>1175</v>
      </c>
      <c r="C4189" s="115">
        <v>1472669</v>
      </c>
      <c r="D4189" s="115">
        <v>604017</v>
      </c>
      <c r="E4189" s="116">
        <v>601962.71</v>
      </c>
      <c r="F4189" s="117">
        <v>40.875628535672298</v>
      </c>
      <c r="G4189" s="116">
        <v>260120.98</v>
      </c>
    </row>
    <row r="4190" spans="1:7" ht="38.25">
      <c r="A4190" s="122">
        <v>7350</v>
      </c>
      <c r="B4190" s="115" t="s">
        <v>1176</v>
      </c>
      <c r="C4190" s="115">
        <v>7355877</v>
      </c>
      <c r="D4190" s="115">
        <v>1581434</v>
      </c>
      <c r="E4190" s="116">
        <v>1569064.46</v>
      </c>
      <c r="F4190" s="117">
        <v>21.330759880840901</v>
      </c>
      <c r="G4190" s="116">
        <v>804552.67</v>
      </c>
    </row>
    <row r="4191" spans="1:7" ht="25.5">
      <c r="A4191" s="121">
        <v>7500</v>
      </c>
      <c r="B4191" s="115" t="s">
        <v>1180</v>
      </c>
      <c r="C4191" s="115">
        <v>11563244</v>
      </c>
      <c r="D4191" s="115">
        <v>4118271</v>
      </c>
      <c r="E4191" s="116">
        <v>4118267.4</v>
      </c>
      <c r="F4191" s="117">
        <v>35.615156092874997</v>
      </c>
      <c r="G4191" s="116">
        <v>2589790.91</v>
      </c>
    </row>
    <row r="4192" spans="1:7">
      <c r="A4192" s="114"/>
      <c r="B4192" s="115" t="s">
        <v>1192</v>
      </c>
      <c r="C4192" s="115">
        <v>0</v>
      </c>
      <c r="D4192" s="115">
        <v>0</v>
      </c>
      <c r="E4192" s="116">
        <v>315109.99</v>
      </c>
      <c r="F4192" s="117">
        <v>0</v>
      </c>
      <c r="G4192" s="116">
        <v>4609.38</v>
      </c>
    </row>
    <row r="4193" spans="1:7">
      <c r="A4193" s="114" t="s">
        <v>1193</v>
      </c>
      <c r="B4193" s="115" t="s">
        <v>1194</v>
      </c>
      <c r="C4193" s="115">
        <v>0</v>
      </c>
      <c r="D4193" s="115">
        <v>0</v>
      </c>
      <c r="E4193" s="116">
        <v>-315109.99</v>
      </c>
      <c r="F4193" s="117">
        <v>0</v>
      </c>
      <c r="G4193" s="116">
        <v>-4609.38</v>
      </c>
    </row>
    <row r="4194" spans="1:7">
      <c r="A4194" s="119" t="s">
        <v>1202</v>
      </c>
      <c r="B4194" s="115" t="s">
        <v>1203</v>
      </c>
      <c r="C4194" s="115">
        <v>0</v>
      </c>
      <c r="D4194" s="115">
        <v>0</v>
      </c>
      <c r="E4194" s="116">
        <v>-315109.99</v>
      </c>
      <c r="F4194" s="117">
        <v>0</v>
      </c>
      <c r="G4194" s="116">
        <v>-4609.38</v>
      </c>
    </row>
    <row r="4195" spans="1:7" s="113" customFormat="1" ht="25.5">
      <c r="A4195" s="126" t="s">
        <v>42</v>
      </c>
      <c r="B4195" s="110" t="s">
        <v>1215</v>
      </c>
      <c r="C4195" s="110"/>
      <c r="D4195" s="110"/>
      <c r="E4195" s="111"/>
      <c r="F4195" s="112"/>
      <c r="G4195" s="111"/>
    </row>
    <row r="4196" spans="1:7">
      <c r="A4196" s="114" t="s">
        <v>1118</v>
      </c>
      <c r="B4196" s="115" t="s">
        <v>1119</v>
      </c>
      <c r="C4196" s="115">
        <v>11563244</v>
      </c>
      <c r="D4196" s="115">
        <v>4118271</v>
      </c>
      <c r="E4196" s="116">
        <v>4118271</v>
      </c>
      <c r="F4196" s="117">
        <v>35.615187226006803</v>
      </c>
      <c r="G4196" s="116">
        <v>2589791</v>
      </c>
    </row>
    <row r="4197" spans="1:7">
      <c r="A4197" s="119" t="s">
        <v>1144</v>
      </c>
      <c r="B4197" s="115" t="s">
        <v>60</v>
      </c>
      <c r="C4197" s="115">
        <v>11563244</v>
      </c>
      <c r="D4197" s="115">
        <v>4118271</v>
      </c>
      <c r="E4197" s="116">
        <v>4118271</v>
      </c>
      <c r="F4197" s="117">
        <v>35.615187226006803</v>
      </c>
      <c r="G4197" s="116">
        <v>2589791</v>
      </c>
    </row>
    <row r="4198" spans="1:7" ht="25.5">
      <c r="A4198" s="120">
        <v>21720</v>
      </c>
      <c r="B4198" s="115" t="s">
        <v>1146</v>
      </c>
      <c r="C4198" s="115">
        <v>11563244</v>
      </c>
      <c r="D4198" s="115">
        <v>4118271</v>
      </c>
      <c r="E4198" s="116">
        <v>4118271</v>
      </c>
      <c r="F4198" s="117">
        <v>35.615187226006803</v>
      </c>
      <c r="G4198" s="116">
        <v>2589791</v>
      </c>
    </row>
    <row r="4199" spans="1:7">
      <c r="A4199" s="114" t="s">
        <v>1147</v>
      </c>
      <c r="B4199" s="115" t="s">
        <v>1148</v>
      </c>
      <c r="C4199" s="115">
        <v>11563244</v>
      </c>
      <c r="D4199" s="115">
        <v>4118271</v>
      </c>
      <c r="E4199" s="116">
        <v>4118267.4</v>
      </c>
      <c r="F4199" s="117">
        <v>35.615156092874997</v>
      </c>
      <c r="G4199" s="116">
        <v>2589790.91</v>
      </c>
    </row>
    <row r="4200" spans="1:7">
      <c r="A4200" s="119" t="s">
        <v>1149</v>
      </c>
      <c r="B4200" s="115" t="s">
        <v>1150</v>
      </c>
      <c r="C4200" s="115">
        <v>11563244</v>
      </c>
      <c r="D4200" s="115">
        <v>4118271</v>
      </c>
      <c r="E4200" s="116">
        <v>4118267.4</v>
      </c>
      <c r="F4200" s="117">
        <v>35.615156092874997</v>
      </c>
      <c r="G4200" s="116">
        <v>2589790.91</v>
      </c>
    </row>
    <row r="4201" spans="1:7">
      <c r="A4201" s="120" t="s">
        <v>1166</v>
      </c>
      <c r="B4201" s="115" t="s">
        <v>1167</v>
      </c>
      <c r="C4201" s="115">
        <v>11563244</v>
      </c>
      <c r="D4201" s="115">
        <v>4118271</v>
      </c>
      <c r="E4201" s="116">
        <v>4118267.4</v>
      </c>
      <c r="F4201" s="117">
        <v>35.615156092874997</v>
      </c>
      <c r="G4201" s="116">
        <v>2589790.91</v>
      </c>
    </row>
    <row r="4202" spans="1:7" ht="25.5">
      <c r="A4202" s="121">
        <v>7500</v>
      </c>
      <c r="B4202" s="115" t="s">
        <v>1180</v>
      </c>
      <c r="C4202" s="115">
        <v>11563244</v>
      </c>
      <c r="D4202" s="115">
        <v>4118271</v>
      </c>
      <c r="E4202" s="116">
        <v>4118267.4</v>
      </c>
      <c r="F4202" s="117">
        <v>35.615156092874997</v>
      </c>
      <c r="G4202" s="116">
        <v>2589790.91</v>
      </c>
    </row>
    <row r="4203" spans="1:7">
      <c r="A4203" s="114"/>
      <c r="B4203" s="115" t="s">
        <v>1192</v>
      </c>
      <c r="C4203" s="115">
        <v>0</v>
      </c>
      <c r="D4203" s="115">
        <v>0</v>
      </c>
      <c r="E4203" s="116">
        <v>3.6</v>
      </c>
      <c r="F4203" s="117">
        <v>0</v>
      </c>
      <c r="G4203" s="116">
        <v>0.09</v>
      </c>
    </row>
    <row r="4204" spans="1:7">
      <c r="A4204" s="114" t="s">
        <v>1193</v>
      </c>
      <c r="B4204" s="115" t="s">
        <v>1194</v>
      </c>
      <c r="C4204" s="115">
        <v>0</v>
      </c>
      <c r="D4204" s="115">
        <v>0</v>
      </c>
      <c r="E4204" s="116">
        <v>-3.6</v>
      </c>
      <c r="F4204" s="117">
        <v>0</v>
      </c>
      <c r="G4204" s="116">
        <v>-0.09</v>
      </c>
    </row>
    <row r="4205" spans="1:7">
      <c r="A4205" s="119" t="s">
        <v>1202</v>
      </c>
      <c r="B4205" s="115" t="s">
        <v>1203</v>
      </c>
      <c r="C4205" s="115">
        <v>0</v>
      </c>
      <c r="D4205" s="115">
        <v>0</v>
      </c>
      <c r="E4205" s="116">
        <v>-3.6</v>
      </c>
      <c r="F4205" s="117">
        <v>0</v>
      </c>
      <c r="G4205" s="116">
        <v>-0.09</v>
      </c>
    </row>
    <row r="4206" spans="1:7" s="113" customFormat="1">
      <c r="A4206" s="126" t="s">
        <v>38</v>
      </c>
      <c r="B4206" s="110" t="s">
        <v>127</v>
      </c>
      <c r="C4206" s="110"/>
      <c r="D4206" s="110"/>
      <c r="E4206" s="111"/>
      <c r="F4206" s="112"/>
      <c r="G4206" s="111"/>
    </row>
    <row r="4207" spans="1:7">
      <c r="A4207" s="114" t="s">
        <v>1118</v>
      </c>
      <c r="B4207" s="115" t="s">
        <v>1119</v>
      </c>
      <c r="C4207" s="115">
        <v>10982070</v>
      </c>
      <c r="D4207" s="115">
        <v>4081705</v>
      </c>
      <c r="E4207" s="116">
        <v>4081884.1</v>
      </c>
      <c r="F4207" s="117">
        <v>37.168622126793899</v>
      </c>
      <c r="G4207" s="116">
        <v>1073796</v>
      </c>
    </row>
    <row r="4208" spans="1:7" ht="25.5">
      <c r="A4208" s="119" t="s">
        <v>1120</v>
      </c>
      <c r="B4208" s="115" t="s">
        <v>1121</v>
      </c>
      <c r="C4208" s="115">
        <v>0</v>
      </c>
      <c r="D4208" s="115">
        <v>0</v>
      </c>
      <c r="E4208" s="116">
        <v>179.1</v>
      </c>
      <c r="F4208" s="117">
        <v>0</v>
      </c>
      <c r="G4208" s="116">
        <v>0</v>
      </c>
    </row>
    <row r="4209" spans="1:7">
      <c r="A4209" s="119" t="s">
        <v>1144</v>
      </c>
      <c r="B4209" s="115" t="s">
        <v>60</v>
      </c>
      <c r="C4209" s="115">
        <v>10982070</v>
      </c>
      <c r="D4209" s="115">
        <v>4081705</v>
      </c>
      <c r="E4209" s="116">
        <v>4081705</v>
      </c>
      <c r="F4209" s="117">
        <v>37.166991286706399</v>
      </c>
      <c r="G4209" s="116">
        <v>1073796</v>
      </c>
    </row>
    <row r="4210" spans="1:7" ht="25.5">
      <c r="A4210" s="120">
        <v>21710</v>
      </c>
      <c r="B4210" s="115" t="s">
        <v>1145</v>
      </c>
      <c r="C4210" s="115">
        <v>10982070</v>
      </c>
      <c r="D4210" s="115">
        <v>4081705</v>
      </c>
      <c r="E4210" s="116">
        <v>4081705</v>
      </c>
      <c r="F4210" s="117">
        <v>37.166991286706399</v>
      </c>
      <c r="G4210" s="116">
        <v>1073796</v>
      </c>
    </row>
    <row r="4211" spans="1:7">
      <c r="A4211" s="114" t="s">
        <v>1147</v>
      </c>
      <c r="B4211" s="115" t="s">
        <v>1148</v>
      </c>
      <c r="C4211" s="115">
        <v>10982070</v>
      </c>
      <c r="D4211" s="115">
        <v>4081705</v>
      </c>
      <c r="E4211" s="116">
        <v>3766782.88</v>
      </c>
      <c r="F4211" s="117">
        <v>34.299388730904099</v>
      </c>
      <c r="G4211" s="116">
        <v>1069189.1100000001</v>
      </c>
    </row>
    <row r="4212" spans="1:7">
      <c r="A4212" s="119" t="s">
        <v>1149</v>
      </c>
      <c r="B4212" s="115" t="s">
        <v>1150</v>
      </c>
      <c r="C4212" s="115">
        <v>10982070</v>
      </c>
      <c r="D4212" s="115">
        <v>4081705</v>
      </c>
      <c r="E4212" s="116">
        <v>3766782.88</v>
      </c>
      <c r="F4212" s="117">
        <v>34.299388730904099</v>
      </c>
      <c r="G4212" s="116">
        <v>1069189.1100000001</v>
      </c>
    </row>
    <row r="4213" spans="1:7">
      <c r="A4213" s="120" t="s">
        <v>1151</v>
      </c>
      <c r="B4213" s="115" t="s">
        <v>1152</v>
      </c>
      <c r="C4213" s="115">
        <v>5410063</v>
      </c>
      <c r="D4213" s="115">
        <v>1926121</v>
      </c>
      <c r="E4213" s="116">
        <v>1722724.07</v>
      </c>
      <c r="F4213" s="117">
        <v>31.842957651325001</v>
      </c>
      <c r="G4213" s="116">
        <v>520147.78</v>
      </c>
    </row>
    <row r="4214" spans="1:7">
      <c r="A4214" s="121">
        <v>1000</v>
      </c>
      <c r="B4214" s="115" t="s">
        <v>1153</v>
      </c>
      <c r="C4214" s="115">
        <v>2667792</v>
      </c>
      <c r="D4214" s="115">
        <v>845311</v>
      </c>
      <c r="E4214" s="116">
        <v>796207.71</v>
      </c>
      <c r="F4214" s="117">
        <v>29.845194452940898</v>
      </c>
      <c r="G4214" s="116">
        <v>228689.12</v>
      </c>
    </row>
    <row r="4215" spans="1:7">
      <c r="A4215" s="122">
        <v>1100</v>
      </c>
      <c r="B4215" s="115" t="s">
        <v>1154</v>
      </c>
      <c r="C4215" s="115">
        <v>2154607</v>
      </c>
      <c r="D4215" s="115">
        <v>681320</v>
      </c>
      <c r="E4215" s="116">
        <v>647287.86</v>
      </c>
      <c r="F4215" s="117">
        <v>30.042038292830199</v>
      </c>
      <c r="G4215" s="116">
        <v>184473.13</v>
      </c>
    </row>
    <row r="4216" spans="1:7">
      <c r="A4216" s="121">
        <v>2000</v>
      </c>
      <c r="B4216" s="115" t="s">
        <v>1155</v>
      </c>
      <c r="C4216" s="115">
        <v>2742271</v>
      </c>
      <c r="D4216" s="115">
        <v>1080810</v>
      </c>
      <c r="E4216" s="116">
        <v>926516.36</v>
      </c>
      <c r="F4216" s="117">
        <v>33.786462388290602</v>
      </c>
      <c r="G4216" s="116">
        <v>291458.65999999997</v>
      </c>
    </row>
    <row r="4217" spans="1:7">
      <c r="A4217" s="120" t="s">
        <v>1158</v>
      </c>
      <c r="B4217" s="115" t="s">
        <v>1159</v>
      </c>
      <c r="C4217" s="115">
        <v>4437292</v>
      </c>
      <c r="D4217" s="115">
        <v>1735571</v>
      </c>
      <c r="E4217" s="116">
        <v>1639446.1</v>
      </c>
      <c r="F4217" s="117">
        <v>36.946996050744502</v>
      </c>
      <c r="G4217" s="116">
        <v>457244</v>
      </c>
    </row>
    <row r="4218" spans="1:7">
      <c r="A4218" s="121">
        <v>3000</v>
      </c>
      <c r="B4218" s="115" t="s">
        <v>1160</v>
      </c>
      <c r="C4218" s="115">
        <v>944813</v>
      </c>
      <c r="D4218" s="115">
        <v>413924</v>
      </c>
      <c r="E4218" s="116">
        <v>413587</v>
      </c>
      <c r="F4218" s="117">
        <v>43.774482357884601</v>
      </c>
      <c r="G4218" s="116">
        <v>54476</v>
      </c>
    </row>
    <row r="4219" spans="1:7">
      <c r="A4219" s="121">
        <v>6000</v>
      </c>
      <c r="B4219" s="115" t="s">
        <v>1161</v>
      </c>
      <c r="C4219" s="115">
        <v>3492479</v>
      </c>
      <c r="D4219" s="115">
        <v>1321647</v>
      </c>
      <c r="E4219" s="116">
        <v>1225859.1000000001</v>
      </c>
      <c r="F4219" s="117">
        <v>35.0999705366876</v>
      </c>
      <c r="G4219" s="116">
        <v>402768</v>
      </c>
    </row>
    <row r="4220" spans="1:7">
      <c r="A4220" s="120" t="s">
        <v>1166</v>
      </c>
      <c r="B4220" s="115" t="s">
        <v>1167</v>
      </c>
      <c r="C4220" s="115">
        <v>1134715</v>
      </c>
      <c r="D4220" s="115">
        <v>420013</v>
      </c>
      <c r="E4220" s="116">
        <v>404612.71</v>
      </c>
      <c r="F4220" s="117">
        <v>35.657650599489699</v>
      </c>
      <c r="G4220" s="116">
        <v>91797.33</v>
      </c>
    </row>
    <row r="4221" spans="1:7">
      <c r="A4221" s="121">
        <v>7100</v>
      </c>
      <c r="B4221" s="115" t="s">
        <v>1168</v>
      </c>
      <c r="C4221" s="115">
        <v>227983</v>
      </c>
      <c r="D4221" s="115">
        <v>126573</v>
      </c>
      <c r="E4221" s="116">
        <v>125593</v>
      </c>
      <c r="F4221" s="117">
        <v>55.088756617817999</v>
      </c>
      <c r="G4221" s="116">
        <v>32064</v>
      </c>
    </row>
    <row r="4222" spans="1:7" ht="25.5">
      <c r="A4222" s="122">
        <v>7130</v>
      </c>
      <c r="B4222" s="115" t="s">
        <v>1170</v>
      </c>
      <c r="C4222" s="115">
        <v>227983</v>
      </c>
      <c r="D4222" s="115">
        <v>126573</v>
      </c>
      <c r="E4222" s="116">
        <v>125593</v>
      </c>
      <c r="F4222" s="117">
        <v>55.088756617817999</v>
      </c>
      <c r="G4222" s="116">
        <v>32064</v>
      </c>
    </row>
    <row r="4223" spans="1:7" ht="38.25">
      <c r="A4223" s="123">
        <v>7131</v>
      </c>
      <c r="B4223" s="115" t="s">
        <v>1171</v>
      </c>
      <c r="C4223" s="115">
        <v>227983</v>
      </c>
      <c r="D4223" s="115">
        <v>126573</v>
      </c>
      <c r="E4223" s="116">
        <v>125593</v>
      </c>
      <c r="F4223" s="117">
        <v>55.088756617817999</v>
      </c>
      <c r="G4223" s="116">
        <v>32064</v>
      </c>
    </row>
    <row r="4224" spans="1:7" ht="25.5">
      <c r="A4224" s="121">
        <v>7300</v>
      </c>
      <c r="B4224" s="115" t="s">
        <v>1173</v>
      </c>
      <c r="C4224" s="115">
        <v>906732</v>
      </c>
      <c r="D4224" s="115">
        <v>293440</v>
      </c>
      <c r="E4224" s="116">
        <v>279019.71000000002</v>
      </c>
      <c r="F4224" s="117">
        <v>30.772015325366301</v>
      </c>
      <c r="G4224" s="116">
        <v>59733.33</v>
      </c>
    </row>
    <row r="4225" spans="1:7" ht="51">
      <c r="A4225" s="122">
        <v>7320</v>
      </c>
      <c r="B4225" s="115" t="s">
        <v>1175</v>
      </c>
      <c r="C4225" s="115">
        <v>725101</v>
      </c>
      <c r="D4225" s="115">
        <v>247886</v>
      </c>
      <c r="E4225" s="116">
        <v>245832.71</v>
      </c>
      <c r="F4225" s="117">
        <v>33.903236928372699</v>
      </c>
      <c r="G4225" s="116">
        <v>51494.33</v>
      </c>
    </row>
    <row r="4226" spans="1:7" ht="38.25">
      <c r="A4226" s="122">
        <v>7350</v>
      </c>
      <c r="B4226" s="115" t="s">
        <v>1176</v>
      </c>
      <c r="C4226" s="115">
        <v>181631</v>
      </c>
      <c r="D4226" s="115">
        <v>45554</v>
      </c>
      <c r="E4226" s="116">
        <v>33187</v>
      </c>
      <c r="F4226" s="117">
        <v>18.271660674664599</v>
      </c>
      <c r="G4226" s="116">
        <v>8239</v>
      </c>
    </row>
    <row r="4227" spans="1:7">
      <c r="A4227" s="114"/>
      <c r="B4227" s="115" t="s">
        <v>1192</v>
      </c>
      <c r="C4227" s="115">
        <v>0</v>
      </c>
      <c r="D4227" s="115">
        <v>0</v>
      </c>
      <c r="E4227" s="116">
        <v>315101.21999999997</v>
      </c>
      <c r="F4227" s="117">
        <v>0</v>
      </c>
      <c r="G4227" s="116">
        <v>4606.8900000000003</v>
      </c>
    </row>
    <row r="4228" spans="1:7">
      <c r="A4228" s="114" t="s">
        <v>1193</v>
      </c>
      <c r="B4228" s="115" t="s">
        <v>1194</v>
      </c>
      <c r="C4228" s="115">
        <v>0</v>
      </c>
      <c r="D4228" s="115">
        <v>0</v>
      </c>
      <c r="E4228" s="116">
        <v>-315101.21999999997</v>
      </c>
      <c r="F4228" s="117">
        <v>0</v>
      </c>
      <c r="G4228" s="116">
        <v>-4606.8900000000003</v>
      </c>
    </row>
    <row r="4229" spans="1:7">
      <c r="A4229" s="119" t="s">
        <v>1202</v>
      </c>
      <c r="B4229" s="115" t="s">
        <v>1203</v>
      </c>
      <c r="C4229" s="115">
        <v>0</v>
      </c>
      <c r="D4229" s="115">
        <v>0</v>
      </c>
      <c r="E4229" s="116">
        <v>-315101.21999999997</v>
      </c>
      <c r="F4229" s="117">
        <v>0</v>
      </c>
      <c r="G4229" s="116">
        <v>-4606.8900000000003</v>
      </c>
    </row>
    <row r="4230" spans="1:7" s="113" customFormat="1" ht="51">
      <c r="A4230" s="126" t="s">
        <v>103</v>
      </c>
      <c r="B4230" s="110" t="s">
        <v>1294</v>
      </c>
      <c r="C4230" s="110"/>
      <c r="D4230" s="110"/>
      <c r="E4230" s="111"/>
      <c r="F4230" s="112"/>
      <c r="G4230" s="111"/>
    </row>
    <row r="4231" spans="1:7">
      <c r="A4231" s="114" t="s">
        <v>1118</v>
      </c>
      <c r="B4231" s="115" t="s">
        <v>1119</v>
      </c>
      <c r="C4231" s="115">
        <v>8169743</v>
      </c>
      <c r="D4231" s="115">
        <v>1968915</v>
      </c>
      <c r="E4231" s="116">
        <v>1968915</v>
      </c>
      <c r="F4231" s="117">
        <v>24.100084910871701</v>
      </c>
      <c r="G4231" s="116">
        <v>1033434</v>
      </c>
    </row>
    <row r="4232" spans="1:7">
      <c r="A4232" s="119" t="s">
        <v>1144</v>
      </c>
      <c r="B4232" s="115" t="s">
        <v>60</v>
      </c>
      <c r="C4232" s="115">
        <v>8169743</v>
      </c>
      <c r="D4232" s="115">
        <v>1968915</v>
      </c>
      <c r="E4232" s="116">
        <v>1968915</v>
      </c>
      <c r="F4232" s="117">
        <v>24.100084910871701</v>
      </c>
      <c r="G4232" s="116">
        <v>1033434</v>
      </c>
    </row>
    <row r="4233" spans="1:7" ht="25.5">
      <c r="A4233" s="120">
        <v>21710</v>
      </c>
      <c r="B4233" s="115" t="s">
        <v>1145</v>
      </c>
      <c r="C4233" s="115">
        <v>8169743</v>
      </c>
      <c r="D4233" s="115">
        <v>1968915</v>
      </c>
      <c r="E4233" s="116">
        <v>1968915</v>
      </c>
      <c r="F4233" s="117">
        <v>24.100084910871701</v>
      </c>
      <c r="G4233" s="116">
        <v>1033434</v>
      </c>
    </row>
    <row r="4234" spans="1:7">
      <c r="A4234" s="114" t="s">
        <v>1147</v>
      </c>
      <c r="B4234" s="115" t="s">
        <v>1148</v>
      </c>
      <c r="C4234" s="115">
        <v>8169743</v>
      </c>
      <c r="D4234" s="115">
        <v>1968915</v>
      </c>
      <c r="E4234" s="116">
        <v>1968909.83</v>
      </c>
      <c r="F4234" s="117">
        <v>24.100021628587299</v>
      </c>
      <c r="G4234" s="116">
        <v>1033431.6</v>
      </c>
    </row>
    <row r="4235" spans="1:7">
      <c r="A4235" s="119" t="s">
        <v>1149</v>
      </c>
      <c r="B4235" s="115" t="s">
        <v>1150</v>
      </c>
      <c r="C4235" s="115">
        <v>8169743</v>
      </c>
      <c r="D4235" s="115">
        <v>1968915</v>
      </c>
      <c r="E4235" s="116">
        <v>1968909.83</v>
      </c>
      <c r="F4235" s="117">
        <v>24.100021628587299</v>
      </c>
      <c r="G4235" s="116">
        <v>1033431.6</v>
      </c>
    </row>
    <row r="4236" spans="1:7">
      <c r="A4236" s="120" t="s">
        <v>1158</v>
      </c>
      <c r="B4236" s="115" t="s">
        <v>1159</v>
      </c>
      <c r="C4236" s="115">
        <v>247929</v>
      </c>
      <c r="D4236" s="115">
        <v>76904</v>
      </c>
      <c r="E4236" s="116">
        <v>76902.37</v>
      </c>
      <c r="F4236" s="117">
        <v>31.017900285968999</v>
      </c>
      <c r="G4236" s="116">
        <v>28491.279999999999</v>
      </c>
    </row>
    <row r="4237" spans="1:7">
      <c r="A4237" s="121">
        <v>3000</v>
      </c>
      <c r="B4237" s="115" t="s">
        <v>1160</v>
      </c>
      <c r="C4237" s="115">
        <v>247929</v>
      </c>
      <c r="D4237" s="115">
        <v>76904</v>
      </c>
      <c r="E4237" s="116">
        <v>76902.37</v>
      </c>
      <c r="F4237" s="117">
        <v>31.017900285968999</v>
      </c>
      <c r="G4237" s="116">
        <v>28491.279999999999</v>
      </c>
    </row>
    <row r="4238" spans="1:7">
      <c r="A4238" s="120" t="s">
        <v>1166</v>
      </c>
      <c r="B4238" s="115" t="s">
        <v>1167</v>
      </c>
      <c r="C4238" s="115">
        <v>7921814</v>
      </c>
      <c r="D4238" s="115">
        <v>1892011</v>
      </c>
      <c r="E4238" s="116">
        <v>1892007.46</v>
      </c>
      <c r="F4238" s="117">
        <v>23.883512791388402</v>
      </c>
      <c r="G4238" s="116">
        <v>1004940.32</v>
      </c>
    </row>
    <row r="4239" spans="1:7" ht="25.5">
      <c r="A4239" s="121">
        <v>7300</v>
      </c>
      <c r="B4239" s="115" t="s">
        <v>1173</v>
      </c>
      <c r="C4239" s="115">
        <v>7921814</v>
      </c>
      <c r="D4239" s="115">
        <v>1892011</v>
      </c>
      <c r="E4239" s="116">
        <v>1892007.46</v>
      </c>
      <c r="F4239" s="117">
        <v>23.883512791388402</v>
      </c>
      <c r="G4239" s="116">
        <v>1004940.32</v>
      </c>
    </row>
    <row r="4240" spans="1:7" ht="51">
      <c r="A4240" s="122">
        <v>7320</v>
      </c>
      <c r="B4240" s="115" t="s">
        <v>1175</v>
      </c>
      <c r="C4240" s="115">
        <v>747568</v>
      </c>
      <c r="D4240" s="115">
        <v>356131</v>
      </c>
      <c r="E4240" s="116">
        <v>356130</v>
      </c>
      <c r="F4240" s="117">
        <v>47.638475697194103</v>
      </c>
      <c r="G4240" s="116">
        <v>208626.65</v>
      </c>
    </row>
    <row r="4241" spans="1:7" ht="38.25">
      <c r="A4241" s="122">
        <v>7350</v>
      </c>
      <c r="B4241" s="115" t="s">
        <v>1176</v>
      </c>
      <c r="C4241" s="115">
        <v>7174246</v>
      </c>
      <c r="D4241" s="115">
        <v>1535880</v>
      </c>
      <c r="E4241" s="116">
        <v>1535877.46</v>
      </c>
      <c r="F4241" s="117">
        <v>21.408207357260999</v>
      </c>
      <c r="G4241" s="116">
        <v>796313.67</v>
      </c>
    </row>
    <row r="4242" spans="1:7">
      <c r="A4242" s="114"/>
      <c r="B4242" s="115" t="s">
        <v>1192</v>
      </c>
      <c r="C4242" s="115">
        <v>0</v>
      </c>
      <c r="D4242" s="115">
        <v>0</v>
      </c>
      <c r="E4242" s="116">
        <v>5.17</v>
      </c>
      <c r="F4242" s="117">
        <v>0</v>
      </c>
      <c r="G4242" s="116">
        <v>2.4</v>
      </c>
    </row>
    <row r="4243" spans="1:7">
      <c r="A4243" s="114" t="s">
        <v>1193</v>
      </c>
      <c r="B4243" s="115" t="s">
        <v>1194</v>
      </c>
      <c r="C4243" s="115">
        <v>0</v>
      </c>
      <c r="D4243" s="115">
        <v>0</v>
      </c>
      <c r="E4243" s="116">
        <v>-5.17</v>
      </c>
      <c r="F4243" s="117">
        <v>0</v>
      </c>
      <c r="G4243" s="116">
        <v>-2.4</v>
      </c>
    </row>
    <row r="4244" spans="1:7">
      <c r="A4244" s="119" t="s">
        <v>1202</v>
      </c>
      <c r="B4244" s="115" t="s">
        <v>1203</v>
      </c>
      <c r="C4244" s="115">
        <v>0</v>
      </c>
      <c r="D4244" s="115">
        <v>0</v>
      </c>
      <c r="E4244" s="116">
        <v>-5.17</v>
      </c>
      <c r="F4244" s="117">
        <v>0</v>
      </c>
      <c r="G4244" s="116">
        <v>-2.4</v>
      </c>
    </row>
    <row r="4245" spans="1:7" s="113" customFormat="1" ht="25.5">
      <c r="A4245" s="125" t="s">
        <v>92</v>
      </c>
      <c r="B4245" s="110" t="s">
        <v>1295</v>
      </c>
      <c r="C4245" s="110"/>
      <c r="D4245" s="110"/>
      <c r="E4245" s="111"/>
      <c r="F4245" s="112"/>
      <c r="G4245" s="111"/>
    </row>
    <row r="4246" spans="1:7">
      <c r="A4246" s="114" t="s">
        <v>1118</v>
      </c>
      <c r="B4246" s="115" t="s">
        <v>1119</v>
      </c>
      <c r="C4246" s="115">
        <v>19747</v>
      </c>
      <c r="D4246" s="115">
        <v>11477</v>
      </c>
      <c r="E4246" s="116">
        <v>8457.9599999999991</v>
      </c>
      <c r="F4246" s="117">
        <v>42.831619992910298</v>
      </c>
      <c r="G4246" s="116">
        <v>2254.56</v>
      </c>
    </row>
    <row r="4247" spans="1:7">
      <c r="A4247" s="119" t="s">
        <v>1124</v>
      </c>
      <c r="B4247" s="115" t="s">
        <v>59</v>
      </c>
      <c r="C4247" s="115">
        <v>19747</v>
      </c>
      <c r="D4247" s="115">
        <v>11477</v>
      </c>
      <c r="E4247" s="116">
        <v>8457.9599999999991</v>
      </c>
      <c r="F4247" s="117">
        <v>42.831619992910298</v>
      </c>
      <c r="G4247" s="116">
        <v>2254.56</v>
      </c>
    </row>
    <row r="4248" spans="1:7">
      <c r="A4248" s="120" t="s">
        <v>1125</v>
      </c>
      <c r="B4248" s="115" t="s">
        <v>1126</v>
      </c>
      <c r="C4248" s="115">
        <v>19747</v>
      </c>
      <c r="D4248" s="115">
        <v>11477</v>
      </c>
      <c r="E4248" s="116">
        <v>8457.9599999999991</v>
      </c>
      <c r="F4248" s="117">
        <v>42.831619992910298</v>
      </c>
      <c r="G4248" s="116">
        <v>2254.56</v>
      </c>
    </row>
    <row r="4249" spans="1:7">
      <c r="A4249" s="121">
        <v>18100</v>
      </c>
      <c r="B4249" s="115" t="s">
        <v>1127</v>
      </c>
      <c r="C4249" s="115">
        <v>19747</v>
      </c>
      <c r="D4249" s="115">
        <v>11477</v>
      </c>
      <c r="E4249" s="116">
        <v>8457.9599999999991</v>
      </c>
      <c r="F4249" s="117">
        <v>42.831619992910298</v>
      </c>
      <c r="G4249" s="116">
        <v>2254.56</v>
      </c>
    </row>
    <row r="4250" spans="1:7" ht="25.5">
      <c r="A4250" s="122">
        <v>18130</v>
      </c>
      <c r="B4250" s="115" t="s">
        <v>1128</v>
      </c>
      <c r="C4250" s="115">
        <v>19747</v>
      </c>
      <c r="D4250" s="115">
        <v>11477</v>
      </c>
      <c r="E4250" s="116">
        <v>8457.9599999999991</v>
      </c>
      <c r="F4250" s="117">
        <v>42.831619992910298</v>
      </c>
      <c r="G4250" s="116">
        <v>2254.56</v>
      </c>
    </row>
    <row r="4251" spans="1:7" ht="38.25">
      <c r="A4251" s="123">
        <v>18131</v>
      </c>
      <c r="B4251" s="115" t="s">
        <v>1129</v>
      </c>
      <c r="C4251" s="115">
        <v>19747</v>
      </c>
      <c r="D4251" s="115">
        <v>11477</v>
      </c>
      <c r="E4251" s="116">
        <v>8457.9599999999991</v>
      </c>
      <c r="F4251" s="117">
        <v>42.831619992910298</v>
      </c>
      <c r="G4251" s="116">
        <v>2254.56</v>
      </c>
    </row>
    <row r="4252" spans="1:7">
      <c r="A4252" s="114" t="s">
        <v>1147</v>
      </c>
      <c r="B4252" s="115" t="s">
        <v>1148</v>
      </c>
      <c r="C4252" s="115">
        <v>19747</v>
      </c>
      <c r="D4252" s="115">
        <v>11477</v>
      </c>
      <c r="E4252" s="116">
        <v>6314.7</v>
      </c>
      <c r="F4252" s="117">
        <v>31.978021978021999</v>
      </c>
      <c r="G4252" s="116">
        <v>1711.84</v>
      </c>
    </row>
    <row r="4253" spans="1:7">
      <c r="A4253" s="119" t="s">
        <v>1149</v>
      </c>
      <c r="B4253" s="115" t="s">
        <v>1150</v>
      </c>
      <c r="C4253" s="115">
        <v>19747</v>
      </c>
      <c r="D4253" s="115">
        <v>11477</v>
      </c>
      <c r="E4253" s="116">
        <v>6314.7</v>
      </c>
      <c r="F4253" s="117">
        <v>31.978021978021999</v>
      </c>
      <c r="G4253" s="116">
        <v>1711.84</v>
      </c>
    </row>
    <row r="4254" spans="1:7">
      <c r="A4254" s="120" t="s">
        <v>1151</v>
      </c>
      <c r="B4254" s="115" t="s">
        <v>1152</v>
      </c>
      <c r="C4254" s="115">
        <v>19747</v>
      </c>
      <c r="D4254" s="115">
        <v>11477</v>
      </c>
      <c r="E4254" s="116">
        <v>6314.7</v>
      </c>
      <c r="F4254" s="117">
        <v>31.978021978021999</v>
      </c>
      <c r="G4254" s="116">
        <v>1711.84</v>
      </c>
    </row>
    <row r="4255" spans="1:7">
      <c r="A4255" s="121">
        <v>2000</v>
      </c>
      <c r="B4255" s="115" t="s">
        <v>1155</v>
      </c>
      <c r="C4255" s="115">
        <v>19747</v>
      </c>
      <c r="D4255" s="115">
        <v>11477</v>
      </c>
      <c r="E4255" s="116">
        <v>6314.7</v>
      </c>
      <c r="F4255" s="117">
        <v>31.978021978021999</v>
      </c>
      <c r="G4255" s="116">
        <v>1711.84</v>
      </c>
    </row>
    <row r="4256" spans="1:7">
      <c r="A4256" s="114"/>
      <c r="B4256" s="115" t="s">
        <v>1192</v>
      </c>
      <c r="C4256" s="115">
        <v>0</v>
      </c>
      <c r="D4256" s="115">
        <v>0</v>
      </c>
      <c r="E4256" s="116">
        <v>2143.2600000000002</v>
      </c>
      <c r="F4256" s="117">
        <v>0</v>
      </c>
      <c r="G4256" s="116">
        <v>542.72</v>
      </c>
    </row>
    <row r="4257" spans="1:7">
      <c r="A4257" s="114" t="s">
        <v>1193</v>
      </c>
      <c r="B4257" s="115" t="s">
        <v>1194</v>
      </c>
      <c r="C4257" s="115">
        <v>0</v>
      </c>
      <c r="D4257" s="115">
        <v>0</v>
      </c>
      <c r="E4257" s="116">
        <v>-2143.2600000000002</v>
      </c>
      <c r="F4257" s="117">
        <v>0</v>
      </c>
      <c r="G4257" s="116">
        <v>-542.72</v>
      </c>
    </row>
    <row r="4258" spans="1:7">
      <c r="A4258" s="119" t="s">
        <v>1202</v>
      </c>
      <c r="B4258" s="115" t="s">
        <v>1203</v>
      </c>
      <c r="C4258" s="115">
        <v>0</v>
      </c>
      <c r="D4258" s="115">
        <v>0</v>
      </c>
      <c r="E4258" s="116">
        <v>-2143.2600000000002</v>
      </c>
      <c r="F4258" s="117">
        <v>0</v>
      </c>
      <c r="G4258" s="116">
        <v>-542.72</v>
      </c>
    </row>
    <row r="4259" spans="1:7" s="113" customFormat="1" ht="25.5">
      <c r="A4259" s="126" t="s">
        <v>93</v>
      </c>
      <c r="B4259" s="110" t="s">
        <v>1296</v>
      </c>
      <c r="C4259" s="110"/>
      <c r="D4259" s="110"/>
      <c r="E4259" s="111"/>
      <c r="F4259" s="112"/>
      <c r="G4259" s="111"/>
    </row>
    <row r="4260" spans="1:7">
      <c r="A4260" s="114" t="s">
        <v>1118</v>
      </c>
      <c r="B4260" s="115" t="s">
        <v>1119</v>
      </c>
      <c r="C4260" s="115">
        <v>19747</v>
      </c>
      <c r="D4260" s="115">
        <v>11477</v>
      </c>
      <c r="E4260" s="116">
        <v>8457.9599999999991</v>
      </c>
      <c r="F4260" s="117">
        <v>42.831619992910298</v>
      </c>
      <c r="G4260" s="116">
        <v>2254.56</v>
      </c>
    </row>
    <row r="4261" spans="1:7">
      <c r="A4261" s="119" t="s">
        <v>1124</v>
      </c>
      <c r="B4261" s="115" t="s">
        <v>59</v>
      </c>
      <c r="C4261" s="115">
        <v>19747</v>
      </c>
      <c r="D4261" s="115">
        <v>11477</v>
      </c>
      <c r="E4261" s="116">
        <v>8457.9599999999991</v>
      </c>
      <c r="F4261" s="117">
        <v>42.831619992910298</v>
      </c>
      <c r="G4261" s="116">
        <v>2254.56</v>
      </c>
    </row>
    <row r="4262" spans="1:7">
      <c r="A4262" s="120" t="s">
        <v>1125</v>
      </c>
      <c r="B4262" s="115" t="s">
        <v>1126</v>
      </c>
      <c r="C4262" s="115">
        <v>19747</v>
      </c>
      <c r="D4262" s="115">
        <v>11477</v>
      </c>
      <c r="E4262" s="116">
        <v>8457.9599999999991</v>
      </c>
      <c r="F4262" s="117">
        <v>42.831619992910298</v>
      </c>
      <c r="G4262" s="116">
        <v>2254.56</v>
      </c>
    </row>
    <row r="4263" spans="1:7">
      <c r="A4263" s="121">
        <v>18100</v>
      </c>
      <c r="B4263" s="115" t="s">
        <v>1127</v>
      </c>
      <c r="C4263" s="115">
        <v>19747</v>
      </c>
      <c r="D4263" s="115">
        <v>11477</v>
      </c>
      <c r="E4263" s="116">
        <v>8457.9599999999991</v>
      </c>
      <c r="F4263" s="117">
        <v>42.831619992910298</v>
      </c>
      <c r="G4263" s="116">
        <v>2254.56</v>
      </c>
    </row>
    <row r="4264" spans="1:7" ht="25.5">
      <c r="A4264" s="122">
        <v>18130</v>
      </c>
      <c r="B4264" s="115" t="s">
        <v>1128</v>
      </c>
      <c r="C4264" s="115">
        <v>19747</v>
      </c>
      <c r="D4264" s="115">
        <v>11477</v>
      </c>
      <c r="E4264" s="116">
        <v>8457.9599999999991</v>
      </c>
      <c r="F4264" s="117">
        <v>42.831619992910298</v>
      </c>
      <c r="G4264" s="116">
        <v>2254.56</v>
      </c>
    </row>
    <row r="4265" spans="1:7" ht="38.25">
      <c r="A4265" s="123">
        <v>18131</v>
      </c>
      <c r="B4265" s="115" t="s">
        <v>1129</v>
      </c>
      <c r="C4265" s="115">
        <v>19747</v>
      </c>
      <c r="D4265" s="115">
        <v>11477</v>
      </c>
      <c r="E4265" s="116">
        <v>8457.9599999999991</v>
      </c>
      <c r="F4265" s="117">
        <v>42.831619992910298</v>
      </c>
      <c r="G4265" s="116">
        <v>2254.56</v>
      </c>
    </row>
    <row r="4266" spans="1:7">
      <c r="A4266" s="114" t="s">
        <v>1147</v>
      </c>
      <c r="B4266" s="115" t="s">
        <v>1148</v>
      </c>
      <c r="C4266" s="115">
        <v>19747</v>
      </c>
      <c r="D4266" s="115">
        <v>11477</v>
      </c>
      <c r="E4266" s="116">
        <v>6314.7</v>
      </c>
      <c r="F4266" s="117">
        <v>31.978021978021999</v>
      </c>
      <c r="G4266" s="116">
        <v>1711.84</v>
      </c>
    </row>
    <row r="4267" spans="1:7">
      <c r="A4267" s="119" t="s">
        <v>1149</v>
      </c>
      <c r="B4267" s="115" t="s">
        <v>1150</v>
      </c>
      <c r="C4267" s="115">
        <v>19747</v>
      </c>
      <c r="D4267" s="115">
        <v>11477</v>
      </c>
      <c r="E4267" s="116">
        <v>6314.7</v>
      </c>
      <c r="F4267" s="117">
        <v>31.978021978021999</v>
      </c>
      <c r="G4267" s="116">
        <v>1711.84</v>
      </c>
    </row>
    <row r="4268" spans="1:7">
      <c r="A4268" s="120" t="s">
        <v>1151</v>
      </c>
      <c r="B4268" s="115" t="s">
        <v>1152</v>
      </c>
      <c r="C4268" s="115">
        <v>19747</v>
      </c>
      <c r="D4268" s="115">
        <v>11477</v>
      </c>
      <c r="E4268" s="116">
        <v>6314.7</v>
      </c>
      <c r="F4268" s="117">
        <v>31.978021978021999</v>
      </c>
      <c r="G4268" s="116">
        <v>1711.84</v>
      </c>
    </row>
    <row r="4269" spans="1:7">
      <c r="A4269" s="121">
        <v>2000</v>
      </c>
      <c r="B4269" s="115" t="s">
        <v>1155</v>
      </c>
      <c r="C4269" s="115">
        <v>19747</v>
      </c>
      <c r="D4269" s="115">
        <v>11477</v>
      </c>
      <c r="E4269" s="116">
        <v>6314.7</v>
      </c>
      <c r="F4269" s="117">
        <v>31.978021978021999</v>
      </c>
      <c r="G4269" s="116">
        <v>1711.84</v>
      </c>
    </row>
    <row r="4270" spans="1:7">
      <c r="A4270" s="114"/>
      <c r="B4270" s="115" t="s">
        <v>1192</v>
      </c>
      <c r="C4270" s="115">
        <v>0</v>
      </c>
      <c r="D4270" s="115">
        <v>0</v>
      </c>
      <c r="E4270" s="116">
        <v>2143.2600000000002</v>
      </c>
      <c r="F4270" s="117">
        <v>0</v>
      </c>
      <c r="G4270" s="116">
        <v>542.72</v>
      </c>
    </row>
    <row r="4271" spans="1:7">
      <c r="A4271" s="114" t="s">
        <v>1193</v>
      </c>
      <c r="B4271" s="115" t="s">
        <v>1194</v>
      </c>
      <c r="C4271" s="115">
        <v>0</v>
      </c>
      <c r="D4271" s="115">
        <v>0</v>
      </c>
      <c r="E4271" s="116">
        <v>-2143.2600000000002</v>
      </c>
      <c r="F4271" s="117">
        <v>0</v>
      </c>
      <c r="G4271" s="116">
        <v>-542.72</v>
      </c>
    </row>
    <row r="4272" spans="1:7">
      <c r="A4272" s="119" t="s">
        <v>1202</v>
      </c>
      <c r="B4272" s="115" t="s">
        <v>1203</v>
      </c>
      <c r="C4272" s="115">
        <v>0</v>
      </c>
      <c r="D4272" s="115">
        <v>0</v>
      </c>
      <c r="E4272" s="116">
        <v>-2143.2600000000002</v>
      </c>
      <c r="F4272" s="117">
        <v>0</v>
      </c>
      <c r="G4272" s="116">
        <v>-542.72</v>
      </c>
    </row>
    <row r="4273" spans="1:7" s="113" customFormat="1" ht="25.5">
      <c r="A4273" s="125" t="s">
        <v>94</v>
      </c>
      <c r="B4273" s="110" t="s">
        <v>1297</v>
      </c>
      <c r="C4273" s="110"/>
      <c r="D4273" s="110"/>
      <c r="E4273" s="111"/>
      <c r="F4273" s="112"/>
      <c r="G4273" s="111"/>
    </row>
    <row r="4274" spans="1:7">
      <c r="A4274" s="114" t="s">
        <v>1118</v>
      </c>
      <c r="B4274" s="115" t="s">
        <v>1119</v>
      </c>
      <c r="C4274" s="115">
        <v>6182</v>
      </c>
      <c r="D4274" s="115">
        <v>3989</v>
      </c>
      <c r="E4274" s="116">
        <v>3859.36</v>
      </c>
      <c r="F4274" s="117">
        <v>62.428987382724003</v>
      </c>
      <c r="G4274" s="116">
        <v>2465.83</v>
      </c>
    </row>
    <row r="4275" spans="1:7">
      <c r="A4275" s="119" t="s">
        <v>1124</v>
      </c>
      <c r="B4275" s="115" t="s">
        <v>59</v>
      </c>
      <c r="C4275" s="115">
        <v>6182</v>
      </c>
      <c r="D4275" s="115">
        <v>3989</v>
      </c>
      <c r="E4275" s="116">
        <v>3859.36</v>
      </c>
      <c r="F4275" s="117">
        <v>62.428987382724003</v>
      </c>
      <c r="G4275" s="116">
        <v>2465.83</v>
      </c>
    </row>
    <row r="4276" spans="1:7">
      <c r="A4276" s="120" t="s">
        <v>1125</v>
      </c>
      <c r="B4276" s="115" t="s">
        <v>1126</v>
      </c>
      <c r="C4276" s="115">
        <v>6182</v>
      </c>
      <c r="D4276" s="115">
        <v>3989</v>
      </c>
      <c r="E4276" s="116">
        <v>3859.36</v>
      </c>
      <c r="F4276" s="117">
        <v>62.428987382724003</v>
      </c>
      <c r="G4276" s="116">
        <v>2465.83</v>
      </c>
    </row>
    <row r="4277" spans="1:7">
      <c r="A4277" s="121">
        <v>18100</v>
      </c>
      <c r="B4277" s="115" t="s">
        <v>1127</v>
      </c>
      <c r="C4277" s="115">
        <v>6182</v>
      </c>
      <c r="D4277" s="115">
        <v>3989</v>
      </c>
      <c r="E4277" s="116">
        <v>3859.36</v>
      </c>
      <c r="F4277" s="117">
        <v>62.428987382724003</v>
      </c>
      <c r="G4277" s="116">
        <v>2465.83</v>
      </c>
    </row>
    <row r="4278" spans="1:7" ht="25.5">
      <c r="A4278" s="122">
        <v>18130</v>
      </c>
      <c r="B4278" s="115" t="s">
        <v>1128</v>
      </c>
      <c r="C4278" s="115">
        <v>6182</v>
      </c>
      <c r="D4278" s="115">
        <v>3989</v>
      </c>
      <c r="E4278" s="116">
        <v>3859.36</v>
      </c>
      <c r="F4278" s="117">
        <v>62.428987382724003</v>
      </c>
      <c r="G4278" s="116">
        <v>2465.83</v>
      </c>
    </row>
    <row r="4279" spans="1:7" ht="38.25">
      <c r="A4279" s="123">
        <v>18131</v>
      </c>
      <c r="B4279" s="115" t="s">
        <v>1129</v>
      </c>
      <c r="C4279" s="115">
        <v>6182</v>
      </c>
      <c r="D4279" s="115">
        <v>3989</v>
      </c>
      <c r="E4279" s="116">
        <v>3859.36</v>
      </c>
      <c r="F4279" s="117">
        <v>62.428987382724003</v>
      </c>
      <c r="G4279" s="116">
        <v>2465.83</v>
      </c>
    </row>
    <row r="4280" spans="1:7">
      <c r="A4280" s="114" t="s">
        <v>1147</v>
      </c>
      <c r="B4280" s="115" t="s">
        <v>1148</v>
      </c>
      <c r="C4280" s="115">
        <v>6182</v>
      </c>
      <c r="D4280" s="115">
        <v>3989</v>
      </c>
      <c r="E4280" s="116">
        <v>3449.74</v>
      </c>
      <c r="F4280" s="117">
        <v>55.8029763830476</v>
      </c>
      <c r="G4280" s="116">
        <v>2238.85</v>
      </c>
    </row>
    <row r="4281" spans="1:7">
      <c r="A4281" s="119" t="s">
        <v>1149</v>
      </c>
      <c r="B4281" s="115" t="s">
        <v>1150</v>
      </c>
      <c r="C4281" s="115">
        <v>6182</v>
      </c>
      <c r="D4281" s="115">
        <v>3989</v>
      </c>
      <c r="E4281" s="116">
        <v>3449.74</v>
      </c>
      <c r="F4281" s="117">
        <v>55.8029763830476</v>
      </c>
      <c r="G4281" s="116">
        <v>2238.85</v>
      </c>
    </row>
    <row r="4282" spans="1:7">
      <c r="A4282" s="120" t="s">
        <v>1151</v>
      </c>
      <c r="B4282" s="115" t="s">
        <v>1152</v>
      </c>
      <c r="C4282" s="115">
        <v>6182</v>
      </c>
      <c r="D4282" s="115">
        <v>3989</v>
      </c>
      <c r="E4282" s="116">
        <v>3449.74</v>
      </c>
      <c r="F4282" s="117">
        <v>55.8029763830476</v>
      </c>
      <c r="G4282" s="116">
        <v>2238.85</v>
      </c>
    </row>
    <row r="4283" spans="1:7">
      <c r="A4283" s="121">
        <v>2000</v>
      </c>
      <c r="B4283" s="115" t="s">
        <v>1155</v>
      </c>
      <c r="C4283" s="115">
        <v>6182</v>
      </c>
      <c r="D4283" s="115">
        <v>3989</v>
      </c>
      <c r="E4283" s="116">
        <v>3449.74</v>
      </c>
      <c r="F4283" s="117">
        <v>55.8029763830476</v>
      </c>
      <c r="G4283" s="116">
        <v>2238.85</v>
      </c>
    </row>
    <row r="4284" spans="1:7">
      <c r="A4284" s="114"/>
      <c r="B4284" s="115" t="s">
        <v>1192</v>
      </c>
      <c r="C4284" s="115">
        <v>0</v>
      </c>
      <c r="D4284" s="115">
        <v>0</v>
      </c>
      <c r="E4284" s="116">
        <v>409.62</v>
      </c>
      <c r="F4284" s="117">
        <v>0</v>
      </c>
      <c r="G4284" s="116">
        <v>226.98</v>
      </c>
    </row>
    <row r="4285" spans="1:7">
      <c r="A4285" s="114" t="s">
        <v>1193</v>
      </c>
      <c r="B4285" s="115" t="s">
        <v>1194</v>
      </c>
      <c r="C4285" s="115">
        <v>0</v>
      </c>
      <c r="D4285" s="115">
        <v>0</v>
      </c>
      <c r="E4285" s="116">
        <v>-409.62</v>
      </c>
      <c r="F4285" s="117">
        <v>0</v>
      </c>
      <c r="G4285" s="116">
        <v>-226.98</v>
      </c>
    </row>
    <row r="4286" spans="1:7">
      <c r="A4286" s="119" t="s">
        <v>1202</v>
      </c>
      <c r="B4286" s="115" t="s">
        <v>1203</v>
      </c>
      <c r="C4286" s="115">
        <v>0</v>
      </c>
      <c r="D4286" s="115">
        <v>0</v>
      </c>
      <c r="E4286" s="116">
        <v>-409.62</v>
      </c>
      <c r="F4286" s="117">
        <v>0</v>
      </c>
      <c r="G4286" s="116">
        <v>-226.98</v>
      </c>
    </row>
    <row r="4287" spans="1:7" s="113" customFormat="1" ht="25.5">
      <c r="A4287" s="126" t="s">
        <v>161</v>
      </c>
      <c r="B4287" s="110" t="s">
        <v>1298</v>
      </c>
      <c r="C4287" s="110"/>
      <c r="D4287" s="110"/>
      <c r="E4287" s="111"/>
      <c r="F4287" s="112"/>
      <c r="G4287" s="111"/>
    </row>
    <row r="4288" spans="1:7">
      <c r="A4288" s="114" t="s">
        <v>1118</v>
      </c>
      <c r="B4288" s="115" t="s">
        <v>1119</v>
      </c>
      <c r="C4288" s="115">
        <v>6182</v>
      </c>
      <c r="D4288" s="115">
        <v>3989</v>
      </c>
      <c r="E4288" s="116">
        <v>3859.36</v>
      </c>
      <c r="F4288" s="117">
        <v>62.428987382724003</v>
      </c>
      <c r="G4288" s="116">
        <v>2465.83</v>
      </c>
    </row>
    <row r="4289" spans="1:7">
      <c r="A4289" s="119" t="s">
        <v>1124</v>
      </c>
      <c r="B4289" s="115" t="s">
        <v>59</v>
      </c>
      <c r="C4289" s="115">
        <v>6182</v>
      </c>
      <c r="D4289" s="115">
        <v>3989</v>
      </c>
      <c r="E4289" s="116">
        <v>3859.36</v>
      </c>
      <c r="F4289" s="117">
        <v>62.428987382724003</v>
      </c>
      <c r="G4289" s="116">
        <v>2465.83</v>
      </c>
    </row>
    <row r="4290" spans="1:7">
      <c r="A4290" s="120" t="s">
        <v>1125</v>
      </c>
      <c r="B4290" s="115" t="s">
        <v>1126</v>
      </c>
      <c r="C4290" s="115">
        <v>6182</v>
      </c>
      <c r="D4290" s="115">
        <v>3989</v>
      </c>
      <c r="E4290" s="116">
        <v>3859.36</v>
      </c>
      <c r="F4290" s="117">
        <v>62.428987382724003</v>
      </c>
      <c r="G4290" s="116">
        <v>2465.83</v>
      </c>
    </row>
    <row r="4291" spans="1:7">
      <c r="A4291" s="121">
        <v>18100</v>
      </c>
      <c r="B4291" s="115" t="s">
        <v>1127</v>
      </c>
      <c r="C4291" s="115">
        <v>6182</v>
      </c>
      <c r="D4291" s="115">
        <v>3989</v>
      </c>
      <c r="E4291" s="116">
        <v>3859.36</v>
      </c>
      <c r="F4291" s="117">
        <v>62.428987382724003</v>
      </c>
      <c r="G4291" s="116">
        <v>2465.83</v>
      </c>
    </row>
    <row r="4292" spans="1:7" ht="25.5">
      <c r="A4292" s="122">
        <v>18130</v>
      </c>
      <c r="B4292" s="115" t="s">
        <v>1128</v>
      </c>
      <c r="C4292" s="115">
        <v>6182</v>
      </c>
      <c r="D4292" s="115">
        <v>3989</v>
      </c>
      <c r="E4292" s="116">
        <v>3859.36</v>
      </c>
      <c r="F4292" s="117">
        <v>62.428987382724003</v>
      </c>
      <c r="G4292" s="116">
        <v>2465.83</v>
      </c>
    </row>
    <row r="4293" spans="1:7" ht="38.25">
      <c r="A4293" s="123">
        <v>18131</v>
      </c>
      <c r="B4293" s="115" t="s">
        <v>1129</v>
      </c>
      <c r="C4293" s="115">
        <v>6182</v>
      </c>
      <c r="D4293" s="115">
        <v>3989</v>
      </c>
      <c r="E4293" s="116">
        <v>3859.36</v>
      </c>
      <c r="F4293" s="117">
        <v>62.428987382724003</v>
      </c>
      <c r="G4293" s="116">
        <v>2465.83</v>
      </c>
    </row>
    <row r="4294" spans="1:7">
      <c r="A4294" s="114" t="s">
        <v>1147</v>
      </c>
      <c r="B4294" s="115" t="s">
        <v>1148</v>
      </c>
      <c r="C4294" s="115">
        <v>6182</v>
      </c>
      <c r="D4294" s="115">
        <v>3989</v>
      </c>
      <c r="E4294" s="116">
        <v>3449.74</v>
      </c>
      <c r="F4294" s="117">
        <v>55.8029763830476</v>
      </c>
      <c r="G4294" s="116">
        <v>2238.85</v>
      </c>
    </row>
    <row r="4295" spans="1:7">
      <c r="A4295" s="119" t="s">
        <v>1149</v>
      </c>
      <c r="B4295" s="115" t="s">
        <v>1150</v>
      </c>
      <c r="C4295" s="115">
        <v>6182</v>
      </c>
      <c r="D4295" s="115">
        <v>3989</v>
      </c>
      <c r="E4295" s="116">
        <v>3449.74</v>
      </c>
      <c r="F4295" s="117">
        <v>55.8029763830476</v>
      </c>
      <c r="G4295" s="116">
        <v>2238.85</v>
      </c>
    </row>
    <row r="4296" spans="1:7">
      <c r="A4296" s="120" t="s">
        <v>1151</v>
      </c>
      <c r="B4296" s="115" t="s">
        <v>1152</v>
      </c>
      <c r="C4296" s="115">
        <v>6182</v>
      </c>
      <c r="D4296" s="115">
        <v>3989</v>
      </c>
      <c r="E4296" s="116">
        <v>3449.74</v>
      </c>
      <c r="F4296" s="117">
        <v>55.8029763830476</v>
      </c>
      <c r="G4296" s="116">
        <v>2238.85</v>
      </c>
    </row>
    <row r="4297" spans="1:7">
      <c r="A4297" s="121">
        <v>2000</v>
      </c>
      <c r="B4297" s="115" t="s">
        <v>1155</v>
      </c>
      <c r="C4297" s="115">
        <v>6182</v>
      </c>
      <c r="D4297" s="115">
        <v>3989</v>
      </c>
      <c r="E4297" s="116">
        <v>3449.74</v>
      </c>
      <c r="F4297" s="117">
        <v>55.8029763830476</v>
      </c>
      <c r="G4297" s="116">
        <v>2238.85</v>
      </c>
    </row>
    <row r="4298" spans="1:7">
      <c r="A4298" s="114"/>
      <c r="B4298" s="115" t="s">
        <v>1192</v>
      </c>
      <c r="C4298" s="115">
        <v>0</v>
      </c>
      <c r="D4298" s="115">
        <v>0</v>
      </c>
      <c r="E4298" s="116">
        <v>409.62</v>
      </c>
      <c r="F4298" s="117">
        <v>0</v>
      </c>
      <c r="G4298" s="116">
        <v>226.98</v>
      </c>
    </row>
    <row r="4299" spans="1:7">
      <c r="A4299" s="114" t="s">
        <v>1193</v>
      </c>
      <c r="B4299" s="115" t="s">
        <v>1194</v>
      </c>
      <c r="C4299" s="115">
        <v>0</v>
      </c>
      <c r="D4299" s="115">
        <v>0</v>
      </c>
      <c r="E4299" s="116">
        <v>-409.62</v>
      </c>
      <c r="F4299" s="117">
        <v>0</v>
      </c>
      <c r="G4299" s="116">
        <v>-226.98</v>
      </c>
    </row>
    <row r="4300" spans="1:7">
      <c r="A4300" s="119" t="s">
        <v>1202</v>
      </c>
      <c r="B4300" s="115" t="s">
        <v>1203</v>
      </c>
      <c r="C4300" s="115">
        <v>0</v>
      </c>
      <c r="D4300" s="115">
        <v>0</v>
      </c>
      <c r="E4300" s="116">
        <v>-409.62</v>
      </c>
      <c r="F4300" s="117">
        <v>0</v>
      </c>
      <c r="G4300" s="116">
        <v>-226.98</v>
      </c>
    </row>
    <row r="4301" spans="1:7" s="113" customFormat="1" ht="38.25">
      <c r="A4301" s="125" t="s">
        <v>133</v>
      </c>
      <c r="B4301" s="110" t="s">
        <v>1237</v>
      </c>
      <c r="C4301" s="110"/>
      <c r="D4301" s="110"/>
      <c r="E4301" s="111"/>
      <c r="F4301" s="112"/>
      <c r="G4301" s="111"/>
    </row>
    <row r="4302" spans="1:7">
      <c r="A4302" s="114" t="s">
        <v>1118</v>
      </c>
      <c r="B4302" s="115" t="s">
        <v>1119</v>
      </c>
      <c r="C4302" s="115">
        <v>4173376</v>
      </c>
      <c r="D4302" s="115">
        <v>1969496</v>
      </c>
      <c r="E4302" s="116">
        <v>1125024.6200000001</v>
      </c>
      <c r="F4302" s="117">
        <v>26.957183345090399</v>
      </c>
      <c r="G4302" s="116">
        <v>207633.65</v>
      </c>
    </row>
    <row r="4303" spans="1:7">
      <c r="A4303" s="119" t="s">
        <v>1122</v>
      </c>
      <c r="B4303" s="115" t="s">
        <v>58</v>
      </c>
      <c r="C4303" s="115">
        <v>182590</v>
      </c>
      <c r="D4303" s="115">
        <v>182590</v>
      </c>
      <c r="E4303" s="116">
        <v>-0.02</v>
      </c>
      <c r="F4303" s="117">
        <v>-1.095350238E-5</v>
      </c>
      <c r="G4303" s="116">
        <v>-0.01</v>
      </c>
    </row>
    <row r="4304" spans="1:7" ht="25.5">
      <c r="A4304" s="120">
        <v>21210</v>
      </c>
      <c r="B4304" s="115" t="s">
        <v>1123</v>
      </c>
      <c r="C4304" s="115">
        <v>182590</v>
      </c>
      <c r="D4304" s="115">
        <v>182590</v>
      </c>
      <c r="E4304" s="116">
        <v>0</v>
      </c>
      <c r="F4304" s="117">
        <v>0</v>
      </c>
      <c r="G4304" s="116">
        <v>0</v>
      </c>
    </row>
    <row r="4305" spans="1:7">
      <c r="A4305" s="119" t="s">
        <v>1124</v>
      </c>
      <c r="B4305" s="115" t="s">
        <v>59</v>
      </c>
      <c r="C4305" s="115">
        <v>1900258</v>
      </c>
      <c r="D4305" s="115">
        <v>993428</v>
      </c>
      <c r="E4305" s="116">
        <v>331546.64</v>
      </c>
      <c r="F4305" s="117">
        <v>17.447453977302001</v>
      </c>
      <c r="G4305" s="116">
        <v>44748.66</v>
      </c>
    </row>
    <row r="4306" spans="1:7" ht="38.25">
      <c r="A4306" s="120" t="s">
        <v>1136</v>
      </c>
      <c r="B4306" s="115" t="s">
        <v>1137</v>
      </c>
      <c r="C4306" s="115">
        <v>1900258</v>
      </c>
      <c r="D4306" s="115">
        <v>993428</v>
      </c>
      <c r="E4306" s="116">
        <v>331546.64</v>
      </c>
      <c r="F4306" s="117">
        <v>17.447453977302001</v>
      </c>
      <c r="G4306" s="116">
        <v>44748.66</v>
      </c>
    </row>
    <row r="4307" spans="1:7" ht="38.25">
      <c r="A4307" s="121">
        <v>17100</v>
      </c>
      <c r="B4307" s="115" t="s">
        <v>1138</v>
      </c>
      <c r="C4307" s="115">
        <v>1900258</v>
      </c>
      <c r="D4307" s="115">
        <v>993428</v>
      </c>
      <c r="E4307" s="116">
        <v>331546.64</v>
      </c>
      <c r="F4307" s="117">
        <v>17.447453977302001</v>
      </c>
      <c r="G4307" s="116">
        <v>44748.66</v>
      </c>
    </row>
    <row r="4308" spans="1:7" ht="63.75">
      <c r="A4308" s="122">
        <v>17110</v>
      </c>
      <c r="B4308" s="115" t="s">
        <v>1139</v>
      </c>
      <c r="C4308" s="115">
        <v>1900258</v>
      </c>
      <c r="D4308" s="115">
        <v>993428</v>
      </c>
      <c r="E4308" s="116">
        <v>27953.16</v>
      </c>
      <c r="F4308" s="117">
        <v>1.47101919844568</v>
      </c>
      <c r="G4308" s="116">
        <v>0</v>
      </c>
    </row>
    <row r="4309" spans="1:7" ht="89.25">
      <c r="A4309" s="122">
        <v>17130</v>
      </c>
      <c r="B4309" s="115" t="s">
        <v>1141</v>
      </c>
      <c r="C4309" s="115">
        <v>0</v>
      </c>
      <c r="D4309" s="115">
        <v>0</v>
      </c>
      <c r="E4309" s="116">
        <v>303593.48</v>
      </c>
      <c r="F4309" s="117">
        <v>0</v>
      </c>
      <c r="G4309" s="116">
        <v>44748.66</v>
      </c>
    </row>
    <row r="4310" spans="1:7">
      <c r="A4310" s="119" t="s">
        <v>1144</v>
      </c>
      <c r="B4310" s="115" t="s">
        <v>60</v>
      </c>
      <c r="C4310" s="115">
        <v>2090528</v>
      </c>
      <c r="D4310" s="115">
        <v>793478</v>
      </c>
      <c r="E4310" s="116">
        <v>793478</v>
      </c>
      <c r="F4310" s="117">
        <v>37.955865695173699</v>
      </c>
      <c r="G4310" s="116">
        <v>162885</v>
      </c>
    </row>
    <row r="4311" spans="1:7" ht="25.5">
      <c r="A4311" s="120">
        <v>21710</v>
      </c>
      <c r="B4311" s="115" t="s">
        <v>1145</v>
      </c>
      <c r="C4311" s="115">
        <v>2090528</v>
      </c>
      <c r="D4311" s="115">
        <v>793478</v>
      </c>
      <c r="E4311" s="116">
        <v>793478</v>
      </c>
      <c r="F4311" s="117">
        <v>37.955865695173699</v>
      </c>
      <c r="G4311" s="116">
        <v>162885</v>
      </c>
    </row>
    <row r="4312" spans="1:7">
      <c r="A4312" s="114" t="s">
        <v>1147</v>
      </c>
      <c r="B4312" s="115" t="s">
        <v>1148</v>
      </c>
      <c r="C4312" s="115">
        <v>4173376</v>
      </c>
      <c r="D4312" s="115">
        <v>1969496</v>
      </c>
      <c r="E4312" s="116">
        <v>997191.78</v>
      </c>
      <c r="F4312" s="117">
        <v>23.894127440230601</v>
      </c>
      <c r="G4312" s="116">
        <v>266321.34999999998</v>
      </c>
    </row>
    <row r="4313" spans="1:7">
      <c r="A4313" s="119" t="s">
        <v>1149</v>
      </c>
      <c r="B4313" s="115" t="s">
        <v>1150</v>
      </c>
      <c r="C4313" s="115">
        <v>3761465</v>
      </c>
      <c r="D4313" s="115">
        <v>1867264</v>
      </c>
      <c r="E4313" s="116">
        <v>951426.92</v>
      </c>
      <c r="F4313" s="117">
        <v>25.294052184454699</v>
      </c>
      <c r="G4313" s="116">
        <v>240175.21</v>
      </c>
    </row>
    <row r="4314" spans="1:7">
      <c r="A4314" s="120" t="s">
        <v>1151</v>
      </c>
      <c r="B4314" s="115" t="s">
        <v>1152</v>
      </c>
      <c r="C4314" s="115">
        <v>413240</v>
      </c>
      <c r="D4314" s="115">
        <v>147350</v>
      </c>
      <c r="E4314" s="116">
        <v>80818.3</v>
      </c>
      <c r="F4314" s="117">
        <v>19.5572306649889</v>
      </c>
      <c r="G4314" s="116">
        <v>26575.56</v>
      </c>
    </row>
    <row r="4315" spans="1:7">
      <c r="A4315" s="121">
        <v>1000</v>
      </c>
      <c r="B4315" s="115" t="s">
        <v>1153</v>
      </c>
      <c r="C4315" s="115">
        <v>198787</v>
      </c>
      <c r="D4315" s="115">
        <v>71970</v>
      </c>
      <c r="E4315" s="116">
        <v>47555.7</v>
      </c>
      <c r="F4315" s="117">
        <v>23.922942647155001</v>
      </c>
      <c r="G4315" s="116">
        <v>13772.03</v>
      </c>
    </row>
    <row r="4316" spans="1:7">
      <c r="A4316" s="122">
        <v>1100</v>
      </c>
      <c r="B4316" s="115" t="s">
        <v>1154</v>
      </c>
      <c r="C4316" s="115">
        <v>167370</v>
      </c>
      <c r="D4316" s="115">
        <v>60957</v>
      </c>
      <c r="E4316" s="116">
        <v>41732.93</v>
      </c>
      <c r="F4316" s="117">
        <v>24.9345342654</v>
      </c>
      <c r="G4316" s="116">
        <v>11663.39</v>
      </c>
    </row>
    <row r="4317" spans="1:7">
      <c r="A4317" s="121">
        <v>2000</v>
      </c>
      <c r="B4317" s="115" t="s">
        <v>1155</v>
      </c>
      <c r="C4317" s="115">
        <v>214453</v>
      </c>
      <c r="D4317" s="115">
        <v>75380</v>
      </c>
      <c r="E4317" s="116">
        <v>33262.6</v>
      </c>
      <c r="F4317" s="117">
        <v>15.510438184590599</v>
      </c>
      <c r="G4317" s="116">
        <v>12803.53</v>
      </c>
    </row>
    <row r="4318" spans="1:7">
      <c r="A4318" s="120" t="s">
        <v>1158</v>
      </c>
      <c r="B4318" s="115" t="s">
        <v>1159</v>
      </c>
      <c r="C4318" s="115">
        <v>1900258</v>
      </c>
      <c r="D4318" s="115">
        <v>993428</v>
      </c>
      <c r="E4318" s="116">
        <v>331546.62</v>
      </c>
      <c r="F4318" s="117">
        <v>17.447452924813401</v>
      </c>
      <c r="G4318" s="116">
        <v>67831.83</v>
      </c>
    </row>
    <row r="4319" spans="1:7">
      <c r="A4319" s="121">
        <v>3000</v>
      </c>
      <c r="B4319" s="115" t="s">
        <v>1160</v>
      </c>
      <c r="C4319" s="115">
        <v>1900258</v>
      </c>
      <c r="D4319" s="115">
        <v>993428</v>
      </c>
      <c r="E4319" s="116">
        <v>331546.62</v>
      </c>
      <c r="F4319" s="117">
        <v>17.447452924813401</v>
      </c>
      <c r="G4319" s="116">
        <v>67831.83</v>
      </c>
    </row>
    <row r="4320" spans="1:7">
      <c r="A4320" s="120" t="s">
        <v>1166</v>
      </c>
      <c r="B4320" s="115" t="s">
        <v>1167</v>
      </c>
      <c r="C4320" s="115">
        <v>1447967</v>
      </c>
      <c r="D4320" s="115">
        <v>726486</v>
      </c>
      <c r="E4320" s="116">
        <v>539062</v>
      </c>
      <c r="F4320" s="117">
        <v>37.228887122427501</v>
      </c>
      <c r="G4320" s="116">
        <v>145767.82</v>
      </c>
    </row>
    <row r="4321" spans="1:7" ht="25.5">
      <c r="A4321" s="121">
        <v>7300</v>
      </c>
      <c r="B4321" s="115" t="s">
        <v>1173</v>
      </c>
      <c r="C4321" s="115">
        <v>1265377</v>
      </c>
      <c r="D4321" s="115">
        <v>543896</v>
      </c>
      <c r="E4321" s="116">
        <v>539062</v>
      </c>
      <c r="F4321" s="117">
        <v>42.600900759220401</v>
      </c>
      <c r="G4321" s="116">
        <v>144565</v>
      </c>
    </row>
    <row r="4322" spans="1:7" ht="38.25">
      <c r="A4322" s="122">
        <v>7350</v>
      </c>
      <c r="B4322" s="115" t="s">
        <v>1176</v>
      </c>
      <c r="C4322" s="115">
        <v>1265377</v>
      </c>
      <c r="D4322" s="115">
        <v>543896</v>
      </c>
      <c r="E4322" s="116">
        <v>539062</v>
      </c>
      <c r="F4322" s="117">
        <v>42.600900759220401</v>
      </c>
      <c r="G4322" s="116">
        <v>144565</v>
      </c>
    </row>
    <row r="4323" spans="1:7" ht="25.5">
      <c r="A4323" s="121">
        <v>7500</v>
      </c>
      <c r="B4323" s="115" t="s">
        <v>1180</v>
      </c>
      <c r="C4323" s="115">
        <v>182590</v>
      </c>
      <c r="D4323" s="115">
        <v>182590</v>
      </c>
      <c r="E4323" s="116">
        <v>0</v>
      </c>
      <c r="F4323" s="117">
        <v>0</v>
      </c>
      <c r="G4323" s="116">
        <v>0</v>
      </c>
    </row>
    <row r="4324" spans="1:7">
      <c r="A4324" s="119" t="s">
        <v>1181</v>
      </c>
      <c r="B4324" s="115" t="s">
        <v>1182</v>
      </c>
      <c r="C4324" s="115">
        <v>411911</v>
      </c>
      <c r="D4324" s="115">
        <v>102232</v>
      </c>
      <c r="E4324" s="116">
        <v>45764.86</v>
      </c>
      <c r="F4324" s="117">
        <v>11.1103757850604</v>
      </c>
      <c r="G4324" s="116">
        <v>26146.14</v>
      </c>
    </row>
    <row r="4325" spans="1:7">
      <c r="A4325" s="120" t="s">
        <v>1183</v>
      </c>
      <c r="B4325" s="115" t="s">
        <v>1184</v>
      </c>
      <c r="C4325" s="115">
        <v>411911</v>
      </c>
      <c r="D4325" s="115">
        <v>102232</v>
      </c>
      <c r="E4325" s="116">
        <v>45764.86</v>
      </c>
      <c r="F4325" s="117">
        <v>11.1103757850604</v>
      </c>
      <c r="G4325" s="116">
        <v>26146.14</v>
      </c>
    </row>
    <row r="4326" spans="1:7">
      <c r="A4326" s="114"/>
      <c r="B4326" s="115" t="s">
        <v>1192</v>
      </c>
      <c r="C4326" s="115">
        <v>0</v>
      </c>
      <c r="D4326" s="115">
        <v>0</v>
      </c>
      <c r="E4326" s="116">
        <v>127832.84</v>
      </c>
      <c r="F4326" s="117">
        <v>0</v>
      </c>
      <c r="G4326" s="116">
        <v>-58687.7</v>
      </c>
    </row>
    <row r="4327" spans="1:7">
      <c r="A4327" s="114" t="s">
        <v>1193</v>
      </c>
      <c r="B4327" s="115" t="s">
        <v>1194</v>
      </c>
      <c r="C4327" s="115">
        <v>0</v>
      </c>
      <c r="D4327" s="115">
        <v>0</v>
      </c>
      <c r="E4327" s="116">
        <v>-127832.84</v>
      </c>
      <c r="F4327" s="117">
        <v>0</v>
      </c>
      <c r="G4327" s="116">
        <v>58687.7</v>
      </c>
    </row>
    <row r="4328" spans="1:7">
      <c r="A4328" s="119" t="s">
        <v>1202</v>
      </c>
      <c r="B4328" s="115" t="s">
        <v>1203</v>
      </c>
      <c r="C4328" s="115">
        <v>0</v>
      </c>
      <c r="D4328" s="115">
        <v>0</v>
      </c>
      <c r="E4328" s="116">
        <v>-127832.84</v>
      </c>
      <c r="F4328" s="117">
        <v>0</v>
      </c>
      <c r="G4328" s="116">
        <v>58687.7</v>
      </c>
    </row>
    <row r="4329" spans="1:7" s="113" customFormat="1" ht="51">
      <c r="A4329" s="126" t="s">
        <v>134</v>
      </c>
      <c r="B4329" s="110" t="s">
        <v>1238</v>
      </c>
      <c r="C4329" s="110"/>
      <c r="D4329" s="110"/>
      <c r="E4329" s="111"/>
      <c r="F4329" s="112"/>
      <c r="G4329" s="111"/>
    </row>
    <row r="4330" spans="1:7">
      <c r="A4330" s="114" t="s">
        <v>1118</v>
      </c>
      <c r="B4330" s="115" t="s">
        <v>1119</v>
      </c>
      <c r="C4330" s="115">
        <v>2082848</v>
      </c>
      <c r="D4330" s="115">
        <v>1176018</v>
      </c>
      <c r="E4330" s="116">
        <v>331546.62</v>
      </c>
      <c r="F4330" s="117">
        <v>15.9179460047013</v>
      </c>
      <c r="G4330" s="116">
        <v>44748.65</v>
      </c>
    </row>
    <row r="4331" spans="1:7">
      <c r="A4331" s="119" t="s">
        <v>1122</v>
      </c>
      <c r="B4331" s="115" t="s">
        <v>58</v>
      </c>
      <c r="C4331" s="115">
        <v>182590</v>
      </c>
      <c r="D4331" s="115">
        <v>182590</v>
      </c>
      <c r="E4331" s="116">
        <v>-0.02</v>
      </c>
      <c r="F4331" s="117">
        <v>-1.095350238E-5</v>
      </c>
      <c r="G4331" s="116">
        <v>-0.01</v>
      </c>
    </row>
    <row r="4332" spans="1:7" ht="25.5">
      <c r="A4332" s="120">
        <v>21210</v>
      </c>
      <c r="B4332" s="115" t="s">
        <v>1123</v>
      </c>
      <c r="C4332" s="115">
        <v>182590</v>
      </c>
      <c r="D4332" s="115">
        <v>182590</v>
      </c>
      <c r="E4332" s="116">
        <v>0</v>
      </c>
      <c r="F4332" s="117">
        <v>0</v>
      </c>
      <c r="G4332" s="116">
        <v>0</v>
      </c>
    </row>
    <row r="4333" spans="1:7">
      <c r="A4333" s="119" t="s">
        <v>1124</v>
      </c>
      <c r="B4333" s="115" t="s">
        <v>59</v>
      </c>
      <c r="C4333" s="115">
        <v>1900258</v>
      </c>
      <c r="D4333" s="115">
        <v>993428</v>
      </c>
      <c r="E4333" s="116">
        <v>331546.64</v>
      </c>
      <c r="F4333" s="117">
        <v>17.447453977302001</v>
      </c>
      <c r="G4333" s="116">
        <v>44748.66</v>
      </c>
    </row>
    <row r="4334" spans="1:7" ht="38.25">
      <c r="A4334" s="120" t="s">
        <v>1136</v>
      </c>
      <c r="B4334" s="115" t="s">
        <v>1137</v>
      </c>
      <c r="C4334" s="115">
        <v>1900258</v>
      </c>
      <c r="D4334" s="115">
        <v>993428</v>
      </c>
      <c r="E4334" s="116">
        <v>331546.64</v>
      </c>
      <c r="F4334" s="117">
        <v>17.447453977302001</v>
      </c>
      <c r="G4334" s="116">
        <v>44748.66</v>
      </c>
    </row>
    <row r="4335" spans="1:7" ht="38.25">
      <c r="A4335" s="121">
        <v>17100</v>
      </c>
      <c r="B4335" s="115" t="s">
        <v>1138</v>
      </c>
      <c r="C4335" s="115">
        <v>1900258</v>
      </c>
      <c r="D4335" s="115">
        <v>993428</v>
      </c>
      <c r="E4335" s="116">
        <v>331546.64</v>
      </c>
      <c r="F4335" s="117">
        <v>17.447453977302001</v>
      </c>
      <c r="G4335" s="116">
        <v>44748.66</v>
      </c>
    </row>
    <row r="4336" spans="1:7" ht="63.75">
      <c r="A4336" s="122">
        <v>17110</v>
      </c>
      <c r="B4336" s="115" t="s">
        <v>1139</v>
      </c>
      <c r="C4336" s="115">
        <v>1900258</v>
      </c>
      <c r="D4336" s="115">
        <v>993428</v>
      </c>
      <c r="E4336" s="116">
        <v>27953.16</v>
      </c>
      <c r="F4336" s="117">
        <v>1.47101919844568</v>
      </c>
      <c r="G4336" s="116">
        <v>0</v>
      </c>
    </row>
    <row r="4337" spans="1:7" ht="89.25">
      <c r="A4337" s="122">
        <v>17130</v>
      </c>
      <c r="B4337" s="115" t="s">
        <v>1141</v>
      </c>
      <c r="C4337" s="115">
        <v>0</v>
      </c>
      <c r="D4337" s="115">
        <v>0</v>
      </c>
      <c r="E4337" s="116">
        <v>303593.48</v>
      </c>
      <c r="F4337" s="117">
        <v>0</v>
      </c>
      <c r="G4337" s="116">
        <v>44748.66</v>
      </c>
    </row>
    <row r="4338" spans="1:7">
      <c r="A4338" s="114" t="s">
        <v>1147</v>
      </c>
      <c r="B4338" s="115" t="s">
        <v>1148</v>
      </c>
      <c r="C4338" s="115">
        <v>2082848</v>
      </c>
      <c r="D4338" s="115">
        <v>1176018</v>
      </c>
      <c r="E4338" s="116">
        <v>331546.62</v>
      </c>
      <c r="F4338" s="117">
        <v>15.9179460047013</v>
      </c>
      <c r="G4338" s="116">
        <v>69034.649999999994</v>
      </c>
    </row>
    <row r="4339" spans="1:7">
      <c r="A4339" s="119" t="s">
        <v>1149</v>
      </c>
      <c r="B4339" s="115" t="s">
        <v>1150</v>
      </c>
      <c r="C4339" s="115">
        <v>2082848</v>
      </c>
      <c r="D4339" s="115">
        <v>1176018</v>
      </c>
      <c r="E4339" s="116">
        <v>331546.62</v>
      </c>
      <c r="F4339" s="117">
        <v>15.9179460047013</v>
      </c>
      <c r="G4339" s="116">
        <v>69034.649999999994</v>
      </c>
    </row>
    <row r="4340" spans="1:7">
      <c r="A4340" s="120" t="s">
        <v>1158</v>
      </c>
      <c r="B4340" s="115" t="s">
        <v>1159</v>
      </c>
      <c r="C4340" s="115">
        <v>1900258</v>
      </c>
      <c r="D4340" s="115">
        <v>993428</v>
      </c>
      <c r="E4340" s="116">
        <v>331546.62</v>
      </c>
      <c r="F4340" s="117">
        <v>17.447452924813401</v>
      </c>
      <c r="G4340" s="116">
        <v>67831.83</v>
      </c>
    </row>
    <row r="4341" spans="1:7">
      <c r="A4341" s="121">
        <v>3000</v>
      </c>
      <c r="B4341" s="115" t="s">
        <v>1160</v>
      </c>
      <c r="C4341" s="115">
        <v>1900258</v>
      </c>
      <c r="D4341" s="115">
        <v>993428</v>
      </c>
      <c r="E4341" s="116">
        <v>331546.62</v>
      </c>
      <c r="F4341" s="117">
        <v>17.447452924813401</v>
      </c>
      <c r="G4341" s="116">
        <v>67831.83</v>
      </c>
    </row>
    <row r="4342" spans="1:7">
      <c r="A4342" s="120" t="s">
        <v>1166</v>
      </c>
      <c r="B4342" s="115" t="s">
        <v>1167</v>
      </c>
      <c r="C4342" s="115">
        <v>182590</v>
      </c>
      <c r="D4342" s="115">
        <v>182590</v>
      </c>
      <c r="E4342" s="116">
        <v>0</v>
      </c>
      <c r="F4342" s="117">
        <v>0</v>
      </c>
      <c r="G4342" s="116">
        <v>1202.82</v>
      </c>
    </row>
    <row r="4343" spans="1:7" ht="25.5">
      <c r="A4343" s="121">
        <v>7500</v>
      </c>
      <c r="B4343" s="115" t="s">
        <v>1180</v>
      </c>
      <c r="C4343" s="115">
        <v>182590</v>
      </c>
      <c r="D4343" s="115">
        <v>182590</v>
      </c>
      <c r="E4343" s="116">
        <v>0</v>
      </c>
      <c r="F4343" s="117">
        <v>0</v>
      </c>
      <c r="G4343" s="116">
        <v>0</v>
      </c>
    </row>
    <row r="4344" spans="1:7">
      <c r="A4344" s="114"/>
      <c r="B4344" s="115" t="s">
        <v>1192</v>
      </c>
      <c r="C4344" s="115">
        <v>0</v>
      </c>
      <c r="D4344" s="115">
        <v>0</v>
      </c>
      <c r="E4344" s="116">
        <v>0</v>
      </c>
      <c r="F4344" s="117">
        <v>0</v>
      </c>
      <c r="G4344" s="116">
        <v>-24286</v>
      </c>
    </row>
    <row r="4345" spans="1:7">
      <c r="A4345" s="114" t="s">
        <v>1193</v>
      </c>
      <c r="B4345" s="115" t="s">
        <v>1194</v>
      </c>
      <c r="C4345" s="115">
        <v>0</v>
      </c>
      <c r="D4345" s="115">
        <v>0</v>
      </c>
      <c r="E4345" s="116">
        <v>0</v>
      </c>
      <c r="F4345" s="117">
        <v>0</v>
      </c>
      <c r="G4345" s="116">
        <v>24286</v>
      </c>
    </row>
    <row r="4346" spans="1:7">
      <c r="A4346" s="119" t="s">
        <v>1202</v>
      </c>
      <c r="B4346" s="115" t="s">
        <v>1203</v>
      </c>
      <c r="C4346" s="115">
        <v>0</v>
      </c>
      <c r="D4346" s="115">
        <v>0</v>
      </c>
      <c r="E4346" s="116">
        <v>0</v>
      </c>
      <c r="F4346" s="117">
        <v>0</v>
      </c>
      <c r="G4346" s="116">
        <v>24286</v>
      </c>
    </row>
    <row r="4347" spans="1:7" s="113" customFormat="1" ht="25.5">
      <c r="A4347" s="126" t="s">
        <v>135</v>
      </c>
      <c r="B4347" s="110" t="s">
        <v>162</v>
      </c>
      <c r="C4347" s="110"/>
      <c r="D4347" s="110"/>
      <c r="E4347" s="111"/>
      <c r="F4347" s="112"/>
      <c r="G4347" s="111"/>
    </row>
    <row r="4348" spans="1:7">
      <c r="A4348" s="114" t="s">
        <v>1118</v>
      </c>
      <c r="B4348" s="115" t="s">
        <v>1119</v>
      </c>
      <c r="C4348" s="115">
        <v>2090528</v>
      </c>
      <c r="D4348" s="115">
        <v>793478</v>
      </c>
      <c r="E4348" s="116">
        <v>793478</v>
      </c>
      <c r="F4348" s="117">
        <v>37.955865695173699</v>
      </c>
      <c r="G4348" s="116">
        <v>162885</v>
      </c>
    </row>
    <row r="4349" spans="1:7">
      <c r="A4349" s="119" t="s">
        <v>1144</v>
      </c>
      <c r="B4349" s="115" t="s">
        <v>60</v>
      </c>
      <c r="C4349" s="115">
        <v>2090528</v>
      </c>
      <c r="D4349" s="115">
        <v>793478</v>
      </c>
      <c r="E4349" s="116">
        <v>793478</v>
      </c>
      <c r="F4349" s="117">
        <v>37.955865695173699</v>
      </c>
      <c r="G4349" s="116">
        <v>162885</v>
      </c>
    </row>
    <row r="4350" spans="1:7" ht="25.5">
      <c r="A4350" s="120">
        <v>21710</v>
      </c>
      <c r="B4350" s="115" t="s">
        <v>1145</v>
      </c>
      <c r="C4350" s="115">
        <v>2090528</v>
      </c>
      <c r="D4350" s="115">
        <v>793478</v>
      </c>
      <c r="E4350" s="116">
        <v>793478</v>
      </c>
      <c r="F4350" s="117">
        <v>37.955865695173699</v>
      </c>
      <c r="G4350" s="116">
        <v>162885</v>
      </c>
    </row>
    <row r="4351" spans="1:7">
      <c r="A4351" s="114" t="s">
        <v>1147</v>
      </c>
      <c r="B4351" s="115" t="s">
        <v>1148</v>
      </c>
      <c r="C4351" s="115">
        <v>2090528</v>
      </c>
      <c r="D4351" s="115">
        <v>793478</v>
      </c>
      <c r="E4351" s="116">
        <v>665645.16</v>
      </c>
      <c r="F4351" s="117">
        <v>31.841006673912101</v>
      </c>
      <c r="G4351" s="116">
        <v>197286.7</v>
      </c>
    </row>
    <row r="4352" spans="1:7">
      <c r="A4352" s="119" t="s">
        <v>1149</v>
      </c>
      <c r="B4352" s="115" t="s">
        <v>1150</v>
      </c>
      <c r="C4352" s="115">
        <v>1678617</v>
      </c>
      <c r="D4352" s="115">
        <v>691246</v>
      </c>
      <c r="E4352" s="116">
        <v>619880.30000000005</v>
      </c>
      <c r="F4352" s="117">
        <v>36.928036592027802</v>
      </c>
      <c r="G4352" s="116">
        <v>171140.56</v>
      </c>
    </row>
    <row r="4353" spans="1:7">
      <c r="A4353" s="120" t="s">
        <v>1151</v>
      </c>
      <c r="B4353" s="115" t="s">
        <v>1152</v>
      </c>
      <c r="C4353" s="115">
        <v>413240</v>
      </c>
      <c r="D4353" s="115">
        <v>147350</v>
      </c>
      <c r="E4353" s="116">
        <v>80818.3</v>
      </c>
      <c r="F4353" s="117">
        <v>19.5572306649889</v>
      </c>
      <c r="G4353" s="116">
        <v>26575.56</v>
      </c>
    </row>
    <row r="4354" spans="1:7">
      <c r="A4354" s="121">
        <v>1000</v>
      </c>
      <c r="B4354" s="115" t="s">
        <v>1153</v>
      </c>
      <c r="C4354" s="115">
        <v>198787</v>
      </c>
      <c r="D4354" s="115">
        <v>71970</v>
      </c>
      <c r="E4354" s="116">
        <v>47555.7</v>
      </c>
      <c r="F4354" s="117">
        <v>23.922942647155001</v>
      </c>
      <c r="G4354" s="116">
        <v>13772.03</v>
      </c>
    </row>
    <row r="4355" spans="1:7">
      <c r="A4355" s="122">
        <v>1100</v>
      </c>
      <c r="B4355" s="115" t="s">
        <v>1154</v>
      </c>
      <c r="C4355" s="115">
        <v>167370</v>
      </c>
      <c r="D4355" s="115">
        <v>60957</v>
      </c>
      <c r="E4355" s="116">
        <v>41732.93</v>
      </c>
      <c r="F4355" s="117">
        <v>24.9345342654</v>
      </c>
      <c r="G4355" s="116">
        <v>11663.39</v>
      </c>
    </row>
    <row r="4356" spans="1:7">
      <c r="A4356" s="121">
        <v>2000</v>
      </c>
      <c r="B4356" s="115" t="s">
        <v>1155</v>
      </c>
      <c r="C4356" s="115">
        <v>214453</v>
      </c>
      <c r="D4356" s="115">
        <v>75380</v>
      </c>
      <c r="E4356" s="116">
        <v>33262.6</v>
      </c>
      <c r="F4356" s="117">
        <v>15.510438184590599</v>
      </c>
      <c r="G4356" s="116">
        <v>12803.53</v>
      </c>
    </row>
    <row r="4357" spans="1:7">
      <c r="A4357" s="120" t="s">
        <v>1166</v>
      </c>
      <c r="B4357" s="115" t="s">
        <v>1167</v>
      </c>
      <c r="C4357" s="115">
        <v>1265377</v>
      </c>
      <c r="D4357" s="115">
        <v>543896</v>
      </c>
      <c r="E4357" s="116">
        <v>539062</v>
      </c>
      <c r="F4357" s="117">
        <v>42.600900759220401</v>
      </c>
      <c r="G4357" s="116">
        <v>144565</v>
      </c>
    </row>
    <row r="4358" spans="1:7" ht="25.5">
      <c r="A4358" s="121">
        <v>7300</v>
      </c>
      <c r="B4358" s="115" t="s">
        <v>1173</v>
      </c>
      <c r="C4358" s="115">
        <v>1265377</v>
      </c>
      <c r="D4358" s="115">
        <v>543896</v>
      </c>
      <c r="E4358" s="116">
        <v>539062</v>
      </c>
      <c r="F4358" s="117">
        <v>42.600900759220401</v>
      </c>
      <c r="G4358" s="116">
        <v>144565</v>
      </c>
    </row>
    <row r="4359" spans="1:7" ht="38.25">
      <c r="A4359" s="122">
        <v>7350</v>
      </c>
      <c r="B4359" s="115" t="s">
        <v>1176</v>
      </c>
      <c r="C4359" s="115">
        <v>1265377</v>
      </c>
      <c r="D4359" s="115">
        <v>543896</v>
      </c>
      <c r="E4359" s="116">
        <v>539062</v>
      </c>
      <c r="F4359" s="117">
        <v>42.600900759220401</v>
      </c>
      <c r="G4359" s="116">
        <v>144565</v>
      </c>
    </row>
    <row r="4360" spans="1:7">
      <c r="A4360" s="119" t="s">
        <v>1181</v>
      </c>
      <c r="B4360" s="115" t="s">
        <v>1182</v>
      </c>
      <c r="C4360" s="115">
        <v>411911</v>
      </c>
      <c r="D4360" s="115">
        <v>102232</v>
      </c>
      <c r="E4360" s="116">
        <v>45764.86</v>
      </c>
      <c r="F4360" s="117">
        <v>11.1103757850604</v>
      </c>
      <c r="G4360" s="116">
        <v>26146.14</v>
      </c>
    </row>
    <row r="4361" spans="1:7">
      <c r="A4361" s="120" t="s">
        <v>1183</v>
      </c>
      <c r="B4361" s="115" t="s">
        <v>1184</v>
      </c>
      <c r="C4361" s="115">
        <v>411911</v>
      </c>
      <c r="D4361" s="115">
        <v>102232</v>
      </c>
      <c r="E4361" s="116">
        <v>45764.86</v>
      </c>
      <c r="F4361" s="117">
        <v>11.1103757850604</v>
      </c>
      <c r="G4361" s="116">
        <v>26146.14</v>
      </c>
    </row>
    <row r="4362" spans="1:7">
      <c r="A4362" s="114"/>
      <c r="B4362" s="115" t="s">
        <v>1192</v>
      </c>
      <c r="C4362" s="115">
        <v>0</v>
      </c>
      <c r="D4362" s="115">
        <v>0</v>
      </c>
      <c r="E4362" s="116">
        <v>127832.84</v>
      </c>
      <c r="F4362" s="117">
        <v>0</v>
      </c>
      <c r="G4362" s="116">
        <v>-34401.699999999997</v>
      </c>
    </row>
    <row r="4363" spans="1:7">
      <c r="A4363" s="114" t="s">
        <v>1193</v>
      </c>
      <c r="B4363" s="115" t="s">
        <v>1194</v>
      </c>
      <c r="C4363" s="115">
        <v>0</v>
      </c>
      <c r="D4363" s="115">
        <v>0</v>
      </c>
      <c r="E4363" s="116">
        <v>-127832.84</v>
      </c>
      <c r="F4363" s="117">
        <v>0</v>
      </c>
      <c r="G4363" s="116">
        <v>34401.699999999997</v>
      </c>
    </row>
    <row r="4364" spans="1:7">
      <c r="A4364" s="119" t="s">
        <v>1202</v>
      </c>
      <c r="B4364" s="115" t="s">
        <v>1203</v>
      </c>
      <c r="C4364" s="115">
        <v>0</v>
      </c>
      <c r="D4364" s="115">
        <v>0</v>
      </c>
      <c r="E4364" s="116">
        <v>-127832.84</v>
      </c>
      <c r="F4364" s="117">
        <v>0</v>
      </c>
      <c r="G4364" s="116">
        <v>34401.699999999997</v>
      </c>
    </row>
    <row r="4365" spans="1:7" s="113" customFormat="1" ht="25.5">
      <c r="A4365" s="125" t="s">
        <v>39</v>
      </c>
      <c r="B4365" s="110" t="s">
        <v>1214</v>
      </c>
      <c r="C4365" s="110"/>
      <c r="D4365" s="110"/>
      <c r="E4365" s="111"/>
      <c r="F4365" s="112"/>
      <c r="G4365" s="111"/>
    </row>
    <row r="4366" spans="1:7">
      <c r="A4366" s="114" t="s">
        <v>1118</v>
      </c>
      <c r="B4366" s="115" t="s">
        <v>1119</v>
      </c>
      <c r="C4366" s="115">
        <v>21930024</v>
      </c>
      <c r="D4366" s="115">
        <v>5811345</v>
      </c>
      <c r="E4366" s="116">
        <v>7867740.5499999998</v>
      </c>
      <c r="F4366" s="117">
        <v>35.876570632116</v>
      </c>
      <c r="G4366" s="116">
        <v>6262381.5</v>
      </c>
    </row>
    <row r="4367" spans="1:7" ht="25.5">
      <c r="A4367" s="119" t="s">
        <v>1120</v>
      </c>
      <c r="B4367" s="115" t="s">
        <v>1121</v>
      </c>
      <c r="C4367" s="115">
        <v>5795</v>
      </c>
      <c r="D4367" s="115">
        <v>795</v>
      </c>
      <c r="E4367" s="116">
        <v>2300.0100000000002</v>
      </c>
      <c r="F4367" s="117">
        <v>39.689559965487497</v>
      </c>
      <c r="G4367" s="116">
        <v>1554.35</v>
      </c>
    </row>
    <row r="4368" spans="1:7">
      <c r="A4368" s="119" t="s">
        <v>1122</v>
      </c>
      <c r="B4368" s="115" t="s">
        <v>58</v>
      </c>
      <c r="C4368" s="115">
        <v>12541653</v>
      </c>
      <c r="D4368" s="115">
        <v>3371298</v>
      </c>
      <c r="E4368" s="116">
        <v>5390416.2999999998</v>
      </c>
      <c r="F4368" s="117">
        <v>42.980110357063801</v>
      </c>
      <c r="G4368" s="116">
        <v>5273623.16</v>
      </c>
    </row>
    <row r="4369" spans="1:7">
      <c r="A4369" s="119" t="s">
        <v>1124</v>
      </c>
      <c r="B4369" s="115" t="s">
        <v>59</v>
      </c>
      <c r="C4369" s="115">
        <v>194848</v>
      </c>
      <c r="D4369" s="115">
        <v>140560</v>
      </c>
      <c r="E4369" s="116">
        <v>176332.24</v>
      </c>
      <c r="F4369" s="117">
        <v>90.497331253079295</v>
      </c>
      <c r="G4369" s="116">
        <v>-0.01</v>
      </c>
    </row>
    <row r="4370" spans="1:7">
      <c r="A4370" s="120" t="s">
        <v>1125</v>
      </c>
      <c r="B4370" s="115" t="s">
        <v>1126</v>
      </c>
      <c r="C4370" s="115">
        <v>169948</v>
      </c>
      <c r="D4370" s="115">
        <v>126960</v>
      </c>
      <c r="E4370" s="116">
        <v>166628</v>
      </c>
      <c r="F4370" s="117">
        <v>98.046461270506299</v>
      </c>
      <c r="G4370" s="116">
        <v>0</v>
      </c>
    </row>
    <row r="4371" spans="1:7">
      <c r="A4371" s="121">
        <v>18100</v>
      </c>
      <c r="B4371" s="115" t="s">
        <v>1127</v>
      </c>
      <c r="C4371" s="115">
        <v>169948</v>
      </c>
      <c r="D4371" s="115">
        <v>126960</v>
      </c>
      <c r="E4371" s="116">
        <v>166628</v>
      </c>
      <c r="F4371" s="117">
        <v>98.046461270506299</v>
      </c>
      <c r="G4371" s="116">
        <v>0</v>
      </c>
    </row>
    <row r="4372" spans="1:7" ht="25.5">
      <c r="A4372" s="122">
        <v>18130</v>
      </c>
      <c r="B4372" s="115" t="s">
        <v>1128</v>
      </c>
      <c r="C4372" s="115">
        <v>169948</v>
      </c>
      <c r="D4372" s="115">
        <v>126960</v>
      </c>
      <c r="E4372" s="116">
        <v>166628</v>
      </c>
      <c r="F4372" s="117">
        <v>98.046461270506299</v>
      </c>
      <c r="G4372" s="116">
        <v>0</v>
      </c>
    </row>
    <row r="4373" spans="1:7" ht="38.25">
      <c r="A4373" s="123">
        <v>18131</v>
      </c>
      <c r="B4373" s="115" t="s">
        <v>1129</v>
      </c>
      <c r="C4373" s="115">
        <v>166628</v>
      </c>
      <c r="D4373" s="115">
        <v>126960</v>
      </c>
      <c r="E4373" s="116">
        <v>166628</v>
      </c>
      <c r="F4373" s="117">
        <v>100</v>
      </c>
      <c r="G4373" s="116">
        <v>0</v>
      </c>
    </row>
    <row r="4374" spans="1:7" ht="25.5">
      <c r="A4374" s="123">
        <v>18132</v>
      </c>
      <c r="B4374" s="115" t="s">
        <v>1130</v>
      </c>
      <c r="C4374" s="115">
        <v>3320</v>
      </c>
      <c r="D4374" s="115">
        <v>0</v>
      </c>
      <c r="E4374" s="116">
        <v>0</v>
      </c>
      <c r="F4374" s="117">
        <v>0</v>
      </c>
      <c r="G4374" s="116">
        <v>0</v>
      </c>
    </row>
    <row r="4375" spans="1:7">
      <c r="A4375" s="120" t="s">
        <v>1131</v>
      </c>
      <c r="B4375" s="115" t="s">
        <v>1132</v>
      </c>
      <c r="C4375" s="115">
        <v>2600</v>
      </c>
      <c r="D4375" s="115">
        <v>800</v>
      </c>
      <c r="E4375" s="116">
        <v>7219.51</v>
      </c>
      <c r="F4375" s="117">
        <v>277.67346153846199</v>
      </c>
      <c r="G4375" s="116">
        <v>-0.01</v>
      </c>
    </row>
    <row r="4376" spans="1:7" ht="25.5">
      <c r="A4376" s="121">
        <v>19500</v>
      </c>
      <c r="B4376" s="115" t="s">
        <v>1133</v>
      </c>
      <c r="C4376" s="115">
        <v>2600</v>
      </c>
      <c r="D4376" s="115">
        <v>800</v>
      </c>
      <c r="E4376" s="116">
        <v>7219.51</v>
      </c>
      <c r="F4376" s="117">
        <v>277.67346153846199</v>
      </c>
      <c r="G4376" s="116">
        <v>-0.01</v>
      </c>
    </row>
    <row r="4377" spans="1:7" ht="63.75">
      <c r="A4377" s="122">
        <v>19570</v>
      </c>
      <c r="B4377" s="115" t="s">
        <v>1135</v>
      </c>
      <c r="C4377" s="115">
        <v>2600</v>
      </c>
      <c r="D4377" s="115">
        <v>800</v>
      </c>
      <c r="E4377" s="116">
        <v>7219.51</v>
      </c>
      <c r="F4377" s="117">
        <v>277.67346153846199</v>
      </c>
      <c r="G4377" s="116">
        <v>-0.01</v>
      </c>
    </row>
    <row r="4378" spans="1:7" ht="38.25">
      <c r="A4378" s="120" t="s">
        <v>1136</v>
      </c>
      <c r="B4378" s="115" t="s">
        <v>1137</v>
      </c>
      <c r="C4378" s="115">
        <v>22300</v>
      </c>
      <c r="D4378" s="115">
        <v>12800</v>
      </c>
      <c r="E4378" s="116">
        <v>2484.73</v>
      </c>
      <c r="F4378" s="117">
        <v>11.1422869955157</v>
      </c>
      <c r="G4378" s="116">
        <v>0</v>
      </c>
    </row>
    <row r="4379" spans="1:7" ht="38.25">
      <c r="A4379" s="121">
        <v>17100</v>
      </c>
      <c r="B4379" s="115" t="s">
        <v>1138</v>
      </c>
      <c r="C4379" s="115">
        <v>22300</v>
      </c>
      <c r="D4379" s="115">
        <v>12800</v>
      </c>
      <c r="E4379" s="116">
        <v>2484.73</v>
      </c>
      <c r="F4379" s="117">
        <v>11.1422869955157</v>
      </c>
      <c r="G4379" s="116">
        <v>0</v>
      </c>
    </row>
    <row r="4380" spans="1:7" ht="89.25">
      <c r="A4380" s="122">
        <v>17130</v>
      </c>
      <c r="B4380" s="115" t="s">
        <v>1141</v>
      </c>
      <c r="C4380" s="115">
        <v>20600</v>
      </c>
      <c r="D4380" s="115">
        <v>12200</v>
      </c>
      <c r="E4380" s="116">
        <v>1374.39</v>
      </c>
      <c r="F4380" s="117">
        <v>6.6717961165048498</v>
      </c>
      <c r="G4380" s="116">
        <v>0</v>
      </c>
    </row>
    <row r="4381" spans="1:7" ht="89.25">
      <c r="A4381" s="122">
        <v>17140</v>
      </c>
      <c r="B4381" s="115" t="s">
        <v>1143</v>
      </c>
      <c r="C4381" s="115">
        <v>1700</v>
      </c>
      <c r="D4381" s="115">
        <v>600</v>
      </c>
      <c r="E4381" s="116">
        <v>1110.3399999999999</v>
      </c>
      <c r="F4381" s="117">
        <v>65.314117647058794</v>
      </c>
      <c r="G4381" s="116">
        <v>0</v>
      </c>
    </row>
    <row r="4382" spans="1:7">
      <c r="A4382" s="119" t="s">
        <v>1144</v>
      </c>
      <c r="B4382" s="115" t="s">
        <v>60</v>
      </c>
      <c r="C4382" s="115">
        <v>9187728</v>
      </c>
      <c r="D4382" s="115">
        <v>2298692</v>
      </c>
      <c r="E4382" s="116">
        <v>2298692</v>
      </c>
      <c r="F4382" s="117">
        <v>25.019155987203799</v>
      </c>
      <c r="G4382" s="116">
        <v>987204</v>
      </c>
    </row>
    <row r="4383" spans="1:7" ht="25.5">
      <c r="A4383" s="120">
        <v>21710</v>
      </c>
      <c r="B4383" s="115" t="s">
        <v>1145</v>
      </c>
      <c r="C4383" s="115">
        <v>9187728</v>
      </c>
      <c r="D4383" s="115">
        <v>2298692</v>
      </c>
      <c r="E4383" s="116">
        <v>2298692</v>
      </c>
      <c r="F4383" s="117">
        <v>25.019155987203799</v>
      </c>
      <c r="G4383" s="116">
        <v>987204</v>
      </c>
    </row>
    <row r="4384" spans="1:7">
      <c r="A4384" s="114" t="s">
        <v>1147</v>
      </c>
      <c r="B4384" s="115" t="s">
        <v>1148</v>
      </c>
      <c r="C4384" s="115">
        <v>27708470</v>
      </c>
      <c r="D4384" s="115">
        <v>8597076</v>
      </c>
      <c r="E4384" s="116">
        <v>4173866.06</v>
      </c>
      <c r="F4384" s="117">
        <v>15.063502459717199</v>
      </c>
      <c r="G4384" s="116">
        <v>1159118.76</v>
      </c>
    </row>
    <row r="4385" spans="1:7">
      <c r="A4385" s="119" t="s">
        <v>1149</v>
      </c>
      <c r="B4385" s="115" t="s">
        <v>1150</v>
      </c>
      <c r="C4385" s="115">
        <v>27477670</v>
      </c>
      <c r="D4385" s="115">
        <v>8469076</v>
      </c>
      <c r="E4385" s="116">
        <v>4104812.61</v>
      </c>
      <c r="F4385" s="117">
        <v>14.9387215509903</v>
      </c>
      <c r="G4385" s="116">
        <v>1106140.49</v>
      </c>
    </row>
    <row r="4386" spans="1:7">
      <c r="A4386" s="120" t="s">
        <v>1151</v>
      </c>
      <c r="B4386" s="115" t="s">
        <v>1152</v>
      </c>
      <c r="C4386" s="115">
        <v>8492477</v>
      </c>
      <c r="D4386" s="115">
        <v>2616571</v>
      </c>
      <c r="E4386" s="116">
        <v>1823730.03</v>
      </c>
      <c r="F4386" s="117">
        <v>21.474653743542699</v>
      </c>
      <c r="G4386" s="116">
        <v>445893.63</v>
      </c>
    </row>
    <row r="4387" spans="1:7">
      <c r="A4387" s="121">
        <v>1000</v>
      </c>
      <c r="B4387" s="115" t="s">
        <v>1153</v>
      </c>
      <c r="C4387" s="115">
        <v>3851285</v>
      </c>
      <c r="D4387" s="115">
        <v>1202509</v>
      </c>
      <c r="E4387" s="116">
        <v>909164.25</v>
      </c>
      <c r="F4387" s="117">
        <v>23.6067766992056</v>
      </c>
      <c r="G4387" s="116">
        <v>131175.49</v>
      </c>
    </row>
    <row r="4388" spans="1:7">
      <c r="A4388" s="122">
        <v>1100</v>
      </c>
      <c r="B4388" s="115" t="s">
        <v>1154</v>
      </c>
      <c r="C4388" s="115">
        <v>3005384</v>
      </c>
      <c r="D4388" s="115">
        <v>902994</v>
      </c>
      <c r="E4388" s="116">
        <v>699701.16</v>
      </c>
      <c r="F4388" s="117">
        <v>23.281589307722399</v>
      </c>
      <c r="G4388" s="116">
        <v>110975.06</v>
      </c>
    </row>
    <row r="4389" spans="1:7">
      <c r="A4389" s="121">
        <v>2000</v>
      </c>
      <c r="B4389" s="115" t="s">
        <v>1155</v>
      </c>
      <c r="C4389" s="115">
        <v>4641192</v>
      </c>
      <c r="D4389" s="115">
        <v>1414062</v>
      </c>
      <c r="E4389" s="116">
        <v>914565.78</v>
      </c>
      <c r="F4389" s="117">
        <v>19.7054071454058</v>
      </c>
      <c r="G4389" s="116">
        <v>314718.14</v>
      </c>
    </row>
    <row r="4390" spans="1:7">
      <c r="A4390" s="120" t="s">
        <v>1158</v>
      </c>
      <c r="B4390" s="115" t="s">
        <v>1159</v>
      </c>
      <c r="C4390" s="115">
        <v>6450673</v>
      </c>
      <c r="D4390" s="115">
        <v>1769951</v>
      </c>
      <c r="E4390" s="116">
        <v>830847.77</v>
      </c>
      <c r="F4390" s="117">
        <v>12.880016860256299</v>
      </c>
      <c r="G4390" s="116">
        <v>198131.77</v>
      </c>
    </row>
    <row r="4391" spans="1:7">
      <c r="A4391" s="121">
        <v>3000</v>
      </c>
      <c r="B4391" s="115" t="s">
        <v>1160</v>
      </c>
      <c r="C4391" s="115">
        <v>5703673</v>
      </c>
      <c r="D4391" s="115">
        <v>1607040</v>
      </c>
      <c r="E4391" s="116">
        <v>721059.55</v>
      </c>
      <c r="F4391" s="117">
        <v>12.642021202828399</v>
      </c>
      <c r="G4391" s="116">
        <v>145342.95000000001</v>
      </c>
    </row>
    <row r="4392" spans="1:7">
      <c r="A4392" s="121">
        <v>6000</v>
      </c>
      <c r="B4392" s="115" t="s">
        <v>1161</v>
      </c>
      <c r="C4392" s="115">
        <v>747000</v>
      </c>
      <c r="D4392" s="115">
        <v>162911</v>
      </c>
      <c r="E4392" s="116">
        <v>109788.22</v>
      </c>
      <c r="F4392" s="117">
        <v>14.697218206158</v>
      </c>
      <c r="G4392" s="116">
        <v>52788.82</v>
      </c>
    </row>
    <row r="4393" spans="1:7" ht="25.5">
      <c r="A4393" s="120" t="s">
        <v>1162</v>
      </c>
      <c r="B4393" s="115" t="s">
        <v>1163</v>
      </c>
      <c r="C4393" s="115">
        <v>504622</v>
      </c>
      <c r="D4393" s="115">
        <v>365027</v>
      </c>
      <c r="E4393" s="116">
        <v>194344.39</v>
      </c>
      <c r="F4393" s="117">
        <v>38.512865075244399</v>
      </c>
      <c r="G4393" s="116">
        <v>194344.39</v>
      </c>
    </row>
    <row r="4394" spans="1:7">
      <c r="A4394" s="121">
        <v>7600</v>
      </c>
      <c r="B4394" s="115" t="s">
        <v>1164</v>
      </c>
      <c r="C4394" s="115">
        <v>300427</v>
      </c>
      <c r="D4394" s="115">
        <v>300427</v>
      </c>
      <c r="E4394" s="116">
        <v>194344.39</v>
      </c>
      <c r="F4394" s="117">
        <v>64.689388769984106</v>
      </c>
      <c r="G4394" s="116">
        <v>194344.39</v>
      </c>
    </row>
    <row r="4395" spans="1:7">
      <c r="A4395" s="121">
        <v>7700</v>
      </c>
      <c r="B4395" s="115" t="s">
        <v>1165</v>
      </c>
      <c r="C4395" s="115">
        <v>204195</v>
      </c>
      <c r="D4395" s="115">
        <v>64600</v>
      </c>
      <c r="E4395" s="116">
        <v>0</v>
      </c>
      <c r="F4395" s="117">
        <v>0</v>
      </c>
      <c r="G4395" s="116">
        <v>0</v>
      </c>
    </row>
    <row r="4396" spans="1:7">
      <c r="A4396" s="120" t="s">
        <v>1166</v>
      </c>
      <c r="B4396" s="115" t="s">
        <v>1167</v>
      </c>
      <c r="C4396" s="115">
        <v>12029898</v>
      </c>
      <c r="D4396" s="115">
        <v>3717527</v>
      </c>
      <c r="E4396" s="116">
        <v>1255890.42</v>
      </c>
      <c r="F4396" s="117">
        <v>10.439742880613</v>
      </c>
      <c r="G4396" s="116">
        <v>267770.7</v>
      </c>
    </row>
    <row r="4397" spans="1:7">
      <c r="A4397" s="121">
        <v>7100</v>
      </c>
      <c r="B4397" s="115" t="s">
        <v>1168</v>
      </c>
      <c r="C4397" s="115">
        <v>181256</v>
      </c>
      <c r="D4397" s="115">
        <v>154514</v>
      </c>
      <c r="E4397" s="116">
        <v>81433.440000000002</v>
      </c>
      <c r="F4397" s="117">
        <v>44.927307233967397</v>
      </c>
      <c r="G4397" s="116">
        <v>266.45</v>
      </c>
    </row>
    <row r="4398" spans="1:7" ht="25.5">
      <c r="A4398" s="122">
        <v>7130</v>
      </c>
      <c r="B4398" s="115" t="s">
        <v>1170</v>
      </c>
      <c r="C4398" s="115">
        <v>181256</v>
      </c>
      <c r="D4398" s="115">
        <v>154514</v>
      </c>
      <c r="E4398" s="116">
        <v>81433.440000000002</v>
      </c>
      <c r="F4398" s="117">
        <v>44.927307233967397</v>
      </c>
      <c r="G4398" s="116">
        <v>266.45</v>
      </c>
    </row>
    <row r="4399" spans="1:7" ht="38.25">
      <c r="A4399" s="123">
        <v>7132</v>
      </c>
      <c r="B4399" s="115" t="s">
        <v>1172</v>
      </c>
      <c r="C4399" s="115">
        <v>181256</v>
      </c>
      <c r="D4399" s="115">
        <v>154514</v>
      </c>
      <c r="E4399" s="116">
        <v>81433.440000000002</v>
      </c>
      <c r="F4399" s="117">
        <v>44.927307233967397</v>
      </c>
      <c r="G4399" s="116">
        <v>266.45</v>
      </c>
    </row>
    <row r="4400" spans="1:7" ht="25.5">
      <c r="A4400" s="121">
        <v>7300</v>
      </c>
      <c r="B4400" s="115" t="s">
        <v>1173</v>
      </c>
      <c r="C4400" s="115">
        <v>11848642</v>
      </c>
      <c r="D4400" s="115">
        <v>3563013</v>
      </c>
      <c r="E4400" s="116">
        <v>1174456.98</v>
      </c>
      <c r="F4400" s="117">
        <v>9.9121652928664705</v>
      </c>
      <c r="G4400" s="116">
        <v>267504.25</v>
      </c>
    </row>
    <row r="4401" spans="1:7" ht="51">
      <c r="A4401" s="122">
        <v>7320</v>
      </c>
      <c r="B4401" s="115" t="s">
        <v>1175</v>
      </c>
      <c r="C4401" s="115">
        <v>3274915</v>
      </c>
      <c r="D4401" s="115">
        <v>782974</v>
      </c>
      <c r="E4401" s="116">
        <v>68189.37</v>
      </c>
      <c r="F4401" s="117">
        <v>2.0821722090497001</v>
      </c>
      <c r="G4401" s="116">
        <v>610.71</v>
      </c>
    </row>
    <row r="4402" spans="1:7" ht="38.25">
      <c r="A4402" s="122">
        <v>7350</v>
      </c>
      <c r="B4402" s="115" t="s">
        <v>1176</v>
      </c>
      <c r="C4402" s="115">
        <v>8573727</v>
      </c>
      <c r="D4402" s="115">
        <v>2780039</v>
      </c>
      <c r="E4402" s="116">
        <v>1106267.6100000001</v>
      </c>
      <c r="F4402" s="117">
        <v>12.902995511753501</v>
      </c>
      <c r="G4402" s="116">
        <v>266893.53999999998</v>
      </c>
    </row>
    <row r="4403" spans="1:7">
      <c r="A4403" s="119" t="s">
        <v>1181</v>
      </c>
      <c r="B4403" s="115" t="s">
        <v>1182</v>
      </c>
      <c r="C4403" s="115">
        <v>230800</v>
      </c>
      <c r="D4403" s="115">
        <v>128000</v>
      </c>
      <c r="E4403" s="116">
        <v>69053.45</v>
      </c>
      <c r="F4403" s="117">
        <v>29.919172443674199</v>
      </c>
      <c r="G4403" s="116">
        <v>52978.27</v>
      </c>
    </row>
    <row r="4404" spans="1:7">
      <c r="A4404" s="120" t="s">
        <v>1183</v>
      </c>
      <c r="B4404" s="115" t="s">
        <v>1184</v>
      </c>
      <c r="C4404" s="115">
        <v>230800</v>
      </c>
      <c r="D4404" s="115">
        <v>128000</v>
      </c>
      <c r="E4404" s="116">
        <v>69053.45</v>
      </c>
      <c r="F4404" s="117">
        <v>29.919172443674199</v>
      </c>
      <c r="G4404" s="116">
        <v>52978.27</v>
      </c>
    </row>
    <row r="4405" spans="1:7">
      <c r="A4405" s="114"/>
      <c r="B4405" s="115" t="s">
        <v>1192</v>
      </c>
      <c r="C4405" s="115">
        <v>-5778446</v>
      </c>
      <c r="D4405" s="115">
        <v>-2785731</v>
      </c>
      <c r="E4405" s="116">
        <v>3693874.49</v>
      </c>
      <c r="F4405" s="117">
        <v>-63.925049918265202</v>
      </c>
      <c r="G4405" s="116">
        <v>5103262.74</v>
      </c>
    </row>
    <row r="4406" spans="1:7">
      <c r="A4406" s="114" t="s">
        <v>1193</v>
      </c>
      <c r="B4406" s="115" t="s">
        <v>1194</v>
      </c>
      <c r="C4406" s="115">
        <v>5778446</v>
      </c>
      <c r="D4406" s="115">
        <v>2785731</v>
      </c>
      <c r="E4406" s="116">
        <v>-3693874.49</v>
      </c>
      <c r="F4406" s="117">
        <v>-63.925049918265202</v>
      </c>
      <c r="G4406" s="116">
        <v>-5103262.74</v>
      </c>
    </row>
    <row r="4407" spans="1:7">
      <c r="A4407" s="119" t="s">
        <v>1202</v>
      </c>
      <c r="B4407" s="115" t="s">
        <v>1203</v>
      </c>
      <c r="C4407" s="115">
        <v>5778446</v>
      </c>
      <c r="D4407" s="115">
        <v>2785731</v>
      </c>
      <c r="E4407" s="116">
        <v>-3693874.49</v>
      </c>
      <c r="F4407" s="117">
        <v>-63.925049918265202</v>
      </c>
      <c r="G4407" s="116">
        <v>-5103262.74</v>
      </c>
    </row>
    <row r="4408" spans="1:7" ht="38.25">
      <c r="A4408" s="120" t="s">
        <v>1206</v>
      </c>
      <c r="B4408" s="115" t="s">
        <v>1207</v>
      </c>
      <c r="C4408" s="115">
        <v>5778446</v>
      </c>
      <c r="D4408" s="115">
        <v>2785731</v>
      </c>
      <c r="E4408" s="116">
        <v>-6205036.54</v>
      </c>
      <c r="F4408" s="117">
        <v>-107.38244399964999</v>
      </c>
      <c r="G4408" s="116">
        <v>-68892.11</v>
      </c>
    </row>
    <row r="4409" spans="1:7" s="113" customFormat="1" ht="25.5">
      <c r="A4409" s="126" t="s">
        <v>40</v>
      </c>
      <c r="B4409" s="110" t="s">
        <v>41</v>
      </c>
      <c r="C4409" s="110"/>
      <c r="D4409" s="110"/>
      <c r="E4409" s="111"/>
      <c r="F4409" s="112"/>
      <c r="G4409" s="111"/>
    </row>
    <row r="4410" spans="1:7">
      <c r="A4410" s="114" t="s">
        <v>1118</v>
      </c>
      <c r="B4410" s="115" t="s">
        <v>1119</v>
      </c>
      <c r="C4410" s="115">
        <v>2874910</v>
      </c>
      <c r="D4410" s="115">
        <v>827223</v>
      </c>
      <c r="E4410" s="116">
        <v>827223</v>
      </c>
      <c r="F4410" s="117">
        <v>28.773874660424099</v>
      </c>
      <c r="G4410" s="116">
        <v>283921</v>
      </c>
    </row>
    <row r="4411" spans="1:7">
      <c r="A4411" s="119" t="s">
        <v>1144</v>
      </c>
      <c r="B4411" s="115" t="s">
        <v>60</v>
      </c>
      <c r="C4411" s="115">
        <v>2874910</v>
      </c>
      <c r="D4411" s="115">
        <v>827223</v>
      </c>
      <c r="E4411" s="116">
        <v>827223</v>
      </c>
      <c r="F4411" s="117">
        <v>28.773874660424099</v>
      </c>
      <c r="G4411" s="116">
        <v>283921</v>
      </c>
    </row>
    <row r="4412" spans="1:7" ht="25.5">
      <c r="A4412" s="120">
        <v>21710</v>
      </c>
      <c r="B4412" s="115" t="s">
        <v>1145</v>
      </c>
      <c r="C4412" s="115">
        <v>2874910</v>
      </c>
      <c r="D4412" s="115">
        <v>827223</v>
      </c>
      <c r="E4412" s="116">
        <v>827223</v>
      </c>
      <c r="F4412" s="117">
        <v>28.773874660424099</v>
      </c>
      <c r="G4412" s="116">
        <v>283921</v>
      </c>
    </row>
    <row r="4413" spans="1:7">
      <c r="A4413" s="114" t="s">
        <v>1147</v>
      </c>
      <c r="B4413" s="115" t="s">
        <v>1148</v>
      </c>
      <c r="C4413" s="115">
        <v>2874910</v>
      </c>
      <c r="D4413" s="115">
        <v>827223</v>
      </c>
      <c r="E4413" s="116">
        <v>632960.11</v>
      </c>
      <c r="F4413" s="117">
        <v>22.016693044303999</v>
      </c>
      <c r="G4413" s="116">
        <v>102927.73</v>
      </c>
    </row>
    <row r="4414" spans="1:7">
      <c r="A4414" s="119" t="s">
        <v>1149</v>
      </c>
      <c r="B4414" s="115" t="s">
        <v>1150</v>
      </c>
      <c r="C4414" s="115">
        <v>2817510</v>
      </c>
      <c r="D4414" s="115">
        <v>784223</v>
      </c>
      <c r="E4414" s="116">
        <v>620128.28</v>
      </c>
      <c r="F4414" s="117">
        <v>22.009798722985899</v>
      </c>
      <c r="G4414" s="116">
        <v>90886.03</v>
      </c>
    </row>
    <row r="4415" spans="1:7">
      <c r="A4415" s="120" t="s">
        <v>1151</v>
      </c>
      <c r="B4415" s="115" t="s">
        <v>1152</v>
      </c>
      <c r="C4415" s="115">
        <v>2817510</v>
      </c>
      <c r="D4415" s="115">
        <v>784223</v>
      </c>
      <c r="E4415" s="116">
        <v>620128.28</v>
      </c>
      <c r="F4415" s="117">
        <v>22.009798722985899</v>
      </c>
      <c r="G4415" s="116">
        <v>90886.03</v>
      </c>
    </row>
    <row r="4416" spans="1:7">
      <c r="A4416" s="121">
        <v>1000</v>
      </c>
      <c r="B4416" s="115" t="s">
        <v>1153</v>
      </c>
      <c r="C4416" s="115">
        <v>1668984</v>
      </c>
      <c r="D4416" s="115">
        <v>532758</v>
      </c>
      <c r="E4416" s="116">
        <v>451408.76</v>
      </c>
      <c r="F4416" s="117">
        <v>27.046919563039499</v>
      </c>
      <c r="G4416" s="116">
        <v>60457.47</v>
      </c>
    </row>
    <row r="4417" spans="1:7">
      <c r="A4417" s="122">
        <v>1100</v>
      </c>
      <c r="B4417" s="115" t="s">
        <v>1154</v>
      </c>
      <c r="C4417" s="115">
        <v>1337766</v>
      </c>
      <c r="D4417" s="115">
        <v>405818</v>
      </c>
      <c r="E4417" s="116">
        <v>345281.21</v>
      </c>
      <c r="F4417" s="117">
        <v>25.810284459315</v>
      </c>
      <c r="G4417" s="116">
        <v>52053.68</v>
      </c>
    </row>
    <row r="4418" spans="1:7">
      <c r="A4418" s="121">
        <v>2000</v>
      </c>
      <c r="B4418" s="115" t="s">
        <v>1155</v>
      </c>
      <c r="C4418" s="115">
        <v>1148526</v>
      </c>
      <c r="D4418" s="115">
        <v>251465</v>
      </c>
      <c r="E4418" s="116">
        <v>168719.52</v>
      </c>
      <c r="F4418" s="117">
        <v>14.6900914737673</v>
      </c>
      <c r="G4418" s="116">
        <v>30428.560000000001</v>
      </c>
    </row>
    <row r="4419" spans="1:7">
      <c r="A4419" s="119" t="s">
        <v>1181</v>
      </c>
      <c r="B4419" s="115" t="s">
        <v>1182</v>
      </c>
      <c r="C4419" s="115">
        <v>57400</v>
      </c>
      <c r="D4419" s="115">
        <v>43000</v>
      </c>
      <c r="E4419" s="116">
        <v>12831.83</v>
      </c>
      <c r="F4419" s="117">
        <v>22.3551045296167</v>
      </c>
      <c r="G4419" s="116">
        <v>12041.7</v>
      </c>
    </row>
    <row r="4420" spans="1:7">
      <c r="A4420" s="120" t="s">
        <v>1183</v>
      </c>
      <c r="B4420" s="115" t="s">
        <v>1184</v>
      </c>
      <c r="C4420" s="115">
        <v>57400</v>
      </c>
      <c r="D4420" s="115">
        <v>43000</v>
      </c>
      <c r="E4420" s="116">
        <v>12831.83</v>
      </c>
      <c r="F4420" s="117">
        <v>22.3551045296167</v>
      </c>
      <c r="G4420" s="116">
        <v>12041.7</v>
      </c>
    </row>
    <row r="4421" spans="1:7">
      <c r="A4421" s="114"/>
      <c r="B4421" s="115" t="s">
        <v>1192</v>
      </c>
      <c r="C4421" s="115">
        <v>0</v>
      </c>
      <c r="D4421" s="115">
        <v>0</v>
      </c>
      <c r="E4421" s="116">
        <v>194262.89</v>
      </c>
      <c r="F4421" s="117">
        <v>0</v>
      </c>
      <c r="G4421" s="116">
        <v>180993.27</v>
      </c>
    </row>
    <row r="4422" spans="1:7">
      <c r="A4422" s="114" t="s">
        <v>1193</v>
      </c>
      <c r="B4422" s="115" t="s">
        <v>1194</v>
      </c>
      <c r="C4422" s="115">
        <v>0</v>
      </c>
      <c r="D4422" s="115">
        <v>0</v>
      </c>
      <c r="E4422" s="116">
        <v>-194262.89</v>
      </c>
      <c r="F4422" s="117">
        <v>0</v>
      </c>
      <c r="G4422" s="116">
        <v>-180993.27</v>
      </c>
    </row>
    <row r="4423" spans="1:7">
      <c r="A4423" s="119" t="s">
        <v>1202</v>
      </c>
      <c r="B4423" s="115" t="s">
        <v>1203</v>
      </c>
      <c r="C4423" s="115">
        <v>0</v>
      </c>
      <c r="D4423" s="115">
        <v>0</v>
      </c>
      <c r="E4423" s="116">
        <v>-194262.89</v>
      </c>
      <c r="F4423" s="117">
        <v>0</v>
      </c>
      <c r="G4423" s="116">
        <v>-180993.27</v>
      </c>
    </row>
    <row r="4424" spans="1:7" s="113" customFormat="1" ht="25.5">
      <c r="A4424" s="126" t="s">
        <v>107</v>
      </c>
      <c r="B4424" s="110" t="s">
        <v>1299</v>
      </c>
      <c r="C4424" s="110"/>
      <c r="D4424" s="110"/>
      <c r="E4424" s="111"/>
      <c r="F4424" s="112"/>
      <c r="G4424" s="111"/>
    </row>
    <row r="4425" spans="1:7">
      <c r="A4425" s="114" t="s">
        <v>1118</v>
      </c>
      <c r="B4425" s="115" t="s">
        <v>1119</v>
      </c>
      <c r="C4425" s="115">
        <v>1023500</v>
      </c>
      <c r="D4425" s="115">
        <v>342399</v>
      </c>
      <c r="E4425" s="116">
        <v>390563.8</v>
      </c>
      <c r="F4425" s="117">
        <v>38.159628724963397</v>
      </c>
      <c r="G4425" s="116">
        <v>261553.59</v>
      </c>
    </row>
    <row r="4426" spans="1:7">
      <c r="A4426" s="119" t="s">
        <v>1122</v>
      </c>
      <c r="B4426" s="115" t="s">
        <v>58</v>
      </c>
      <c r="C4426" s="115">
        <v>23500</v>
      </c>
      <c r="D4426" s="115">
        <v>13700</v>
      </c>
      <c r="E4426" s="116">
        <v>61864.800000000003</v>
      </c>
      <c r="F4426" s="117">
        <v>263.254468085106</v>
      </c>
      <c r="G4426" s="116">
        <v>60553.59</v>
      </c>
    </row>
    <row r="4427" spans="1:7">
      <c r="A4427" s="119" t="s">
        <v>1144</v>
      </c>
      <c r="B4427" s="115" t="s">
        <v>60</v>
      </c>
      <c r="C4427" s="115">
        <v>1000000</v>
      </c>
      <c r="D4427" s="115">
        <v>328699</v>
      </c>
      <c r="E4427" s="116">
        <v>328699</v>
      </c>
      <c r="F4427" s="117">
        <v>32.869900000000001</v>
      </c>
      <c r="G4427" s="116">
        <v>201000</v>
      </c>
    </row>
    <row r="4428" spans="1:7" ht="25.5">
      <c r="A4428" s="120">
        <v>21710</v>
      </c>
      <c r="B4428" s="115" t="s">
        <v>1145</v>
      </c>
      <c r="C4428" s="115">
        <v>1000000</v>
      </c>
      <c r="D4428" s="115">
        <v>328699</v>
      </c>
      <c r="E4428" s="116">
        <v>328699</v>
      </c>
      <c r="F4428" s="117">
        <v>32.869900000000001</v>
      </c>
      <c r="G4428" s="116">
        <v>201000</v>
      </c>
    </row>
    <row r="4429" spans="1:7">
      <c r="A4429" s="114" t="s">
        <v>1147</v>
      </c>
      <c r="B4429" s="115" t="s">
        <v>1148</v>
      </c>
      <c r="C4429" s="115">
        <v>1034089</v>
      </c>
      <c r="D4429" s="115">
        <v>345793</v>
      </c>
      <c r="E4429" s="116">
        <v>198704.45</v>
      </c>
      <c r="F4429" s="117">
        <v>19.2154108592201</v>
      </c>
      <c r="G4429" s="116">
        <v>69694.850000000006</v>
      </c>
    </row>
    <row r="4430" spans="1:7">
      <c r="A4430" s="119" t="s">
        <v>1149</v>
      </c>
      <c r="B4430" s="115" t="s">
        <v>1150</v>
      </c>
      <c r="C4430" s="115">
        <v>1034089</v>
      </c>
      <c r="D4430" s="115">
        <v>345793</v>
      </c>
      <c r="E4430" s="116">
        <v>198704.45</v>
      </c>
      <c r="F4430" s="117">
        <v>19.2154108592201</v>
      </c>
      <c r="G4430" s="116">
        <v>69694.850000000006</v>
      </c>
    </row>
    <row r="4431" spans="1:7">
      <c r="A4431" s="120" t="s">
        <v>1151</v>
      </c>
      <c r="B4431" s="115" t="s">
        <v>1152</v>
      </c>
      <c r="C4431" s="115">
        <v>101874</v>
      </c>
      <c r="D4431" s="115">
        <v>30638</v>
      </c>
      <c r="E4431" s="116">
        <v>17479.990000000002</v>
      </c>
      <c r="F4431" s="117">
        <v>17.158440819050998</v>
      </c>
      <c r="G4431" s="116">
        <v>2625.08</v>
      </c>
    </row>
    <row r="4432" spans="1:7">
      <c r="A4432" s="121">
        <v>1000</v>
      </c>
      <c r="B4432" s="115" t="s">
        <v>1153</v>
      </c>
      <c r="C4432" s="115">
        <v>17556</v>
      </c>
      <c r="D4432" s="115">
        <v>6241</v>
      </c>
      <c r="E4432" s="116">
        <v>1842.73</v>
      </c>
      <c r="F4432" s="117">
        <v>10.496297562086999</v>
      </c>
      <c r="G4432" s="116">
        <v>1842.73</v>
      </c>
    </row>
    <row r="4433" spans="1:7">
      <c r="A4433" s="122">
        <v>1100</v>
      </c>
      <c r="B4433" s="115" t="s">
        <v>1154</v>
      </c>
      <c r="C4433" s="115">
        <v>14146</v>
      </c>
      <c r="D4433" s="115">
        <v>5045</v>
      </c>
      <c r="E4433" s="116">
        <v>1485</v>
      </c>
      <c r="F4433" s="117">
        <v>10.49766718507</v>
      </c>
      <c r="G4433" s="116">
        <v>1485</v>
      </c>
    </row>
    <row r="4434" spans="1:7">
      <c r="A4434" s="121">
        <v>2000</v>
      </c>
      <c r="B4434" s="115" t="s">
        <v>1155</v>
      </c>
      <c r="C4434" s="115">
        <v>84318</v>
      </c>
      <c r="D4434" s="115">
        <v>24397</v>
      </c>
      <c r="E4434" s="116">
        <v>15637.26</v>
      </c>
      <c r="F4434" s="117">
        <v>18.5455774567708</v>
      </c>
      <c r="G4434" s="116">
        <v>782.35</v>
      </c>
    </row>
    <row r="4435" spans="1:7" ht="25.5">
      <c r="A4435" s="120" t="s">
        <v>1162</v>
      </c>
      <c r="B4435" s="115" t="s">
        <v>1163</v>
      </c>
      <c r="C4435" s="115">
        <v>74195</v>
      </c>
      <c r="D4435" s="115">
        <v>11000</v>
      </c>
      <c r="E4435" s="116">
        <v>0</v>
      </c>
      <c r="F4435" s="117">
        <v>0</v>
      </c>
      <c r="G4435" s="116">
        <v>0</v>
      </c>
    </row>
    <row r="4436" spans="1:7">
      <c r="A4436" s="121">
        <v>7700</v>
      </c>
      <c r="B4436" s="115" t="s">
        <v>1165</v>
      </c>
      <c r="C4436" s="115">
        <v>74195</v>
      </c>
      <c r="D4436" s="115">
        <v>11000</v>
      </c>
      <c r="E4436" s="116">
        <v>0</v>
      </c>
      <c r="F4436" s="117">
        <v>0</v>
      </c>
      <c r="G4436" s="116">
        <v>0</v>
      </c>
    </row>
    <row r="4437" spans="1:7">
      <c r="A4437" s="120" t="s">
        <v>1166</v>
      </c>
      <c r="B4437" s="115" t="s">
        <v>1167</v>
      </c>
      <c r="C4437" s="115">
        <v>858020</v>
      </c>
      <c r="D4437" s="115">
        <v>304155</v>
      </c>
      <c r="E4437" s="116">
        <v>181224.46</v>
      </c>
      <c r="F4437" s="117">
        <v>21.121239598144602</v>
      </c>
      <c r="G4437" s="116">
        <v>67069.77</v>
      </c>
    </row>
    <row r="4438" spans="1:7" ht="25.5">
      <c r="A4438" s="121">
        <v>7300</v>
      </c>
      <c r="B4438" s="115" t="s">
        <v>1173</v>
      </c>
      <c r="C4438" s="115">
        <v>858020</v>
      </c>
      <c r="D4438" s="115">
        <v>304155</v>
      </c>
      <c r="E4438" s="116">
        <v>181224.46</v>
      </c>
      <c r="F4438" s="117">
        <v>21.121239598144602</v>
      </c>
      <c r="G4438" s="116">
        <v>67069.77</v>
      </c>
    </row>
    <row r="4439" spans="1:7" ht="38.25">
      <c r="A4439" s="122">
        <v>7350</v>
      </c>
      <c r="B4439" s="115" t="s">
        <v>1176</v>
      </c>
      <c r="C4439" s="115">
        <v>858020</v>
      </c>
      <c r="D4439" s="115">
        <v>304155</v>
      </c>
      <c r="E4439" s="116">
        <v>181224.46</v>
      </c>
      <c r="F4439" s="117">
        <v>21.121239598144602</v>
      </c>
      <c r="G4439" s="116">
        <v>67069.77</v>
      </c>
    </row>
    <row r="4440" spans="1:7">
      <c r="A4440" s="114"/>
      <c r="B4440" s="115" t="s">
        <v>1192</v>
      </c>
      <c r="C4440" s="115">
        <v>-10589</v>
      </c>
      <c r="D4440" s="115">
        <v>-3394</v>
      </c>
      <c r="E4440" s="116">
        <v>191859.35</v>
      </c>
      <c r="F4440" s="117">
        <v>-1811.8741146472801</v>
      </c>
      <c r="G4440" s="116">
        <v>191858.74</v>
      </c>
    </row>
    <row r="4441" spans="1:7">
      <c r="A4441" s="114" t="s">
        <v>1193</v>
      </c>
      <c r="B4441" s="115" t="s">
        <v>1194</v>
      </c>
      <c r="C4441" s="115">
        <v>10589</v>
      </c>
      <c r="D4441" s="115">
        <v>3394</v>
      </c>
      <c r="E4441" s="116">
        <v>-191859.35</v>
      </c>
      <c r="F4441" s="117">
        <v>-1811.8741146472801</v>
      </c>
      <c r="G4441" s="116">
        <v>-191858.74</v>
      </c>
    </row>
    <row r="4442" spans="1:7">
      <c r="A4442" s="119" t="s">
        <v>1202</v>
      </c>
      <c r="B4442" s="115" t="s">
        <v>1203</v>
      </c>
      <c r="C4442" s="115">
        <v>10589</v>
      </c>
      <c r="D4442" s="115">
        <v>3394</v>
      </c>
      <c r="E4442" s="116">
        <v>-191859.35</v>
      </c>
      <c r="F4442" s="117">
        <v>-1811.8741146472801</v>
      </c>
      <c r="G4442" s="116">
        <v>-191858.74</v>
      </c>
    </row>
    <row r="4443" spans="1:7" ht="38.25">
      <c r="A4443" s="120" t="s">
        <v>1206</v>
      </c>
      <c r="B4443" s="115" t="s">
        <v>1207</v>
      </c>
      <c r="C4443" s="115">
        <v>10589</v>
      </c>
      <c r="D4443" s="115">
        <v>3394</v>
      </c>
      <c r="E4443" s="116">
        <v>0</v>
      </c>
      <c r="F4443" s="117">
        <v>0</v>
      </c>
      <c r="G4443" s="116">
        <v>0</v>
      </c>
    </row>
    <row r="4444" spans="1:7" s="113" customFormat="1" ht="38.25">
      <c r="A4444" s="126" t="s">
        <v>118</v>
      </c>
      <c r="B4444" s="110" t="s">
        <v>1300</v>
      </c>
      <c r="C4444" s="110"/>
      <c r="D4444" s="110"/>
      <c r="E4444" s="111"/>
      <c r="F4444" s="112"/>
      <c r="G4444" s="111"/>
    </row>
    <row r="4445" spans="1:7">
      <c r="A4445" s="114" t="s">
        <v>1118</v>
      </c>
      <c r="B4445" s="115" t="s">
        <v>1119</v>
      </c>
      <c r="C4445" s="115">
        <v>13194801</v>
      </c>
      <c r="D4445" s="115">
        <v>1724566</v>
      </c>
      <c r="E4445" s="116">
        <v>5325224.17</v>
      </c>
      <c r="F4445" s="117">
        <v>40.358503095272098</v>
      </c>
      <c r="G4445" s="116">
        <v>5272560</v>
      </c>
    </row>
    <row r="4446" spans="1:7" ht="25.5">
      <c r="A4446" s="119" t="s">
        <v>1120</v>
      </c>
      <c r="B4446" s="115" t="s">
        <v>1121</v>
      </c>
      <c r="C4446" s="115">
        <v>0</v>
      </c>
      <c r="D4446" s="115">
        <v>0</v>
      </c>
      <c r="E4446" s="116">
        <v>1588.03</v>
      </c>
      <c r="F4446" s="117">
        <v>0</v>
      </c>
      <c r="G4446" s="116">
        <v>1588.03</v>
      </c>
    </row>
    <row r="4447" spans="1:7">
      <c r="A4447" s="119" t="s">
        <v>1122</v>
      </c>
      <c r="B4447" s="115" t="s">
        <v>58</v>
      </c>
      <c r="C4447" s="115">
        <v>10013463</v>
      </c>
      <c r="D4447" s="115">
        <v>1430888</v>
      </c>
      <c r="E4447" s="116">
        <v>5041007.5199999996</v>
      </c>
      <c r="F4447" s="117">
        <v>50.342299362368401</v>
      </c>
      <c r="G4447" s="116">
        <v>4992046.9800000004</v>
      </c>
    </row>
    <row r="4448" spans="1:7">
      <c r="A4448" s="119" t="s">
        <v>1124</v>
      </c>
      <c r="B4448" s="115" t="s">
        <v>59</v>
      </c>
      <c r="C4448" s="115">
        <v>24900</v>
      </c>
      <c r="D4448" s="115">
        <v>13600</v>
      </c>
      <c r="E4448" s="116">
        <v>2550.62</v>
      </c>
      <c r="F4448" s="117">
        <v>10.243453815261001</v>
      </c>
      <c r="G4448" s="116">
        <v>-0.01</v>
      </c>
    </row>
    <row r="4449" spans="1:7">
      <c r="A4449" s="120" t="s">
        <v>1131</v>
      </c>
      <c r="B4449" s="115" t="s">
        <v>1132</v>
      </c>
      <c r="C4449" s="115">
        <v>2600</v>
      </c>
      <c r="D4449" s="115">
        <v>800</v>
      </c>
      <c r="E4449" s="116">
        <v>65.89</v>
      </c>
      <c r="F4449" s="117">
        <v>2.5342307692307702</v>
      </c>
      <c r="G4449" s="116">
        <v>-0.01</v>
      </c>
    </row>
    <row r="4450" spans="1:7" ht="25.5">
      <c r="A4450" s="121">
        <v>19500</v>
      </c>
      <c r="B4450" s="115" t="s">
        <v>1133</v>
      </c>
      <c r="C4450" s="115">
        <v>2600</v>
      </c>
      <c r="D4450" s="115">
        <v>800</v>
      </c>
      <c r="E4450" s="116">
        <v>65.89</v>
      </c>
      <c r="F4450" s="117">
        <v>2.5342307692307702</v>
      </c>
      <c r="G4450" s="116">
        <v>-0.01</v>
      </c>
    </row>
    <row r="4451" spans="1:7" ht="63.75">
      <c r="A4451" s="122">
        <v>19570</v>
      </c>
      <c r="B4451" s="115" t="s">
        <v>1135</v>
      </c>
      <c r="C4451" s="115">
        <v>2600</v>
      </c>
      <c r="D4451" s="115">
        <v>800</v>
      </c>
      <c r="E4451" s="116">
        <v>65.89</v>
      </c>
      <c r="F4451" s="117">
        <v>2.5342307692307702</v>
      </c>
      <c r="G4451" s="116">
        <v>-0.01</v>
      </c>
    </row>
    <row r="4452" spans="1:7" ht="38.25">
      <c r="A4452" s="120" t="s">
        <v>1136</v>
      </c>
      <c r="B4452" s="115" t="s">
        <v>1137</v>
      </c>
      <c r="C4452" s="115">
        <v>22300</v>
      </c>
      <c r="D4452" s="115">
        <v>12800</v>
      </c>
      <c r="E4452" s="116">
        <v>2484.73</v>
      </c>
      <c r="F4452" s="117">
        <v>11.1422869955157</v>
      </c>
      <c r="G4452" s="116">
        <v>0</v>
      </c>
    </row>
    <row r="4453" spans="1:7" ht="38.25">
      <c r="A4453" s="121">
        <v>17100</v>
      </c>
      <c r="B4453" s="115" t="s">
        <v>1138</v>
      </c>
      <c r="C4453" s="115">
        <v>22300</v>
      </c>
      <c r="D4453" s="115">
        <v>12800</v>
      </c>
      <c r="E4453" s="116">
        <v>2484.73</v>
      </c>
      <c r="F4453" s="117">
        <v>11.1422869955157</v>
      </c>
      <c r="G4453" s="116">
        <v>0</v>
      </c>
    </row>
    <row r="4454" spans="1:7" ht="89.25">
      <c r="A4454" s="122">
        <v>17130</v>
      </c>
      <c r="B4454" s="115" t="s">
        <v>1141</v>
      </c>
      <c r="C4454" s="115">
        <v>20600</v>
      </c>
      <c r="D4454" s="115">
        <v>12200</v>
      </c>
      <c r="E4454" s="116">
        <v>1374.39</v>
      </c>
      <c r="F4454" s="117">
        <v>6.6717961165048498</v>
      </c>
      <c r="G4454" s="116">
        <v>0</v>
      </c>
    </row>
    <row r="4455" spans="1:7" ht="89.25">
      <c r="A4455" s="122">
        <v>17140</v>
      </c>
      <c r="B4455" s="115" t="s">
        <v>1143</v>
      </c>
      <c r="C4455" s="115">
        <v>1700</v>
      </c>
      <c r="D4455" s="115">
        <v>600</v>
      </c>
      <c r="E4455" s="116">
        <v>1110.3399999999999</v>
      </c>
      <c r="F4455" s="117">
        <v>65.314117647058794</v>
      </c>
      <c r="G4455" s="116">
        <v>0</v>
      </c>
    </row>
    <row r="4456" spans="1:7">
      <c r="A4456" s="119" t="s">
        <v>1144</v>
      </c>
      <c r="B4456" s="115" t="s">
        <v>60</v>
      </c>
      <c r="C4456" s="115">
        <v>3156438</v>
      </c>
      <c r="D4456" s="115">
        <v>280078</v>
      </c>
      <c r="E4456" s="116">
        <v>280078</v>
      </c>
      <c r="F4456" s="117">
        <v>8.8732298876138191</v>
      </c>
      <c r="G4456" s="116">
        <v>278925</v>
      </c>
    </row>
    <row r="4457" spans="1:7" ht="25.5">
      <c r="A4457" s="120">
        <v>21710</v>
      </c>
      <c r="B4457" s="115" t="s">
        <v>1145</v>
      </c>
      <c r="C4457" s="115">
        <v>3156438</v>
      </c>
      <c r="D4457" s="115">
        <v>280078</v>
      </c>
      <c r="E4457" s="116">
        <v>280078</v>
      </c>
      <c r="F4457" s="117">
        <v>8.8732298876138191</v>
      </c>
      <c r="G4457" s="116">
        <v>278925</v>
      </c>
    </row>
    <row r="4458" spans="1:7">
      <c r="A4458" s="114" t="s">
        <v>1147</v>
      </c>
      <c r="B4458" s="115" t="s">
        <v>1148</v>
      </c>
      <c r="C4458" s="115">
        <v>17769132</v>
      </c>
      <c r="D4458" s="115">
        <v>4784243</v>
      </c>
      <c r="E4458" s="116">
        <v>1803358.86</v>
      </c>
      <c r="F4458" s="117">
        <v>10.148829216868901</v>
      </c>
      <c r="G4458" s="116">
        <v>466362.46</v>
      </c>
    </row>
    <row r="4459" spans="1:7">
      <c r="A4459" s="119" t="s">
        <v>1149</v>
      </c>
      <c r="B4459" s="115" t="s">
        <v>1150</v>
      </c>
      <c r="C4459" s="115">
        <v>17769132</v>
      </c>
      <c r="D4459" s="115">
        <v>4784243</v>
      </c>
      <c r="E4459" s="116">
        <v>1803358.86</v>
      </c>
      <c r="F4459" s="117">
        <v>10.148829216868901</v>
      </c>
      <c r="G4459" s="116">
        <v>466362.46</v>
      </c>
    </row>
    <row r="4460" spans="1:7">
      <c r="A4460" s="120" t="s">
        <v>1151</v>
      </c>
      <c r="B4460" s="115" t="s">
        <v>1152</v>
      </c>
      <c r="C4460" s="115">
        <v>1891610</v>
      </c>
      <c r="D4460" s="115">
        <v>495624</v>
      </c>
      <c r="E4460" s="116">
        <v>303023.23</v>
      </c>
      <c r="F4460" s="117">
        <v>16.019329037169399</v>
      </c>
      <c r="G4460" s="116">
        <v>98249.33</v>
      </c>
    </row>
    <row r="4461" spans="1:7">
      <c r="A4461" s="121">
        <v>1000</v>
      </c>
      <c r="B4461" s="115" t="s">
        <v>1153</v>
      </c>
      <c r="C4461" s="115">
        <v>321610</v>
      </c>
      <c r="D4461" s="115">
        <v>25419</v>
      </c>
      <c r="E4461" s="116">
        <v>18043.689999999999</v>
      </c>
      <c r="F4461" s="117">
        <v>5.6104256708435702</v>
      </c>
      <c r="G4461" s="116">
        <v>3133.85</v>
      </c>
    </row>
    <row r="4462" spans="1:7">
      <c r="A4462" s="122">
        <v>1100</v>
      </c>
      <c r="B4462" s="115" t="s">
        <v>1154</v>
      </c>
      <c r="C4462" s="115">
        <v>259180</v>
      </c>
      <c r="D4462" s="115">
        <v>20435</v>
      </c>
      <c r="E4462" s="116">
        <v>14600.65</v>
      </c>
      <c r="F4462" s="117">
        <v>5.63340149702909</v>
      </c>
      <c r="G4462" s="116">
        <v>2526.44</v>
      </c>
    </row>
    <row r="4463" spans="1:7">
      <c r="A4463" s="121">
        <v>2000</v>
      </c>
      <c r="B4463" s="115" t="s">
        <v>1155</v>
      </c>
      <c r="C4463" s="115">
        <v>1570000</v>
      </c>
      <c r="D4463" s="115">
        <v>470205</v>
      </c>
      <c r="E4463" s="116">
        <v>284979.53999999998</v>
      </c>
      <c r="F4463" s="117">
        <v>18.1515630573248</v>
      </c>
      <c r="G4463" s="116">
        <v>95115.48</v>
      </c>
    </row>
    <row r="4464" spans="1:7">
      <c r="A4464" s="120" t="s">
        <v>1158</v>
      </c>
      <c r="B4464" s="115" t="s">
        <v>1159</v>
      </c>
      <c r="C4464" s="115">
        <v>5075644</v>
      </c>
      <c r="D4464" s="115">
        <v>1094381</v>
      </c>
      <c r="E4464" s="116">
        <v>477850.66</v>
      </c>
      <c r="F4464" s="117">
        <v>9.4145818737484301</v>
      </c>
      <c r="G4464" s="116">
        <v>168022.91</v>
      </c>
    </row>
    <row r="4465" spans="1:7">
      <c r="A4465" s="121">
        <v>3000</v>
      </c>
      <c r="B4465" s="115" t="s">
        <v>1160</v>
      </c>
      <c r="C4465" s="115">
        <v>4328644</v>
      </c>
      <c r="D4465" s="115">
        <v>931470</v>
      </c>
      <c r="E4465" s="116">
        <v>368062.44</v>
      </c>
      <c r="F4465" s="117">
        <v>8.5029501155558194</v>
      </c>
      <c r="G4465" s="116">
        <v>115234.09</v>
      </c>
    </row>
    <row r="4466" spans="1:7">
      <c r="A4466" s="121">
        <v>6000</v>
      </c>
      <c r="B4466" s="115" t="s">
        <v>1161</v>
      </c>
      <c r="C4466" s="115">
        <v>747000</v>
      </c>
      <c r="D4466" s="115">
        <v>162911</v>
      </c>
      <c r="E4466" s="116">
        <v>109788.22</v>
      </c>
      <c r="F4466" s="117">
        <v>14.697218206158</v>
      </c>
      <c r="G4466" s="116">
        <v>52788.82</v>
      </c>
    </row>
    <row r="4467" spans="1:7" ht="25.5">
      <c r="A4467" s="120" t="s">
        <v>1162</v>
      </c>
      <c r="B4467" s="115" t="s">
        <v>1163</v>
      </c>
      <c r="C4467" s="115">
        <v>130000</v>
      </c>
      <c r="D4467" s="115">
        <v>53600</v>
      </c>
      <c r="E4467" s="116">
        <v>0</v>
      </c>
      <c r="F4467" s="117">
        <v>0</v>
      </c>
      <c r="G4467" s="116">
        <v>0</v>
      </c>
    </row>
    <row r="4468" spans="1:7">
      <c r="A4468" s="121">
        <v>7700</v>
      </c>
      <c r="B4468" s="115" t="s">
        <v>1165</v>
      </c>
      <c r="C4468" s="115">
        <v>130000</v>
      </c>
      <c r="D4468" s="115">
        <v>53600</v>
      </c>
      <c r="E4468" s="116">
        <v>0</v>
      </c>
      <c r="F4468" s="117">
        <v>0</v>
      </c>
      <c r="G4468" s="116">
        <v>0</v>
      </c>
    </row>
    <row r="4469" spans="1:7">
      <c r="A4469" s="120" t="s">
        <v>1166</v>
      </c>
      <c r="B4469" s="115" t="s">
        <v>1167</v>
      </c>
      <c r="C4469" s="115">
        <v>10671878</v>
      </c>
      <c r="D4469" s="115">
        <v>3140638</v>
      </c>
      <c r="E4469" s="116">
        <v>1022484.97</v>
      </c>
      <c r="F4469" s="117">
        <v>9.5811156199499301</v>
      </c>
      <c r="G4469" s="116">
        <v>200090.22</v>
      </c>
    </row>
    <row r="4470" spans="1:7">
      <c r="A4470" s="121">
        <v>7100</v>
      </c>
      <c r="B4470" s="115" t="s">
        <v>1168</v>
      </c>
      <c r="C4470" s="115">
        <v>181256</v>
      </c>
      <c r="D4470" s="115">
        <v>154514</v>
      </c>
      <c r="E4470" s="116">
        <v>81433.440000000002</v>
      </c>
      <c r="F4470" s="117">
        <v>44.927307233967397</v>
      </c>
      <c r="G4470" s="116">
        <v>266.45</v>
      </c>
    </row>
    <row r="4471" spans="1:7" ht="25.5">
      <c r="A4471" s="122">
        <v>7130</v>
      </c>
      <c r="B4471" s="115" t="s">
        <v>1170</v>
      </c>
      <c r="C4471" s="115">
        <v>181256</v>
      </c>
      <c r="D4471" s="115">
        <v>154514</v>
      </c>
      <c r="E4471" s="116">
        <v>81433.440000000002</v>
      </c>
      <c r="F4471" s="117">
        <v>44.927307233967397</v>
      </c>
      <c r="G4471" s="116">
        <v>266.45</v>
      </c>
    </row>
    <row r="4472" spans="1:7" ht="38.25">
      <c r="A4472" s="123">
        <v>7132</v>
      </c>
      <c r="B4472" s="115" t="s">
        <v>1172</v>
      </c>
      <c r="C4472" s="115">
        <v>181256</v>
      </c>
      <c r="D4472" s="115">
        <v>154514</v>
      </c>
      <c r="E4472" s="116">
        <v>81433.440000000002</v>
      </c>
      <c r="F4472" s="117">
        <v>44.927307233967397</v>
      </c>
      <c r="G4472" s="116">
        <v>266.45</v>
      </c>
    </row>
    <row r="4473" spans="1:7" ht="25.5">
      <c r="A4473" s="121">
        <v>7300</v>
      </c>
      <c r="B4473" s="115" t="s">
        <v>1173</v>
      </c>
      <c r="C4473" s="115">
        <v>10490622</v>
      </c>
      <c r="D4473" s="115">
        <v>2986124</v>
      </c>
      <c r="E4473" s="116">
        <v>941051.53</v>
      </c>
      <c r="F4473" s="117">
        <v>8.9704073790858203</v>
      </c>
      <c r="G4473" s="116">
        <v>199823.77</v>
      </c>
    </row>
    <row r="4474" spans="1:7" ht="51">
      <c r="A4474" s="122">
        <v>7320</v>
      </c>
      <c r="B4474" s="115" t="s">
        <v>1175</v>
      </c>
      <c r="C4474" s="115">
        <v>2774915</v>
      </c>
      <c r="D4474" s="115">
        <v>510240</v>
      </c>
      <c r="E4474" s="116">
        <v>16008.38</v>
      </c>
      <c r="F4474" s="117">
        <v>0.57689622925386996</v>
      </c>
      <c r="G4474" s="116">
        <v>0</v>
      </c>
    </row>
    <row r="4475" spans="1:7" ht="38.25">
      <c r="A4475" s="122">
        <v>7350</v>
      </c>
      <c r="B4475" s="115" t="s">
        <v>1176</v>
      </c>
      <c r="C4475" s="115">
        <v>7715707</v>
      </c>
      <c r="D4475" s="115">
        <v>2475884</v>
      </c>
      <c r="E4475" s="116">
        <v>925043.15</v>
      </c>
      <c r="F4475" s="117">
        <v>11.989091213546599</v>
      </c>
      <c r="G4475" s="116">
        <v>199823.77</v>
      </c>
    </row>
    <row r="4476" spans="1:7">
      <c r="A4476" s="114"/>
      <c r="B4476" s="115" t="s">
        <v>1192</v>
      </c>
      <c r="C4476" s="115">
        <v>-4574331</v>
      </c>
      <c r="D4476" s="115">
        <v>-3059677</v>
      </c>
      <c r="E4476" s="116">
        <v>3521865.31</v>
      </c>
      <c r="F4476" s="117">
        <v>-76.991921004404801</v>
      </c>
      <c r="G4476" s="116">
        <v>4806197.54</v>
      </c>
    </row>
    <row r="4477" spans="1:7">
      <c r="A4477" s="114" t="s">
        <v>1193</v>
      </c>
      <c r="B4477" s="115" t="s">
        <v>1194</v>
      </c>
      <c r="C4477" s="115">
        <v>4574331</v>
      </c>
      <c r="D4477" s="115">
        <v>3059677</v>
      </c>
      <c r="E4477" s="116">
        <v>-3521865.31</v>
      </c>
      <c r="F4477" s="117">
        <v>-76.991921004404801</v>
      </c>
      <c r="G4477" s="116">
        <v>-4806197.54</v>
      </c>
    </row>
    <row r="4478" spans="1:7">
      <c r="A4478" s="119" t="s">
        <v>1202</v>
      </c>
      <c r="B4478" s="115" t="s">
        <v>1203</v>
      </c>
      <c r="C4478" s="115">
        <v>4574331</v>
      </c>
      <c r="D4478" s="115">
        <v>3059677</v>
      </c>
      <c r="E4478" s="116">
        <v>-3521865.31</v>
      </c>
      <c r="F4478" s="117">
        <v>-76.991921004404801</v>
      </c>
      <c r="G4478" s="116">
        <v>-4806197.54</v>
      </c>
    </row>
    <row r="4479" spans="1:7" ht="38.25">
      <c r="A4479" s="120" t="s">
        <v>1206</v>
      </c>
      <c r="B4479" s="115" t="s">
        <v>1207</v>
      </c>
      <c r="C4479" s="115">
        <v>4574331</v>
      </c>
      <c r="D4479" s="115">
        <v>3059677</v>
      </c>
      <c r="E4479" s="116">
        <v>-4542300.53</v>
      </c>
      <c r="F4479" s="117">
        <v>-99.299778044046207</v>
      </c>
      <c r="G4479" s="116">
        <v>-54828.78</v>
      </c>
    </row>
    <row r="4480" spans="1:7" s="113" customFormat="1">
      <c r="A4480" s="126" t="s">
        <v>119</v>
      </c>
      <c r="B4480" s="110" t="s">
        <v>163</v>
      </c>
      <c r="C4480" s="110"/>
      <c r="D4480" s="110"/>
      <c r="E4480" s="111"/>
      <c r="F4480" s="112"/>
      <c r="G4480" s="111"/>
    </row>
    <row r="4481" spans="1:7">
      <c r="A4481" s="114" t="s">
        <v>1118</v>
      </c>
      <c r="B4481" s="115" t="s">
        <v>1119</v>
      </c>
      <c r="C4481" s="115">
        <v>2016216</v>
      </c>
      <c r="D4481" s="115">
        <v>657236</v>
      </c>
      <c r="E4481" s="116">
        <v>737163.11</v>
      </c>
      <c r="F4481" s="117">
        <v>36.561713129942397</v>
      </c>
      <c r="G4481" s="116">
        <v>260309.6</v>
      </c>
    </row>
    <row r="4482" spans="1:7" ht="25.5">
      <c r="A4482" s="119" t="s">
        <v>1120</v>
      </c>
      <c r="B4482" s="115" t="s">
        <v>1121</v>
      </c>
      <c r="C4482" s="115">
        <v>0</v>
      </c>
      <c r="D4482" s="115">
        <v>0</v>
      </c>
      <c r="E4482" s="116">
        <v>0</v>
      </c>
      <c r="F4482" s="117">
        <v>0</v>
      </c>
      <c r="G4482" s="116">
        <v>-521.77</v>
      </c>
    </row>
    <row r="4483" spans="1:7">
      <c r="A4483" s="119" t="s">
        <v>1122</v>
      </c>
      <c r="B4483" s="115" t="s">
        <v>58</v>
      </c>
      <c r="C4483" s="115">
        <v>430000</v>
      </c>
      <c r="D4483" s="115">
        <v>66214</v>
      </c>
      <c r="E4483" s="116">
        <v>146141.10999999999</v>
      </c>
      <c r="F4483" s="117">
        <v>33.986304651162797</v>
      </c>
      <c r="G4483" s="116">
        <v>99256.37</v>
      </c>
    </row>
    <row r="4484" spans="1:7">
      <c r="A4484" s="119" t="s">
        <v>1144</v>
      </c>
      <c r="B4484" s="115" t="s">
        <v>60</v>
      </c>
      <c r="C4484" s="115">
        <v>1586216</v>
      </c>
      <c r="D4484" s="115">
        <v>591022</v>
      </c>
      <c r="E4484" s="116">
        <v>591022</v>
      </c>
      <c r="F4484" s="117">
        <v>37.259868769448801</v>
      </c>
      <c r="G4484" s="116">
        <v>161575</v>
      </c>
    </row>
    <row r="4485" spans="1:7" ht="25.5">
      <c r="A4485" s="120">
        <v>21710</v>
      </c>
      <c r="B4485" s="115" t="s">
        <v>1145</v>
      </c>
      <c r="C4485" s="115">
        <v>1586216</v>
      </c>
      <c r="D4485" s="115">
        <v>591022</v>
      </c>
      <c r="E4485" s="116">
        <v>591022</v>
      </c>
      <c r="F4485" s="117">
        <v>37.259868769448801</v>
      </c>
      <c r="G4485" s="116">
        <v>161575</v>
      </c>
    </row>
    <row r="4486" spans="1:7">
      <c r="A4486" s="114" t="s">
        <v>1147</v>
      </c>
      <c r="B4486" s="115" t="s">
        <v>1148</v>
      </c>
      <c r="C4486" s="115">
        <v>2376799</v>
      </c>
      <c r="D4486" s="115">
        <v>859882</v>
      </c>
      <c r="E4486" s="116">
        <v>590976.52</v>
      </c>
      <c r="F4486" s="117">
        <v>24.864387775322999</v>
      </c>
      <c r="G4486" s="116">
        <v>145993.54</v>
      </c>
    </row>
    <row r="4487" spans="1:7">
      <c r="A4487" s="119" t="s">
        <v>1149</v>
      </c>
      <c r="B4487" s="115" t="s">
        <v>1150</v>
      </c>
      <c r="C4487" s="115">
        <v>2226799</v>
      </c>
      <c r="D4487" s="115">
        <v>784882</v>
      </c>
      <c r="E4487" s="116">
        <v>535231.44999999995</v>
      </c>
      <c r="F4487" s="117">
        <v>24.035912087260701</v>
      </c>
      <c r="G4487" s="116">
        <v>105056.97</v>
      </c>
    </row>
    <row r="4488" spans="1:7">
      <c r="A4488" s="120" t="s">
        <v>1151</v>
      </c>
      <c r="B4488" s="115" t="s">
        <v>1152</v>
      </c>
      <c r="C4488" s="115">
        <v>2226799</v>
      </c>
      <c r="D4488" s="115">
        <v>784882</v>
      </c>
      <c r="E4488" s="116">
        <v>535231.44999999995</v>
      </c>
      <c r="F4488" s="117">
        <v>24.035912087260701</v>
      </c>
      <c r="G4488" s="116">
        <v>105056.97</v>
      </c>
    </row>
    <row r="4489" spans="1:7">
      <c r="A4489" s="121">
        <v>1000</v>
      </c>
      <c r="B4489" s="115" t="s">
        <v>1153</v>
      </c>
      <c r="C4489" s="115">
        <v>1316799</v>
      </c>
      <c r="D4489" s="115">
        <v>462836</v>
      </c>
      <c r="E4489" s="116">
        <v>300222.78999999998</v>
      </c>
      <c r="F4489" s="117">
        <v>22.799439398116199</v>
      </c>
      <c r="G4489" s="116">
        <v>28818.09</v>
      </c>
    </row>
    <row r="4490" spans="1:7">
      <c r="A4490" s="122">
        <v>1100</v>
      </c>
      <c r="B4490" s="115" t="s">
        <v>1154</v>
      </c>
      <c r="C4490" s="115">
        <v>989704</v>
      </c>
      <c r="D4490" s="115">
        <v>332404</v>
      </c>
      <c r="E4490" s="116">
        <v>228114.6</v>
      </c>
      <c r="F4490" s="117">
        <v>23.048770137333999</v>
      </c>
      <c r="G4490" s="116">
        <v>26564.91</v>
      </c>
    </row>
    <row r="4491" spans="1:7">
      <c r="A4491" s="121">
        <v>2000</v>
      </c>
      <c r="B4491" s="115" t="s">
        <v>1155</v>
      </c>
      <c r="C4491" s="115">
        <v>910000</v>
      </c>
      <c r="D4491" s="115">
        <v>322046</v>
      </c>
      <c r="E4491" s="116">
        <v>235008.66</v>
      </c>
      <c r="F4491" s="117">
        <v>25.825127472527502</v>
      </c>
      <c r="G4491" s="116">
        <v>76238.880000000005</v>
      </c>
    </row>
    <row r="4492" spans="1:7">
      <c r="A4492" s="119" t="s">
        <v>1181</v>
      </c>
      <c r="B4492" s="115" t="s">
        <v>1182</v>
      </c>
      <c r="C4492" s="115">
        <v>150000</v>
      </c>
      <c r="D4492" s="115">
        <v>75000</v>
      </c>
      <c r="E4492" s="116">
        <v>55745.07</v>
      </c>
      <c r="F4492" s="117">
        <v>37.163379999999997</v>
      </c>
      <c r="G4492" s="116">
        <v>40936.57</v>
      </c>
    </row>
    <row r="4493" spans="1:7">
      <c r="A4493" s="120" t="s">
        <v>1183</v>
      </c>
      <c r="B4493" s="115" t="s">
        <v>1184</v>
      </c>
      <c r="C4493" s="115">
        <v>150000</v>
      </c>
      <c r="D4493" s="115">
        <v>75000</v>
      </c>
      <c r="E4493" s="116">
        <v>55745.07</v>
      </c>
      <c r="F4493" s="117">
        <v>37.163379999999997</v>
      </c>
      <c r="G4493" s="116">
        <v>40936.57</v>
      </c>
    </row>
    <row r="4494" spans="1:7">
      <c r="A4494" s="114"/>
      <c r="B4494" s="115" t="s">
        <v>1192</v>
      </c>
      <c r="C4494" s="115">
        <v>-360583</v>
      </c>
      <c r="D4494" s="115">
        <v>-202646</v>
      </c>
      <c r="E4494" s="116">
        <v>146186.59</v>
      </c>
      <c r="F4494" s="117">
        <v>-40.541731030026398</v>
      </c>
      <c r="G4494" s="116">
        <v>114316.06</v>
      </c>
    </row>
    <row r="4495" spans="1:7">
      <c r="A4495" s="114" t="s">
        <v>1193</v>
      </c>
      <c r="B4495" s="115" t="s">
        <v>1194</v>
      </c>
      <c r="C4495" s="115">
        <v>360583</v>
      </c>
      <c r="D4495" s="115">
        <v>202646</v>
      </c>
      <c r="E4495" s="116">
        <v>-146186.59</v>
      </c>
      <c r="F4495" s="117">
        <v>-40.541731030026398</v>
      </c>
      <c r="G4495" s="116">
        <v>-114316.06</v>
      </c>
    </row>
    <row r="4496" spans="1:7">
      <c r="A4496" s="119" t="s">
        <v>1202</v>
      </c>
      <c r="B4496" s="115" t="s">
        <v>1203</v>
      </c>
      <c r="C4496" s="115">
        <v>360583</v>
      </c>
      <c r="D4496" s="115">
        <v>202646</v>
      </c>
      <c r="E4496" s="116">
        <v>-146186.59</v>
      </c>
      <c r="F4496" s="117">
        <v>-40.541731030026398</v>
      </c>
      <c r="G4496" s="116">
        <v>-114316.06</v>
      </c>
    </row>
    <row r="4497" spans="1:7" ht="38.25">
      <c r="A4497" s="120" t="s">
        <v>1206</v>
      </c>
      <c r="B4497" s="115" t="s">
        <v>1207</v>
      </c>
      <c r="C4497" s="115">
        <v>360583</v>
      </c>
      <c r="D4497" s="115">
        <v>202646</v>
      </c>
      <c r="E4497" s="116">
        <v>-360582.59</v>
      </c>
      <c r="F4497" s="117">
        <v>-99.999886295249595</v>
      </c>
      <c r="G4497" s="116">
        <v>0</v>
      </c>
    </row>
    <row r="4498" spans="1:7" s="113" customFormat="1" ht="38.25">
      <c r="A4498" s="126" t="s">
        <v>153</v>
      </c>
      <c r="B4498" s="110" t="s">
        <v>1301</v>
      </c>
      <c r="C4498" s="110"/>
      <c r="D4498" s="110"/>
      <c r="E4498" s="111"/>
      <c r="F4498" s="112"/>
      <c r="G4498" s="111"/>
    </row>
    <row r="4499" spans="1:7">
      <c r="A4499" s="114" t="s">
        <v>1118</v>
      </c>
      <c r="B4499" s="115" t="s">
        <v>1119</v>
      </c>
      <c r="C4499" s="115">
        <v>1750000</v>
      </c>
      <c r="D4499" s="115">
        <v>1711195</v>
      </c>
      <c r="E4499" s="116">
        <v>19331.36</v>
      </c>
      <c r="F4499" s="117">
        <v>1.1046491428571401</v>
      </c>
      <c r="G4499" s="116">
        <v>365.64</v>
      </c>
    </row>
    <row r="4500" spans="1:7">
      <c r="A4500" s="119" t="s">
        <v>1122</v>
      </c>
      <c r="B4500" s="115" t="s">
        <v>58</v>
      </c>
      <c r="C4500" s="115">
        <v>1750000</v>
      </c>
      <c r="D4500" s="115">
        <v>1711195</v>
      </c>
      <c r="E4500" s="116">
        <v>12177.74</v>
      </c>
      <c r="F4500" s="117">
        <v>0.69587085714286001</v>
      </c>
      <c r="G4500" s="116">
        <v>365.64</v>
      </c>
    </row>
    <row r="4501" spans="1:7">
      <c r="A4501" s="119" t="s">
        <v>1124</v>
      </c>
      <c r="B4501" s="115" t="s">
        <v>59</v>
      </c>
      <c r="C4501" s="115">
        <v>0</v>
      </c>
      <c r="D4501" s="115">
        <v>0</v>
      </c>
      <c r="E4501" s="116">
        <v>7153.62</v>
      </c>
      <c r="F4501" s="117">
        <v>0</v>
      </c>
      <c r="G4501" s="116">
        <v>0</v>
      </c>
    </row>
    <row r="4502" spans="1:7">
      <c r="A4502" s="120" t="s">
        <v>1131</v>
      </c>
      <c r="B4502" s="115" t="s">
        <v>1132</v>
      </c>
      <c r="C4502" s="115">
        <v>0</v>
      </c>
      <c r="D4502" s="115">
        <v>0</v>
      </c>
      <c r="E4502" s="116">
        <v>7153.62</v>
      </c>
      <c r="F4502" s="117">
        <v>0</v>
      </c>
      <c r="G4502" s="116">
        <v>0</v>
      </c>
    </row>
    <row r="4503" spans="1:7" ht="25.5">
      <c r="A4503" s="121">
        <v>19500</v>
      </c>
      <c r="B4503" s="115" t="s">
        <v>1133</v>
      </c>
      <c r="C4503" s="115">
        <v>0</v>
      </c>
      <c r="D4503" s="115">
        <v>0</v>
      </c>
      <c r="E4503" s="116">
        <v>7153.62</v>
      </c>
      <c r="F4503" s="117">
        <v>0</v>
      </c>
      <c r="G4503" s="116">
        <v>0</v>
      </c>
    </row>
    <row r="4504" spans="1:7" ht="63.75">
      <c r="A4504" s="122">
        <v>19570</v>
      </c>
      <c r="B4504" s="115" t="s">
        <v>1135</v>
      </c>
      <c r="C4504" s="115">
        <v>0</v>
      </c>
      <c r="D4504" s="115">
        <v>0</v>
      </c>
      <c r="E4504" s="116">
        <v>7153.62</v>
      </c>
      <c r="F4504" s="117">
        <v>0</v>
      </c>
      <c r="G4504" s="116">
        <v>0</v>
      </c>
    </row>
    <row r="4505" spans="1:7">
      <c r="A4505" s="114" t="s">
        <v>1147</v>
      </c>
      <c r="B4505" s="115" t="s">
        <v>1148</v>
      </c>
      <c r="C4505" s="115">
        <v>2359596</v>
      </c>
      <c r="D4505" s="115">
        <v>1311455</v>
      </c>
      <c r="E4505" s="116">
        <v>632498.12</v>
      </c>
      <c r="F4505" s="117">
        <v>26.8053565101823</v>
      </c>
      <c r="G4505" s="116">
        <v>247999.55</v>
      </c>
    </row>
    <row r="4506" spans="1:7">
      <c r="A4506" s="119" t="s">
        <v>1149</v>
      </c>
      <c r="B4506" s="115" t="s">
        <v>1150</v>
      </c>
      <c r="C4506" s="115">
        <v>2359596</v>
      </c>
      <c r="D4506" s="115">
        <v>1311455</v>
      </c>
      <c r="E4506" s="116">
        <v>632498.12</v>
      </c>
      <c r="F4506" s="117">
        <v>26.8053565101823</v>
      </c>
      <c r="G4506" s="116">
        <v>247999.55</v>
      </c>
    </row>
    <row r="4507" spans="1:7">
      <c r="A4507" s="120" t="s">
        <v>1151</v>
      </c>
      <c r="B4507" s="115" t="s">
        <v>1152</v>
      </c>
      <c r="C4507" s="115">
        <v>310500</v>
      </c>
      <c r="D4507" s="115">
        <v>109436</v>
      </c>
      <c r="E4507" s="116">
        <v>74209.600000000006</v>
      </c>
      <c r="F4507" s="117">
        <v>23.900032206119199</v>
      </c>
      <c r="G4507" s="116">
        <v>31244.59</v>
      </c>
    </row>
    <row r="4508" spans="1:7">
      <c r="A4508" s="121">
        <v>2000</v>
      </c>
      <c r="B4508" s="115" t="s">
        <v>1155</v>
      </c>
      <c r="C4508" s="115">
        <v>310500</v>
      </c>
      <c r="D4508" s="115">
        <v>109436</v>
      </c>
      <c r="E4508" s="116">
        <v>74209.600000000006</v>
      </c>
      <c r="F4508" s="117">
        <v>23.900032206119199</v>
      </c>
      <c r="G4508" s="116">
        <v>31244.59</v>
      </c>
    </row>
    <row r="4509" spans="1:7">
      <c r="A4509" s="120" t="s">
        <v>1158</v>
      </c>
      <c r="B4509" s="115" t="s">
        <v>1159</v>
      </c>
      <c r="C4509" s="115">
        <v>1248669</v>
      </c>
      <c r="D4509" s="115">
        <v>628858</v>
      </c>
      <c r="E4509" s="116">
        <v>311763.14</v>
      </c>
      <c r="F4509" s="117">
        <v>24.967636739600302</v>
      </c>
      <c r="G4509" s="116">
        <v>21799.86</v>
      </c>
    </row>
    <row r="4510" spans="1:7">
      <c r="A4510" s="121">
        <v>3000</v>
      </c>
      <c r="B4510" s="115" t="s">
        <v>1160</v>
      </c>
      <c r="C4510" s="115">
        <v>1248669</v>
      </c>
      <c r="D4510" s="115">
        <v>628858</v>
      </c>
      <c r="E4510" s="116">
        <v>311763.14</v>
      </c>
      <c r="F4510" s="117">
        <v>24.967636739600302</v>
      </c>
      <c r="G4510" s="116">
        <v>21799.86</v>
      </c>
    </row>
    <row r="4511" spans="1:7" ht="25.5">
      <c r="A4511" s="120" t="s">
        <v>1162</v>
      </c>
      <c r="B4511" s="115" t="s">
        <v>1163</v>
      </c>
      <c r="C4511" s="115">
        <v>300427</v>
      </c>
      <c r="D4511" s="115">
        <v>300427</v>
      </c>
      <c r="E4511" s="116">
        <v>194344.39</v>
      </c>
      <c r="F4511" s="117">
        <v>64.689388769984106</v>
      </c>
      <c r="G4511" s="116">
        <v>194344.39</v>
      </c>
    </row>
    <row r="4512" spans="1:7">
      <c r="A4512" s="121">
        <v>7600</v>
      </c>
      <c r="B4512" s="115" t="s">
        <v>1164</v>
      </c>
      <c r="C4512" s="115">
        <v>300427</v>
      </c>
      <c r="D4512" s="115">
        <v>300427</v>
      </c>
      <c r="E4512" s="116">
        <v>194344.39</v>
      </c>
      <c r="F4512" s="117">
        <v>64.689388769984106</v>
      </c>
      <c r="G4512" s="116">
        <v>194344.39</v>
      </c>
    </row>
    <row r="4513" spans="1:7">
      <c r="A4513" s="120" t="s">
        <v>1166</v>
      </c>
      <c r="B4513" s="115" t="s">
        <v>1167</v>
      </c>
      <c r="C4513" s="115">
        <v>500000</v>
      </c>
      <c r="D4513" s="115">
        <v>272734</v>
      </c>
      <c r="E4513" s="116">
        <v>52180.99</v>
      </c>
      <c r="F4513" s="117">
        <v>10.436197999999999</v>
      </c>
      <c r="G4513" s="116">
        <v>610.71</v>
      </c>
    </row>
    <row r="4514" spans="1:7" ht="25.5">
      <c r="A4514" s="121">
        <v>7300</v>
      </c>
      <c r="B4514" s="115" t="s">
        <v>1173</v>
      </c>
      <c r="C4514" s="115">
        <v>500000</v>
      </c>
      <c r="D4514" s="115">
        <v>272734</v>
      </c>
      <c r="E4514" s="116">
        <v>52180.99</v>
      </c>
      <c r="F4514" s="117">
        <v>10.436197999999999</v>
      </c>
      <c r="G4514" s="116">
        <v>610.71</v>
      </c>
    </row>
    <row r="4515" spans="1:7" ht="51">
      <c r="A4515" s="122">
        <v>7320</v>
      </c>
      <c r="B4515" s="115" t="s">
        <v>1175</v>
      </c>
      <c r="C4515" s="115">
        <v>500000</v>
      </c>
      <c r="D4515" s="115">
        <v>272734</v>
      </c>
      <c r="E4515" s="116">
        <v>52180.99</v>
      </c>
      <c r="F4515" s="117">
        <v>10.436197999999999</v>
      </c>
      <c r="G4515" s="116">
        <v>610.71</v>
      </c>
    </row>
    <row r="4516" spans="1:7">
      <c r="A4516" s="114"/>
      <c r="B4516" s="115" t="s">
        <v>1192</v>
      </c>
      <c r="C4516" s="115">
        <v>-609596</v>
      </c>
      <c r="D4516" s="115">
        <v>399740</v>
      </c>
      <c r="E4516" s="116">
        <v>-613166.76</v>
      </c>
      <c r="F4516" s="117">
        <v>100.58575843673501</v>
      </c>
      <c r="G4516" s="116">
        <v>-247633.91</v>
      </c>
    </row>
    <row r="4517" spans="1:7">
      <c r="A4517" s="114" t="s">
        <v>1193</v>
      </c>
      <c r="B4517" s="115" t="s">
        <v>1194</v>
      </c>
      <c r="C4517" s="115">
        <v>609596</v>
      </c>
      <c r="D4517" s="115">
        <v>-399740</v>
      </c>
      <c r="E4517" s="116">
        <v>613166.76</v>
      </c>
      <c r="F4517" s="117">
        <v>100.58575843673501</v>
      </c>
      <c r="G4517" s="116">
        <v>247633.91</v>
      </c>
    </row>
    <row r="4518" spans="1:7">
      <c r="A4518" s="119" t="s">
        <v>1202</v>
      </c>
      <c r="B4518" s="115" t="s">
        <v>1203</v>
      </c>
      <c r="C4518" s="115">
        <v>609596</v>
      </c>
      <c r="D4518" s="115">
        <v>-399740</v>
      </c>
      <c r="E4518" s="116">
        <v>613166.76</v>
      </c>
      <c r="F4518" s="117">
        <v>100.58575843673501</v>
      </c>
      <c r="G4518" s="116">
        <v>247633.91</v>
      </c>
    </row>
    <row r="4519" spans="1:7" ht="38.25">
      <c r="A4519" s="120" t="s">
        <v>1206</v>
      </c>
      <c r="B4519" s="115" t="s">
        <v>1207</v>
      </c>
      <c r="C4519" s="115">
        <v>609596</v>
      </c>
      <c r="D4519" s="115">
        <v>-399740</v>
      </c>
      <c r="E4519" s="116">
        <v>-1092021.22</v>
      </c>
      <c r="F4519" s="117">
        <v>-179.13851468841699</v>
      </c>
      <c r="G4519" s="116">
        <v>0</v>
      </c>
    </row>
    <row r="4520" spans="1:7" s="113" customFormat="1">
      <c r="A4520" s="126" t="s">
        <v>154</v>
      </c>
      <c r="B4520" s="110" t="s">
        <v>164</v>
      </c>
      <c r="C4520" s="110"/>
      <c r="D4520" s="110"/>
      <c r="E4520" s="111"/>
      <c r="F4520" s="112"/>
      <c r="G4520" s="111"/>
    </row>
    <row r="4521" spans="1:7">
      <c r="A4521" s="114" t="s">
        <v>1118</v>
      </c>
      <c r="B4521" s="115" t="s">
        <v>1119</v>
      </c>
      <c r="C4521" s="115">
        <v>666144</v>
      </c>
      <c r="D4521" s="115">
        <v>357644</v>
      </c>
      <c r="E4521" s="116">
        <v>284523.02</v>
      </c>
      <c r="F4521" s="117">
        <v>42.711939160301696</v>
      </c>
      <c r="G4521" s="116">
        <v>108400.58</v>
      </c>
    </row>
    <row r="4522" spans="1:7" ht="25.5">
      <c r="A4522" s="119" t="s">
        <v>1120</v>
      </c>
      <c r="B4522" s="115" t="s">
        <v>1121</v>
      </c>
      <c r="C4522" s="115">
        <v>5000</v>
      </c>
      <c r="D4522" s="115">
        <v>0</v>
      </c>
      <c r="E4522" s="116">
        <v>711.98</v>
      </c>
      <c r="F4522" s="117">
        <v>14.239599999999999</v>
      </c>
      <c r="G4522" s="116">
        <v>488.09</v>
      </c>
    </row>
    <row r="4523" spans="1:7">
      <c r="A4523" s="119" t="s">
        <v>1122</v>
      </c>
      <c r="B4523" s="115" t="s">
        <v>58</v>
      </c>
      <c r="C4523" s="115">
        <v>233800</v>
      </c>
      <c r="D4523" s="115">
        <v>137438</v>
      </c>
      <c r="E4523" s="116">
        <v>63605.04</v>
      </c>
      <c r="F4523" s="117">
        <v>27.2048930710009</v>
      </c>
      <c r="G4523" s="116">
        <v>59120.49</v>
      </c>
    </row>
    <row r="4524" spans="1:7">
      <c r="A4524" s="119" t="s">
        <v>1144</v>
      </c>
      <c r="B4524" s="115" t="s">
        <v>60</v>
      </c>
      <c r="C4524" s="115">
        <v>427344</v>
      </c>
      <c r="D4524" s="115">
        <v>220206</v>
      </c>
      <c r="E4524" s="116">
        <v>220206</v>
      </c>
      <c r="F4524" s="117">
        <v>51.528978995844099</v>
      </c>
      <c r="G4524" s="116">
        <v>48792</v>
      </c>
    </row>
    <row r="4525" spans="1:7" ht="25.5">
      <c r="A4525" s="120">
        <v>21710</v>
      </c>
      <c r="B4525" s="115" t="s">
        <v>1145</v>
      </c>
      <c r="C4525" s="115">
        <v>427344</v>
      </c>
      <c r="D4525" s="115">
        <v>220206</v>
      </c>
      <c r="E4525" s="116">
        <v>220206</v>
      </c>
      <c r="F4525" s="117">
        <v>51.528978995844099</v>
      </c>
      <c r="G4525" s="116">
        <v>48792</v>
      </c>
    </row>
    <row r="4526" spans="1:7">
      <c r="A4526" s="114" t="s">
        <v>1147</v>
      </c>
      <c r="B4526" s="115" t="s">
        <v>1148</v>
      </c>
      <c r="C4526" s="115">
        <v>824840</v>
      </c>
      <c r="D4526" s="115">
        <v>255255</v>
      </c>
      <c r="E4526" s="116">
        <v>157905.76999999999</v>
      </c>
      <c r="F4526" s="117">
        <v>19.143806071480501</v>
      </c>
      <c r="G4526" s="116">
        <v>54415.07</v>
      </c>
    </row>
    <row r="4527" spans="1:7">
      <c r="A4527" s="119" t="s">
        <v>1149</v>
      </c>
      <c r="B4527" s="115" t="s">
        <v>1150</v>
      </c>
      <c r="C4527" s="115">
        <v>801440</v>
      </c>
      <c r="D4527" s="115">
        <v>245255</v>
      </c>
      <c r="E4527" s="116">
        <v>157429.22</v>
      </c>
      <c r="F4527" s="117">
        <v>19.643294569774401</v>
      </c>
      <c r="G4527" s="116">
        <v>54415.07</v>
      </c>
    </row>
    <row r="4528" spans="1:7">
      <c r="A4528" s="120" t="s">
        <v>1151</v>
      </c>
      <c r="B4528" s="115" t="s">
        <v>1152</v>
      </c>
      <c r="C4528" s="115">
        <v>801440</v>
      </c>
      <c r="D4528" s="115">
        <v>245255</v>
      </c>
      <c r="E4528" s="116">
        <v>157429.22</v>
      </c>
      <c r="F4528" s="117">
        <v>19.643294569774401</v>
      </c>
      <c r="G4528" s="116">
        <v>54415.07</v>
      </c>
    </row>
    <row r="4529" spans="1:7">
      <c r="A4529" s="121">
        <v>1000</v>
      </c>
      <c r="B4529" s="115" t="s">
        <v>1153</v>
      </c>
      <c r="C4529" s="115">
        <v>371849</v>
      </c>
      <c r="D4529" s="115">
        <v>116251</v>
      </c>
      <c r="E4529" s="116">
        <v>92621.75</v>
      </c>
      <c r="F4529" s="117">
        <v>24.908430572624901</v>
      </c>
      <c r="G4529" s="116">
        <v>25381.42</v>
      </c>
    </row>
    <row r="4530" spans="1:7">
      <c r="A4530" s="122">
        <v>1100</v>
      </c>
      <c r="B4530" s="115" t="s">
        <v>1154</v>
      </c>
      <c r="C4530" s="115">
        <v>279036</v>
      </c>
      <c r="D4530" s="115">
        <v>90688</v>
      </c>
      <c r="E4530" s="116">
        <v>72872.05</v>
      </c>
      <c r="F4530" s="117">
        <v>26.115644576327099</v>
      </c>
      <c r="G4530" s="116">
        <v>19057.400000000001</v>
      </c>
    </row>
    <row r="4531" spans="1:7">
      <c r="A4531" s="121">
        <v>2000</v>
      </c>
      <c r="B4531" s="115" t="s">
        <v>1155</v>
      </c>
      <c r="C4531" s="115">
        <v>429591</v>
      </c>
      <c r="D4531" s="115">
        <v>129004</v>
      </c>
      <c r="E4531" s="116">
        <v>64807.47</v>
      </c>
      <c r="F4531" s="117">
        <v>15.0858537539194</v>
      </c>
      <c r="G4531" s="116">
        <v>29033.65</v>
      </c>
    </row>
    <row r="4532" spans="1:7">
      <c r="A4532" s="119" t="s">
        <v>1181</v>
      </c>
      <c r="B4532" s="115" t="s">
        <v>1182</v>
      </c>
      <c r="C4532" s="115">
        <v>23400</v>
      </c>
      <c r="D4532" s="115">
        <v>10000</v>
      </c>
      <c r="E4532" s="116">
        <v>476.55</v>
      </c>
      <c r="F4532" s="117">
        <v>2.0365384615384601</v>
      </c>
      <c r="G4532" s="116">
        <v>0</v>
      </c>
    </row>
    <row r="4533" spans="1:7">
      <c r="A4533" s="120" t="s">
        <v>1183</v>
      </c>
      <c r="B4533" s="115" t="s">
        <v>1184</v>
      </c>
      <c r="C4533" s="115">
        <v>23400</v>
      </c>
      <c r="D4533" s="115">
        <v>10000</v>
      </c>
      <c r="E4533" s="116">
        <v>476.55</v>
      </c>
      <c r="F4533" s="117">
        <v>2.0365384615384601</v>
      </c>
      <c r="G4533" s="116">
        <v>0</v>
      </c>
    </row>
    <row r="4534" spans="1:7">
      <c r="A4534" s="114"/>
      <c r="B4534" s="115" t="s">
        <v>1192</v>
      </c>
      <c r="C4534" s="115">
        <v>-158696</v>
      </c>
      <c r="D4534" s="115">
        <v>102389</v>
      </c>
      <c r="E4534" s="116">
        <v>126617.25</v>
      </c>
      <c r="F4534" s="117">
        <v>-79.786037455260399</v>
      </c>
      <c r="G4534" s="116">
        <v>53985.51</v>
      </c>
    </row>
    <row r="4535" spans="1:7">
      <c r="A4535" s="114" t="s">
        <v>1193</v>
      </c>
      <c r="B4535" s="115" t="s">
        <v>1194</v>
      </c>
      <c r="C4535" s="115">
        <v>158696</v>
      </c>
      <c r="D4535" s="115">
        <v>-102389</v>
      </c>
      <c r="E4535" s="116">
        <v>-126617.25</v>
      </c>
      <c r="F4535" s="117">
        <v>-79.786037455260399</v>
      </c>
      <c r="G4535" s="116">
        <v>-53985.51</v>
      </c>
    </row>
    <row r="4536" spans="1:7">
      <c r="A4536" s="119" t="s">
        <v>1202</v>
      </c>
      <c r="B4536" s="115" t="s">
        <v>1203</v>
      </c>
      <c r="C4536" s="115">
        <v>158696</v>
      </c>
      <c r="D4536" s="115">
        <v>-102389</v>
      </c>
      <c r="E4536" s="116">
        <v>-126617.25</v>
      </c>
      <c r="F4536" s="117">
        <v>-79.786037455260399</v>
      </c>
      <c r="G4536" s="116">
        <v>-53985.51</v>
      </c>
    </row>
    <row r="4537" spans="1:7" ht="38.25">
      <c r="A4537" s="120" t="s">
        <v>1206</v>
      </c>
      <c r="B4537" s="115" t="s">
        <v>1207</v>
      </c>
      <c r="C4537" s="115">
        <v>158696</v>
      </c>
      <c r="D4537" s="115">
        <v>-102389</v>
      </c>
      <c r="E4537" s="116">
        <v>-158694.45000000001</v>
      </c>
      <c r="F4537" s="117">
        <v>-99.999023289812001</v>
      </c>
      <c r="G4537" s="116">
        <v>0</v>
      </c>
    </row>
    <row r="4538" spans="1:7" s="113" customFormat="1" ht="25.5">
      <c r="A4538" s="126" t="s">
        <v>155</v>
      </c>
      <c r="B4538" s="110" t="s">
        <v>165</v>
      </c>
      <c r="C4538" s="110"/>
      <c r="D4538" s="110"/>
      <c r="E4538" s="111"/>
      <c r="F4538" s="112"/>
      <c r="G4538" s="111"/>
    </row>
    <row r="4539" spans="1:7">
      <c r="A4539" s="114" t="s">
        <v>1118</v>
      </c>
      <c r="B4539" s="115" t="s">
        <v>1119</v>
      </c>
      <c r="C4539" s="115">
        <v>237825</v>
      </c>
      <c r="D4539" s="115">
        <v>64122</v>
      </c>
      <c r="E4539" s="116">
        <v>117084.09</v>
      </c>
      <c r="F4539" s="117">
        <v>49.231195206559399</v>
      </c>
      <c r="G4539" s="116">
        <v>75271.09</v>
      </c>
    </row>
    <row r="4540" spans="1:7" ht="25.5">
      <c r="A4540" s="119" t="s">
        <v>1120</v>
      </c>
      <c r="B4540" s="115" t="s">
        <v>1121</v>
      </c>
      <c r="C4540" s="115">
        <v>795</v>
      </c>
      <c r="D4540" s="115">
        <v>795</v>
      </c>
      <c r="E4540" s="116">
        <v>0</v>
      </c>
      <c r="F4540" s="117">
        <v>0</v>
      </c>
      <c r="G4540" s="116">
        <v>0</v>
      </c>
    </row>
    <row r="4541" spans="1:7">
      <c r="A4541" s="119" t="s">
        <v>1122</v>
      </c>
      <c r="B4541" s="115" t="s">
        <v>58</v>
      </c>
      <c r="C4541" s="115">
        <v>90890</v>
      </c>
      <c r="D4541" s="115">
        <v>11863</v>
      </c>
      <c r="E4541" s="116">
        <v>65620.09</v>
      </c>
      <c r="F4541" s="117">
        <v>72.197260424689205</v>
      </c>
      <c r="G4541" s="116">
        <v>62280.09</v>
      </c>
    </row>
    <row r="4542" spans="1:7">
      <c r="A4542" s="119" t="s">
        <v>1124</v>
      </c>
      <c r="B4542" s="115" t="s">
        <v>59</v>
      </c>
      <c r="C4542" s="115">
        <v>3320</v>
      </c>
      <c r="D4542" s="115">
        <v>0</v>
      </c>
      <c r="E4542" s="116">
        <v>0</v>
      </c>
      <c r="F4542" s="117">
        <v>0</v>
      </c>
      <c r="G4542" s="116">
        <v>0</v>
      </c>
    </row>
    <row r="4543" spans="1:7">
      <c r="A4543" s="120" t="s">
        <v>1125</v>
      </c>
      <c r="B4543" s="115" t="s">
        <v>1126</v>
      </c>
      <c r="C4543" s="115">
        <v>3320</v>
      </c>
      <c r="D4543" s="115">
        <v>0</v>
      </c>
      <c r="E4543" s="116">
        <v>0</v>
      </c>
      <c r="F4543" s="117">
        <v>0</v>
      </c>
      <c r="G4543" s="116">
        <v>0</v>
      </c>
    </row>
    <row r="4544" spans="1:7">
      <c r="A4544" s="121">
        <v>18100</v>
      </c>
      <c r="B4544" s="115" t="s">
        <v>1127</v>
      </c>
      <c r="C4544" s="115">
        <v>3320</v>
      </c>
      <c r="D4544" s="115">
        <v>0</v>
      </c>
      <c r="E4544" s="116">
        <v>0</v>
      </c>
      <c r="F4544" s="117">
        <v>0</v>
      </c>
      <c r="G4544" s="116">
        <v>0</v>
      </c>
    </row>
    <row r="4545" spans="1:7" ht="25.5">
      <c r="A4545" s="122">
        <v>18130</v>
      </c>
      <c r="B4545" s="115" t="s">
        <v>1128</v>
      </c>
      <c r="C4545" s="115">
        <v>3320</v>
      </c>
      <c r="D4545" s="115">
        <v>0</v>
      </c>
      <c r="E4545" s="116">
        <v>0</v>
      </c>
      <c r="F4545" s="117">
        <v>0</v>
      </c>
      <c r="G4545" s="116">
        <v>0</v>
      </c>
    </row>
    <row r="4546" spans="1:7" ht="25.5">
      <c r="A4546" s="123">
        <v>18132</v>
      </c>
      <c r="B4546" s="115" t="s">
        <v>1130</v>
      </c>
      <c r="C4546" s="115">
        <v>3320</v>
      </c>
      <c r="D4546" s="115">
        <v>0</v>
      </c>
      <c r="E4546" s="116">
        <v>0</v>
      </c>
      <c r="F4546" s="117">
        <v>0</v>
      </c>
      <c r="G4546" s="116">
        <v>0</v>
      </c>
    </row>
    <row r="4547" spans="1:7">
      <c r="A4547" s="119" t="s">
        <v>1144</v>
      </c>
      <c r="B4547" s="115" t="s">
        <v>60</v>
      </c>
      <c r="C4547" s="115">
        <v>142820</v>
      </c>
      <c r="D4547" s="115">
        <v>51464</v>
      </c>
      <c r="E4547" s="116">
        <v>51464</v>
      </c>
      <c r="F4547" s="117">
        <v>36.0341688839098</v>
      </c>
      <c r="G4547" s="116">
        <v>12991</v>
      </c>
    </row>
    <row r="4548" spans="1:7" ht="25.5">
      <c r="A4548" s="120">
        <v>21710</v>
      </c>
      <c r="B4548" s="115" t="s">
        <v>1145</v>
      </c>
      <c r="C4548" s="115">
        <v>142820</v>
      </c>
      <c r="D4548" s="115">
        <v>51464</v>
      </c>
      <c r="E4548" s="116">
        <v>51464</v>
      </c>
      <c r="F4548" s="117">
        <v>36.0341688839098</v>
      </c>
      <c r="G4548" s="116">
        <v>12991</v>
      </c>
    </row>
    <row r="4549" spans="1:7">
      <c r="A4549" s="114" t="s">
        <v>1147</v>
      </c>
      <c r="B4549" s="115" t="s">
        <v>1148</v>
      </c>
      <c r="C4549" s="115">
        <v>302476</v>
      </c>
      <c r="D4549" s="115">
        <v>86265</v>
      </c>
      <c r="E4549" s="116">
        <v>54001.98</v>
      </c>
      <c r="F4549" s="117">
        <v>17.853310675888299</v>
      </c>
      <c r="G4549" s="116">
        <v>14955.61</v>
      </c>
    </row>
    <row r="4550" spans="1:7">
      <c r="A4550" s="119" t="s">
        <v>1149</v>
      </c>
      <c r="B4550" s="115" t="s">
        <v>1150</v>
      </c>
      <c r="C4550" s="115">
        <v>302476</v>
      </c>
      <c r="D4550" s="115">
        <v>86265</v>
      </c>
      <c r="E4550" s="116">
        <v>54001.98</v>
      </c>
      <c r="F4550" s="117">
        <v>17.853310675888299</v>
      </c>
      <c r="G4550" s="116">
        <v>14955.61</v>
      </c>
    </row>
    <row r="4551" spans="1:7">
      <c r="A4551" s="120" t="s">
        <v>1151</v>
      </c>
      <c r="B4551" s="115" t="s">
        <v>1152</v>
      </c>
      <c r="C4551" s="115">
        <v>176116</v>
      </c>
      <c r="D4551" s="115">
        <v>39553</v>
      </c>
      <c r="E4551" s="116">
        <v>12768.01</v>
      </c>
      <c r="F4551" s="117">
        <v>7.2497728769674499</v>
      </c>
      <c r="G4551" s="116">
        <v>6646.61</v>
      </c>
    </row>
    <row r="4552" spans="1:7">
      <c r="A4552" s="121">
        <v>1000</v>
      </c>
      <c r="B4552" s="115" t="s">
        <v>1153</v>
      </c>
      <c r="C4552" s="115">
        <v>100505</v>
      </c>
      <c r="D4552" s="115">
        <v>22402</v>
      </c>
      <c r="E4552" s="116">
        <v>10304.26</v>
      </c>
      <c r="F4552" s="117">
        <v>10.2524849509975</v>
      </c>
      <c r="G4552" s="116">
        <v>4182.8599999999997</v>
      </c>
    </row>
    <row r="4553" spans="1:7">
      <c r="A4553" s="122">
        <v>1100</v>
      </c>
      <c r="B4553" s="115" t="s">
        <v>1154</v>
      </c>
      <c r="C4553" s="115">
        <v>80991</v>
      </c>
      <c r="D4553" s="115">
        <v>18049</v>
      </c>
      <c r="E4553" s="116">
        <v>8191.2</v>
      </c>
      <c r="F4553" s="117">
        <v>10.1137163388525</v>
      </c>
      <c r="G4553" s="116">
        <v>3160.51</v>
      </c>
    </row>
    <row r="4554" spans="1:7">
      <c r="A4554" s="121">
        <v>2000</v>
      </c>
      <c r="B4554" s="115" t="s">
        <v>1155</v>
      </c>
      <c r="C4554" s="115">
        <v>75611</v>
      </c>
      <c r="D4554" s="115">
        <v>17151</v>
      </c>
      <c r="E4554" s="116">
        <v>2463.75</v>
      </c>
      <c r="F4554" s="117">
        <v>3.2584544576847301</v>
      </c>
      <c r="G4554" s="116">
        <v>2463.75</v>
      </c>
    </row>
    <row r="4555" spans="1:7">
      <c r="A4555" s="120" t="s">
        <v>1158</v>
      </c>
      <c r="B4555" s="115" t="s">
        <v>1159</v>
      </c>
      <c r="C4555" s="115">
        <v>126360</v>
      </c>
      <c r="D4555" s="115">
        <v>46712</v>
      </c>
      <c r="E4555" s="116">
        <v>41233.97</v>
      </c>
      <c r="F4555" s="117">
        <v>32.6321383349161</v>
      </c>
      <c r="G4555" s="116">
        <v>8309</v>
      </c>
    </row>
    <row r="4556" spans="1:7">
      <c r="A4556" s="121">
        <v>3000</v>
      </c>
      <c r="B4556" s="115" t="s">
        <v>1160</v>
      </c>
      <c r="C4556" s="115">
        <v>126360</v>
      </c>
      <c r="D4556" s="115">
        <v>46712</v>
      </c>
      <c r="E4556" s="116">
        <v>41233.97</v>
      </c>
      <c r="F4556" s="117">
        <v>32.6321383349161</v>
      </c>
      <c r="G4556" s="116">
        <v>8309</v>
      </c>
    </row>
    <row r="4557" spans="1:7">
      <c r="A4557" s="114"/>
      <c r="B4557" s="115" t="s">
        <v>1192</v>
      </c>
      <c r="C4557" s="115">
        <v>-64651</v>
      </c>
      <c r="D4557" s="115">
        <v>-22143</v>
      </c>
      <c r="E4557" s="116">
        <v>63082.11</v>
      </c>
      <c r="F4557" s="117">
        <v>-97.573293529875798</v>
      </c>
      <c r="G4557" s="116">
        <v>60315.48</v>
      </c>
    </row>
    <row r="4558" spans="1:7">
      <c r="A4558" s="114" t="s">
        <v>1193</v>
      </c>
      <c r="B4558" s="115" t="s">
        <v>1194</v>
      </c>
      <c r="C4558" s="115">
        <v>64651</v>
      </c>
      <c r="D4558" s="115">
        <v>22143</v>
      </c>
      <c r="E4558" s="116">
        <v>-63082.11</v>
      </c>
      <c r="F4558" s="117">
        <v>-97.573293529875798</v>
      </c>
      <c r="G4558" s="116">
        <v>-60315.48</v>
      </c>
    </row>
    <row r="4559" spans="1:7">
      <c r="A4559" s="119" t="s">
        <v>1202</v>
      </c>
      <c r="B4559" s="115" t="s">
        <v>1203</v>
      </c>
      <c r="C4559" s="115">
        <v>64651</v>
      </c>
      <c r="D4559" s="115">
        <v>22143</v>
      </c>
      <c r="E4559" s="116">
        <v>-63082.11</v>
      </c>
      <c r="F4559" s="117">
        <v>-97.573293529875798</v>
      </c>
      <c r="G4559" s="116">
        <v>-60315.48</v>
      </c>
    </row>
    <row r="4560" spans="1:7" ht="38.25">
      <c r="A4560" s="120" t="s">
        <v>1206</v>
      </c>
      <c r="B4560" s="115" t="s">
        <v>1207</v>
      </c>
      <c r="C4560" s="115">
        <v>64651</v>
      </c>
      <c r="D4560" s="115">
        <v>22143</v>
      </c>
      <c r="E4560" s="116">
        <v>-51437.75</v>
      </c>
      <c r="F4560" s="117">
        <v>-79.562187746515903</v>
      </c>
      <c r="G4560" s="116">
        <v>-14063.33</v>
      </c>
    </row>
    <row r="4561" spans="1:7" s="113" customFormat="1" ht="25.5">
      <c r="A4561" s="126" t="s">
        <v>156</v>
      </c>
      <c r="B4561" s="110" t="s">
        <v>166</v>
      </c>
      <c r="C4561" s="110"/>
      <c r="D4561" s="110"/>
      <c r="E4561" s="111"/>
      <c r="F4561" s="112"/>
      <c r="G4561" s="111"/>
    </row>
    <row r="4562" spans="1:7">
      <c r="A4562" s="114" t="s">
        <v>1118</v>
      </c>
      <c r="B4562" s="115" t="s">
        <v>1119</v>
      </c>
      <c r="C4562" s="115">
        <v>166628</v>
      </c>
      <c r="D4562" s="115">
        <v>126960</v>
      </c>
      <c r="E4562" s="116">
        <v>166628</v>
      </c>
      <c r="F4562" s="117">
        <v>100</v>
      </c>
      <c r="G4562" s="116">
        <v>0</v>
      </c>
    </row>
    <row r="4563" spans="1:7">
      <c r="A4563" s="119" t="s">
        <v>1124</v>
      </c>
      <c r="B4563" s="115" t="s">
        <v>59</v>
      </c>
      <c r="C4563" s="115">
        <v>166628</v>
      </c>
      <c r="D4563" s="115">
        <v>126960</v>
      </c>
      <c r="E4563" s="116">
        <v>166628</v>
      </c>
      <c r="F4563" s="117">
        <v>100</v>
      </c>
      <c r="G4563" s="116">
        <v>0</v>
      </c>
    </row>
    <row r="4564" spans="1:7">
      <c r="A4564" s="120" t="s">
        <v>1125</v>
      </c>
      <c r="B4564" s="115" t="s">
        <v>1126</v>
      </c>
      <c r="C4564" s="115">
        <v>166628</v>
      </c>
      <c r="D4564" s="115">
        <v>126960</v>
      </c>
      <c r="E4564" s="116">
        <v>166628</v>
      </c>
      <c r="F4564" s="117">
        <v>100</v>
      </c>
      <c r="G4564" s="116">
        <v>0</v>
      </c>
    </row>
    <row r="4565" spans="1:7">
      <c r="A4565" s="121">
        <v>18100</v>
      </c>
      <c r="B4565" s="115" t="s">
        <v>1127</v>
      </c>
      <c r="C4565" s="115">
        <v>166628</v>
      </c>
      <c r="D4565" s="115">
        <v>126960</v>
      </c>
      <c r="E4565" s="116">
        <v>166628</v>
      </c>
      <c r="F4565" s="117">
        <v>100</v>
      </c>
      <c r="G4565" s="116">
        <v>0</v>
      </c>
    </row>
    <row r="4566" spans="1:7" ht="25.5">
      <c r="A4566" s="122">
        <v>18130</v>
      </c>
      <c r="B4566" s="115" t="s">
        <v>1128</v>
      </c>
      <c r="C4566" s="115">
        <v>166628</v>
      </c>
      <c r="D4566" s="115">
        <v>126960</v>
      </c>
      <c r="E4566" s="116">
        <v>166628</v>
      </c>
      <c r="F4566" s="117">
        <v>100</v>
      </c>
      <c r="G4566" s="116">
        <v>0</v>
      </c>
    </row>
    <row r="4567" spans="1:7" ht="38.25">
      <c r="A4567" s="123">
        <v>18131</v>
      </c>
      <c r="B4567" s="115" t="s">
        <v>1129</v>
      </c>
      <c r="C4567" s="115">
        <v>166628</v>
      </c>
      <c r="D4567" s="115">
        <v>126960</v>
      </c>
      <c r="E4567" s="116">
        <v>166628</v>
      </c>
      <c r="F4567" s="117">
        <v>100</v>
      </c>
      <c r="G4567" s="116">
        <v>0</v>
      </c>
    </row>
    <row r="4568" spans="1:7">
      <c r="A4568" s="114" t="s">
        <v>1147</v>
      </c>
      <c r="B4568" s="115" t="s">
        <v>1148</v>
      </c>
      <c r="C4568" s="115">
        <v>166628</v>
      </c>
      <c r="D4568" s="115">
        <v>126960</v>
      </c>
      <c r="E4568" s="116">
        <v>103460.25</v>
      </c>
      <c r="F4568" s="117">
        <v>62.090555008762003</v>
      </c>
      <c r="G4568" s="116">
        <v>56769.95</v>
      </c>
    </row>
    <row r="4569" spans="1:7">
      <c r="A4569" s="119" t="s">
        <v>1149</v>
      </c>
      <c r="B4569" s="115" t="s">
        <v>1150</v>
      </c>
      <c r="C4569" s="115">
        <v>166628</v>
      </c>
      <c r="D4569" s="115">
        <v>126960</v>
      </c>
      <c r="E4569" s="116">
        <v>103460.25</v>
      </c>
      <c r="F4569" s="117">
        <v>62.090555008762003</v>
      </c>
      <c r="G4569" s="116">
        <v>56769.95</v>
      </c>
    </row>
    <row r="4570" spans="1:7">
      <c r="A4570" s="120" t="s">
        <v>1151</v>
      </c>
      <c r="B4570" s="115" t="s">
        <v>1152</v>
      </c>
      <c r="C4570" s="115">
        <v>166628</v>
      </c>
      <c r="D4570" s="115">
        <v>126960</v>
      </c>
      <c r="E4570" s="116">
        <v>103460.25</v>
      </c>
      <c r="F4570" s="117">
        <v>62.090555008762003</v>
      </c>
      <c r="G4570" s="116">
        <v>56769.95</v>
      </c>
    </row>
    <row r="4571" spans="1:7">
      <c r="A4571" s="121">
        <v>1000</v>
      </c>
      <c r="B4571" s="115" t="s">
        <v>1153</v>
      </c>
      <c r="C4571" s="115">
        <v>53982</v>
      </c>
      <c r="D4571" s="115">
        <v>36602</v>
      </c>
      <c r="E4571" s="116">
        <v>34720.269999999997</v>
      </c>
      <c r="F4571" s="117">
        <v>64.318235708198998</v>
      </c>
      <c r="G4571" s="116">
        <v>7359.07</v>
      </c>
    </row>
    <row r="4572" spans="1:7">
      <c r="A4572" s="122">
        <v>1100</v>
      </c>
      <c r="B4572" s="115" t="s">
        <v>1154</v>
      </c>
      <c r="C4572" s="115">
        <v>44561</v>
      </c>
      <c r="D4572" s="115">
        <v>30555</v>
      </c>
      <c r="E4572" s="116">
        <v>29156.45</v>
      </c>
      <c r="F4572" s="117">
        <v>65.430421220349601</v>
      </c>
      <c r="G4572" s="116">
        <v>6127.12</v>
      </c>
    </row>
    <row r="4573" spans="1:7">
      <c r="A4573" s="121">
        <v>2000</v>
      </c>
      <c r="B4573" s="115" t="s">
        <v>1155</v>
      </c>
      <c r="C4573" s="115">
        <v>112646</v>
      </c>
      <c r="D4573" s="115">
        <v>90358</v>
      </c>
      <c r="E4573" s="116">
        <v>68739.98</v>
      </c>
      <c r="F4573" s="117">
        <v>61.023010137954302</v>
      </c>
      <c r="G4573" s="116">
        <v>49410.879999999997</v>
      </c>
    </row>
    <row r="4574" spans="1:7">
      <c r="A4574" s="114"/>
      <c r="B4574" s="115" t="s">
        <v>1192</v>
      </c>
      <c r="C4574" s="115">
        <v>0</v>
      </c>
      <c r="D4574" s="115">
        <v>0</v>
      </c>
      <c r="E4574" s="116">
        <v>63167.75</v>
      </c>
      <c r="F4574" s="117">
        <v>0</v>
      </c>
      <c r="G4574" s="116">
        <v>-56769.95</v>
      </c>
    </row>
    <row r="4575" spans="1:7">
      <c r="A4575" s="114" t="s">
        <v>1193</v>
      </c>
      <c r="B4575" s="115" t="s">
        <v>1194</v>
      </c>
      <c r="C4575" s="115">
        <v>0</v>
      </c>
      <c r="D4575" s="115">
        <v>0</v>
      </c>
      <c r="E4575" s="116">
        <v>-63167.75</v>
      </c>
      <c r="F4575" s="117">
        <v>0</v>
      </c>
      <c r="G4575" s="116">
        <v>56769.95</v>
      </c>
    </row>
    <row r="4576" spans="1:7">
      <c r="A4576" s="119" t="s">
        <v>1202</v>
      </c>
      <c r="B4576" s="115" t="s">
        <v>1203</v>
      </c>
      <c r="C4576" s="115">
        <v>0</v>
      </c>
      <c r="D4576" s="115">
        <v>0</v>
      </c>
      <c r="E4576" s="116">
        <v>-63167.75</v>
      </c>
      <c r="F4576" s="117">
        <v>0</v>
      </c>
      <c r="G4576" s="116">
        <v>56769.95</v>
      </c>
    </row>
    <row r="4577" spans="1:7" s="113" customFormat="1" ht="25.5">
      <c r="A4577" s="125" t="s">
        <v>110</v>
      </c>
      <c r="B4577" s="110" t="s">
        <v>1220</v>
      </c>
      <c r="C4577" s="110"/>
      <c r="D4577" s="110"/>
      <c r="E4577" s="111"/>
      <c r="F4577" s="112"/>
      <c r="G4577" s="111"/>
    </row>
    <row r="4578" spans="1:7">
      <c r="A4578" s="114" t="s">
        <v>1118</v>
      </c>
      <c r="B4578" s="115" t="s">
        <v>1119</v>
      </c>
      <c r="C4578" s="115">
        <v>887610</v>
      </c>
      <c r="D4578" s="115">
        <v>322738</v>
      </c>
      <c r="E4578" s="116">
        <v>322738</v>
      </c>
      <c r="F4578" s="117">
        <v>36.360338436926099</v>
      </c>
      <c r="G4578" s="116">
        <v>129396</v>
      </c>
    </row>
    <row r="4579" spans="1:7">
      <c r="A4579" s="119" t="s">
        <v>1144</v>
      </c>
      <c r="B4579" s="115" t="s">
        <v>60</v>
      </c>
      <c r="C4579" s="115">
        <v>887610</v>
      </c>
      <c r="D4579" s="115">
        <v>322738</v>
      </c>
      <c r="E4579" s="116">
        <v>322738</v>
      </c>
      <c r="F4579" s="117">
        <v>36.360338436926099</v>
      </c>
      <c r="G4579" s="116">
        <v>129396</v>
      </c>
    </row>
    <row r="4580" spans="1:7" ht="25.5">
      <c r="A4580" s="120">
        <v>21710</v>
      </c>
      <c r="B4580" s="115" t="s">
        <v>1145</v>
      </c>
      <c r="C4580" s="115">
        <v>887610</v>
      </c>
      <c r="D4580" s="115">
        <v>322738</v>
      </c>
      <c r="E4580" s="116">
        <v>322738</v>
      </c>
      <c r="F4580" s="117">
        <v>36.360338436926099</v>
      </c>
      <c r="G4580" s="116">
        <v>129396</v>
      </c>
    </row>
    <row r="4581" spans="1:7">
      <c r="A4581" s="114" t="s">
        <v>1147</v>
      </c>
      <c r="B4581" s="115" t="s">
        <v>1148</v>
      </c>
      <c r="C4581" s="115">
        <v>887610</v>
      </c>
      <c r="D4581" s="115">
        <v>322738</v>
      </c>
      <c r="E4581" s="116">
        <v>297644.43</v>
      </c>
      <c r="F4581" s="117">
        <v>33.533244330280198</v>
      </c>
      <c r="G4581" s="116">
        <v>125410.8</v>
      </c>
    </row>
    <row r="4582" spans="1:7">
      <c r="A4582" s="119" t="s">
        <v>1149</v>
      </c>
      <c r="B4582" s="115" t="s">
        <v>1150</v>
      </c>
      <c r="C4582" s="115">
        <v>310389</v>
      </c>
      <c r="D4582" s="115">
        <v>96276</v>
      </c>
      <c r="E4582" s="116">
        <v>71344.98</v>
      </c>
      <c r="F4582" s="117">
        <v>22.9856663734862</v>
      </c>
      <c r="G4582" s="116">
        <v>36288.35</v>
      </c>
    </row>
    <row r="4583" spans="1:7">
      <c r="A4583" s="120" t="s">
        <v>1151</v>
      </c>
      <c r="B4583" s="115" t="s">
        <v>1152</v>
      </c>
      <c r="C4583" s="115">
        <v>230221</v>
      </c>
      <c r="D4583" s="115">
        <v>72209</v>
      </c>
      <c r="E4583" s="116">
        <v>63545.63</v>
      </c>
      <c r="F4583" s="117">
        <v>27.602012848523799</v>
      </c>
      <c r="G4583" s="116">
        <v>32933.199999999997</v>
      </c>
    </row>
    <row r="4584" spans="1:7">
      <c r="A4584" s="121">
        <v>1000</v>
      </c>
      <c r="B4584" s="115" t="s">
        <v>1153</v>
      </c>
      <c r="C4584" s="115">
        <v>37742</v>
      </c>
      <c r="D4584" s="115">
        <v>13458</v>
      </c>
      <c r="E4584" s="116">
        <v>12829.23</v>
      </c>
      <c r="F4584" s="117">
        <v>33.991918817232801</v>
      </c>
      <c r="G4584" s="116">
        <v>2956.51</v>
      </c>
    </row>
    <row r="4585" spans="1:7">
      <c r="A4585" s="122">
        <v>1100</v>
      </c>
      <c r="B4585" s="115" t="s">
        <v>1154</v>
      </c>
      <c r="C4585" s="115">
        <v>30415</v>
      </c>
      <c r="D4585" s="115">
        <v>11042</v>
      </c>
      <c r="E4585" s="116">
        <v>10537.49</v>
      </c>
      <c r="F4585" s="117">
        <v>34.645701134308702</v>
      </c>
      <c r="G4585" s="116">
        <v>2382.88</v>
      </c>
    </row>
    <row r="4586" spans="1:7">
      <c r="A4586" s="121">
        <v>2000</v>
      </c>
      <c r="B4586" s="115" t="s">
        <v>1155</v>
      </c>
      <c r="C4586" s="115">
        <v>192479</v>
      </c>
      <c r="D4586" s="115">
        <v>58751</v>
      </c>
      <c r="E4586" s="116">
        <v>50716.4</v>
      </c>
      <c r="F4586" s="117">
        <v>26.349056260683</v>
      </c>
      <c r="G4586" s="116">
        <v>29976.69</v>
      </c>
    </row>
    <row r="4587" spans="1:7">
      <c r="A4587" s="120" t="s">
        <v>1158</v>
      </c>
      <c r="B4587" s="115" t="s">
        <v>1159</v>
      </c>
      <c r="C4587" s="115">
        <v>9747</v>
      </c>
      <c r="D4587" s="115">
        <v>2535</v>
      </c>
      <c r="E4587" s="116">
        <v>1173.6099999999999</v>
      </c>
      <c r="F4587" s="117">
        <v>12.0407304811737</v>
      </c>
      <c r="G4587" s="116">
        <v>0</v>
      </c>
    </row>
    <row r="4588" spans="1:7">
      <c r="A4588" s="121">
        <v>3000</v>
      </c>
      <c r="B4588" s="115" t="s">
        <v>1160</v>
      </c>
      <c r="C4588" s="115">
        <v>9747</v>
      </c>
      <c r="D4588" s="115">
        <v>2535</v>
      </c>
      <c r="E4588" s="116">
        <v>1173.6099999999999</v>
      </c>
      <c r="F4588" s="117">
        <v>12.0407304811737</v>
      </c>
      <c r="G4588" s="116">
        <v>0</v>
      </c>
    </row>
    <row r="4589" spans="1:7">
      <c r="A4589" s="120" t="s">
        <v>1166</v>
      </c>
      <c r="B4589" s="115" t="s">
        <v>1167</v>
      </c>
      <c r="C4589" s="115">
        <v>70421</v>
      </c>
      <c r="D4589" s="115">
        <v>21532</v>
      </c>
      <c r="E4589" s="116">
        <v>6625.74</v>
      </c>
      <c r="F4589" s="117">
        <v>9.4087559108788597</v>
      </c>
      <c r="G4589" s="116">
        <v>3355.15</v>
      </c>
    </row>
    <row r="4590" spans="1:7" ht="25.5">
      <c r="A4590" s="121">
        <v>7300</v>
      </c>
      <c r="B4590" s="115" t="s">
        <v>1173</v>
      </c>
      <c r="C4590" s="115">
        <v>70421</v>
      </c>
      <c r="D4590" s="115">
        <v>21532</v>
      </c>
      <c r="E4590" s="116">
        <v>6625.74</v>
      </c>
      <c r="F4590" s="117">
        <v>9.4087559108788597</v>
      </c>
      <c r="G4590" s="116">
        <v>3355.15</v>
      </c>
    </row>
    <row r="4591" spans="1:7" ht="38.25">
      <c r="A4591" s="122">
        <v>7350</v>
      </c>
      <c r="B4591" s="115" t="s">
        <v>1176</v>
      </c>
      <c r="C4591" s="115">
        <v>70421</v>
      </c>
      <c r="D4591" s="115">
        <v>21532</v>
      </c>
      <c r="E4591" s="116">
        <v>6625.74</v>
      </c>
      <c r="F4591" s="117">
        <v>9.4087559108788597</v>
      </c>
      <c r="G4591" s="116">
        <v>3355.15</v>
      </c>
    </row>
    <row r="4592" spans="1:7">
      <c r="A4592" s="119" t="s">
        <v>1181</v>
      </c>
      <c r="B4592" s="115" t="s">
        <v>1182</v>
      </c>
      <c r="C4592" s="115">
        <v>577221</v>
      </c>
      <c r="D4592" s="115">
        <v>226462</v>
      </c>
      <c r="E4592" s="116">
        <v>226299.45</v>
      </c>
      <c r="F4592" s="117">
        <v>39.204992541851396</v>
      </c>
      <c r="G4592" s="116">
        <v>89122.45</v>
      </c>
    </row>
    <row r="4593" spans="1:7">
      <c r="A4593" s="120" t="s">
        <v>1185</v>
      </c>
      <c r="B4593" s="115" t="s">
        <v>1186</v>
      </c>
      <c r="C4593" s="115">
        <v>577221</v>
      </c>
      <c r="D4593" s="115">
        <v>226462</v>
      </c>
      <c r="E4593" s="116">
        <v>226299.45</v>
      </c>
      <c r="F4593" s="117">
        <v>39.204992541851396</v>
      </c>
      <c r="G4593" s="116">
        <v>89122.45</v>
      </c>
    </row>
    <row r="4594" spans="1:7" ht="25.5">
      <c r="A4594" s="121">
        <v>9500</v>
      </c>
      <c r="B4594" s="115" t="s">
        <v>1187</v>
      </c>
      <c r="C4594" s="115">
        <v>577221</v>
      </c>
      <c r="D4594" s="115">
        <v>226462</v>
      </c>
      <c r="E4594" s="116">
        <v>226299.45</v>
      </c>
      <c r="F4594" s="117">
        <v>39.204992541851396</v>
      </c>
      <c r="G4594" s="116">
        <v>89122.45</v>
      </c>
    </row>
    <row r="4595" spans="1:7" ht="51">
      <c r="A4595" s="122">
        <v>9580</v>
      </c>
      <c r="B4595" s="115" t="s">
        <v>1189</v>
      </c>
      <c r="C4595" s="115">
        <v>577221</v>
      </c>
      <c r="D4595" s="115">
        <v>226462</v>
      </c>
      <c r="E4595" s="116">
        <v>226299.45</v>
      </c>
      <c r="F4595" s="117">
        <v>39.204992541851396</v>
      </c>
      <c r="G4595" s="116">
        <v>89122.45</v>
      </c>
    </row>
    <row r="4596" spans="1:7">
      <c r="A4596" s="114"/>
      <c r="B4596" s="115" t="s">
        <v>1192</v>
      </c>
      <c r="C4596" s="115">
        <v>0</v>
      </c>
      <c r="D4596" s="115">
        <v>0</v>
      </c>
      <c r="E4596" s="116">
        <v>25093.57</v>
      </c>
      <c r="F4596" s="117">
        <v>0</v>
      </c>
      <c r="G4596" s="116">
        <v>3985.2</v>
      </c>
    </row>
    <row r="4597" spans="1:7">
      <c r="A4597" s="114" t="s">
        <v>1193</v>
      </c>
      <c r="B4597" s="115" t="s">
        <v>1194</v>
      </c>
      <c r="C4597" s="115">
        <v>0</v>
      </c>
      <c r="D4597" s="115">
        <v>0</v>
      </c>
      <c r="E4597" s="116">
        <v>-25093.57</v>
      </c>
      <c r="F4597" s="117">
        <v>0</v>
      </c>
      <c r="G4597" s="116">
        <v>-3985.2</v>
      </c>
    </row>
    <row r="4598" spans="1:7">
      <c r="A4598" s="119" t="s">
        <v>1202</v>
      </c>
      <c r="B4598" s="115" t="s">
        <v>1203</v>
      </c>
      <c r="C4598" s="115">
        <v>0</v>
      </c>
      <c r="D4598" s="115">
        <v>0</v>
      </c>
      <c r="E4598" s="116">
        <v>-25093.57</v>
      </c>
      <c r="F4598" s="117">
        <v>0</v>
      </c>
      <c r="G4598" s="116">
        <v>-3985.2</v>
      </c>
    </row>
    <row r="4599" spans="1:7" s="113" customFormat="1">
      <c r="A4599" s="126" t="s">
        <v>111</v>
      </c>
      <c r="B4599" s="110" t="s">
        <v>167</v>
      </c>
      <c r="C4599" s="110"/>
      <c r="D4599" s="110"/>
      <c r="E4599" s="111"/>
      <c r="F4599" s="112"/>
      <c r="G4599" s="111"/>
    </row>
    <row r="4600" spans="1:7">
      <c r="A4600" s="114" t="s">
        <v>1118</v>
      </c>
      <c r="B4600" s="115" t="s">
        <v>1119</v>
      </c>
      <c r="C4600" s="115">
        <v>798629</v>
      </c>
      <c r="D4600" s="115">
        <v>295689</v>
      </c>
      <c r="E4600" s="116">
        <v>295689</v>
      </c>
      <c r="F4600" s="117">
        <v>37.024575866891901</v>
      </c>
      <c r="G4600" s="116">
        <v>108055</v>
      </c>
    </row>
    <row r="4601" spans="1:7">
      <c r="A4601" s="119" t="s">
        <v>1144</v>
      </c>
      <c r="B4601" s="115" t="s">
        <v>60</v>
      </c>
      <c r="C4601" s="115">
        <v>798629</v>
      </c>
      <c r="D4601" s="115">
        <v>295689</v>
      </c>
      <c r="E4601" s="116">
        <v>295689</v>
      </c>
      <c r="F4601" s="117">
        <v>37.024575866891901</v>
      </c>
      <c r="G4601" s="116">
        <v>108055</v>
      </c>
    </row>
    <row r="4602" spans="1:7" ht="25.5">
      <c r="A4602" s="120">
        <v>21710</v>
      </c>
      <c r="B4602" s="115" t="s">
        <v>1145</v>
      </c>
      <c r="C4602" s="115">
        <v>798629</v>
      </c>
      <c r="D4602" s="115">
        <v>295689</v>
      </c>
      <c r="E4602" s="116">
        <v>295689</v>
      </c>
      <c r="F4602" s="117">
        <v>37.024575866891901</v>
      </c>
      <c r="G4602" s="116">
        <v>108055</v>
      </c>
    </row>
    <row r="4603" spans="1:7">
      <c r="A4603" s="114" t="s">
        <v>1147</v>
      </c>
      <c r="B4603" s="115" t="s">
        <v>1148</v>
      </c>
      <c r="C4603" s="115">
        <v>798629</v>
      </c>
      <c r="D4603" s="115">
        <v>295689</v>
      </c>
      <c r="E4603" s="116">
        <v>288515.46000000002</v>
      </c>
      <c r="F4603" s="117">
        <v>36.126344022067798</v>
      </c>
      <c r="G4603" s="116">
        <v>121985.46</v>
      </c>
    </row>
    <row r="4604" spans="1:7">
      <c r="A4604" s="119" t="s">
        <v>1149</v>
      </c>
      <c r="B4604" s="115" t="s">
        <v>1150</v>
      </c>
      <c r="C4604" s="115">
        <v>221408</v>
      </c>
      <c r="D4604" s="115">
        <v>69227</v>
      </c>
      <c r="E4604" s="116">
        <v>62216.01</v>
      </c>
      <c r="F4604" s="117">
        <v>28.100163499060599</v>
      </c>
      <c r="G4604" s="116">
        <v>32863.01</v>
      </c>
    </row>
    <row r="4605" spans="1:7">
      <c r="A4605" s="120" t="s">
        <v>1151</v>
      </c>
      <c r="B4605" s="115" t="s">
        <v>1152</v>
      </c>
      <c r="C4605" s="115">
        <v>221408</v>
      </c>
      <c r="D4605" s="115">
        <v>69227</v>
      </c>
      <c r="E4605" s="116">
        <v>62216.01</v>
      </c>
      <c r="F4605" s="117">
        <v>28.100163499060599</v>
      </c>
      <c r="G4605" s="116">
        <v>32863.01</v>
      </c>
    </row>
    <row r="4606" spans="1:7">
      <c r="A4606" s="121">
        <v>1000</v>
      </c>
      <c r="B4606" s="115" t="s">
        <v>1153</v>
      </c>
      <c r="C4606" s="115">
        <v>31171</v>
      </c>
      <c r="D4606" s="115">
        <v>11668</v>
      </c>
      <c r="E4606" s="116">
        <v>11668</v>
      </c>
      <c r="F4606" s="117">
        <v>37.432228674088101</v>
      </c>
      <c r="G4606" s="116">
        <v>2922.35</v>
      </c>
    </row>
    <row r="4607" spans="1:7">
      <c r="A4607" s="122">
        <v>1100</v>
      </c>
      <c r="B4607" s="115" t="s">
        <v>1154</v>
      </c>
      <c r="C4607" s="115">
        <v>25120</v>
      </c>
      <c r="D4607" s="115">
        <v>9600</v>
      </c>
      <c r="E4607" s="116">
        <v>9600</v>
      </c>
      <c r="F4607" s="117">
        <v>38.2165605095541</v>
      </c>
      <c r="G4607" s="116">
        <v>2355.35</v>
      </c>
    </row>
    <row r="4608" spans="1:7">
      <c r="A4608" s="121">
        <v>2000</v>
      </c>
      <c r="B4608" s="115" t="s">
        <v>1155</v>
      </c>
      <c r="C4608" s="115">
        <v>190237</v>
      </c>
      <c r="D4608" s="115">
        <v>57559</v>
      </c>
      <c r="E4608" s="116">
        <v>50548.01</v>
      </c>
      <c r="F4608" s="117">
        <v>26.571071873505201</v>
      </c>
      <c r="G4608" s="116">
        <v>29940.66</v>
      </c>
    </row>
    <row r="4609" spans="1:7">
      <c r="A4609" s="119" t="s">
        <v>1181</v>
      </c>
      <c r="B4609" s="115" t="s">
        <v>1182</v>
      </c>
      <c r="C4609" s="115">
        <v>577221</v>
      </c>
      <c r="D4609" s="115">
        <v>226462</v>
      </c>
      <c r="E4609" s="116">
        <v>226299.45</v>
      </c>
      <c r="F4609" s="117">
        <v>39.204992541851396</v>
      </c>
      <c r="G4609" s="116">
        <v>89122.45</v>
      </c>
    </row>
    <row r="4610" spans="1:7">
      <c r="A4610" s="120" t="s">
        <v>1185</v>
      </c>
      <c r="B4610" s="115" t="s">
        <v>1186</v>
      </c>
      <c r="C4610" s="115">
        <v>577221</v>
      </c>
      <c r="D4610" s="115">
        <v>226462</v>
      </c>
      <c r="E4610" s="116">
        <v>226299.45</v>
      </c>
      <c r="F4610" s="117">
        <v>39.204992541851396</v>
      </c>
      <c r="G4610" s="116">
        <v>89122.45</v>
      </c>
    </row>
    <row r="4611" spans="1:7" ht="25.5">
      <c r="A4611" s="121">
        <v>9500</v>
      </c>
      <c r="B4611" s="115" t="s">
        <v>1187</v>
      </c>
      <c r="C4611" s="115">
        <v>577221</v>
      </c>
      <c r="D4611" s="115">
        <v>226462</v>
      </c>
      <c r="E4611" s="116">
        <v>226299.45</v>
      </c>
      <c r="F4611" s="117">
        <v>39.204992541851396</v>
      </c>
      <c r="G4611" s="116">
        <v>89122.45</v>
      </c>
    </row>
    <row r="4612" spans="1:7" ht="51">
      <c r="A4612" s="122">
        <v>9580</v>
      </c>
      <c r="B4612" s="115" t="s">
        <v>1189</v>
      </c>
      <c r="C4612" s="115">
        <v>577221</v>
      </c>
      <c r="D4612" s="115">
        <v>226462</v>
      </c>
      <c r="E4612" s="116">
        <v>226299.45</v>
      </c>
      <c r="F4612" s="117">
        <v>39.204992541851396</v>
      </c>
      <c r="G4612" s="116">
        <v>89122.45</v>
      </c>
    </row>
    <row r="4613" spans="1:7">
      <c r="A4613" s="114"/>
      <c r="B4613" s="115" t="s">
        <v>1192</v>
      </c>
      <c r="C4613" s="115">
        <v>0</v>
      </c>
      <c r="D4613" s="115">
        <v>0</v>
      </c>
      <c r="E4613" s="116">
        <v>7173.54</v>
      </c>
      <c r="F4613" s="117">
        <v>0</v>
      </c>
      <c r="G4613" s="116">
        <v>-13930.46</v>
      </c>
    </row>
    <row r="4614" spans="1:7">
      <c r="A4614" s="114" t="s">
        <v>1193</v>
      </c>
      <c r="B4614" s="115" t="s">
        <v>1194</v>
      </c>
      <c r="C4614" s="115">
        <v>0</v>
      </c>
      <c r="D4614" s="115">
        <v>0</v>
      </c>
      <c r="E4614" s="116">
        <v>-7173.54</v>
      </c>
      <c r="F4614" s="117">
        <v>0</v>
      </c>
      <c r="G4614" s="116">
        <v>13930.46</v>
      </c>
    </row>
    <row r="4615" spans="1:7">
      <c r="A4615" s="119" t="s">
        <v>1202</v>
      </c>
      <c r="B4615" s="115" t="s">
        <v>1203</v>
      </c>
      <c r="C4615" s="115">
        <v>0</v>
      </c>
      <c r="D4615" s="115">
        <v>0</v>
      </c>
      <c r="E4615" s="116">
        <v>-7173.54</v>
      </c>
      <c r="F4615" s="117">
        <v>0</v>
      </c>
      <c r="G4615" s="116">
        <v>13930.46</v>
      </c>
    </row>
    <row r="4616" spans="1:7" s="113" customFormat="1" ht="25.5">
      <c r="A4616" s="126" t="s">
        <v>144</v>
      </c>
      <c r="B4616" s="110" t="s">
        <v>1302</v>
      </c>
      <c r="C4616" s="110"/>
      <c r="D4616" s="110"/>
      <c r="E4616" s="111"/>
      <c r="F4616" s="112"/>
      <c r="G4616" s="111"/>
    </row>
    <row r="4617" spans="1:7">
      <c r="A4617" s="114" t="s">
        <v>1118</v>
      </c>
      <c r="B4617" s="115" t="s">
        <v>1119</v>
      </c>
      <c r="C4617" s="115">
        <v>88981</v>
      </c>
      <c r="D4617" s="115">
        <v>27049</v>
      </c>
      <c r="E4617" s="116">
        <v>27049</v>
      </c>
      <c r="F4617" s="117">
        <v>30.398624425439099</v>
      </c>
      <c r="G4617" s="116">
        <v>21341</v>
      </c>
    </row>
    <row r="4618" spans="1:7">
      <c r="A4618" s="119" t="s">
        <v>1144</v>
      </c>
      <c r="B4618" s="115" t="s">
        <v>60</v>
      </c>
      <c r="C4618" s="115">
        <v>88981</v>
      </c>
      <c r="D4618" s="115">
        <v>27049</v>
      </c>
      <c r="E4618" s="116">
        <v>27049</v>
      </c>
      <c r="F4618" s="117">
        <v>30.398624425439099</v>
      </c>
      <c r="G4618" s="116">
        <v>21341</v>
      </c>
    </row>
    <row r="4619" spans="1:7" ht="25.5">
      <c r="A4619" s="120">
        <v>21710</v>
      </c>
      <c r="B4619" s="115" t="s">
        <v>1145</v>
      </c>
      <c r="C4619" s="115">
        <v>88981</v>
      </c>
      <c r="D4619" s="115">
        <v>27049</v>
      </c>
      <c r="E4619" s="116">
        <v>27049</v>
      </c>
      <c r="F4619" s="117">
        <v>30.398624425439099</v>
      </c>
      <c r="G4619" s="116">
        <v>21341</v>
      </c>
    </row>
    <row r="4620" spans="1:7">
      <c r="A4620" s="114" t="s">
        <v>1147</v>
      </c>
      <c r="B4620" s="115" t="s">
        <v>1148</v>
      </c>
      <c r="C4620" s="115">
        <v>88981</v>
      </c>
      <c r="D4620" s="115">
        <v>27049</v>
      </c>
      <c r="E4620" s="116">
        <v>9128.9699999999993</v>
      </c>
      <c r="F4620" s="117">
        <v>10.2594598846945</v>
      </c>
      <c r="G4620" s="116">
        <v>3425.34</v>
      </c>
    </row>
    <row r="4621" spans="1:7">
      <c r="A4621" s="119" t="s">
        <v>1149</v>
      </c>
      <c r="B4621" s="115" t="s">
        <v>1150</v>
      </c>
      <c r="C4621" s="115">
        <v>88981</v>
      </c>
      <c r="D4621" s="115">
        <v>27049</v>
      </c>
      <c r="E4621" s="116">
        <v>9128.9699999999993</v>
      </c>
      <c r="F4621" s="117">
        <v>10.2594598846945</v>
      </c>
      <c r="G4621" s="116">
        <v>3425.34</v>
      </c>
    </row>
    <row r="4622" spans="1:7">
      <c r="A4622" s="120" t="s">
        <v>1151</v>
      </c>
      <c r="B4622" s="115" t="s">
        <v>1152</v>
      </c>
      <c r="C4622" s="115">
        <v>8813</v>
      </c>
      <c r="D4622" s="115">
        <v>2982</v>
      </c>
      <c r="E4622" s="116">
        <v>1329.62</v>
      </c>
      <c r="F4622" s="117">
        <v>15.087030523090901</v>
      </c>
      <c r="G4622" s="116">
        <v>70.19</v>
      </c>
    </row>
    <row r="4623" spans="1:7">
      <c r="A4623" s="121">
        <v>1000</v>
      </c>
      <c r="B4623" s="115" t="s">
        <v>1153</v>
      </c>
      <c r="C4623" s="115">
        <v>6571</v>
      </c>
      <c r="D4623" s="115">
        <v>1790</v>
      </c>
      <c r="E4623" s="116">
        <v>1161.23</v>
      </c>
      <c r="F4623" s="117">
        <v>17.672043828945402</v>
      </c>
      <c r="G4623" s="116">
        <v>34.159999999999997</v>
      </c>
    </row>
    <row r="4624" spans="1:7">
      <c r="A4624" s="122">
        <v>1100</v>
      </c>
      <c r="B4624" s="115" t="s">
        <v>1154</v>
      </c>
      <c r="C4624" s="115">
        <v>5295</v>
      </c>
      <c r="D4624" s="115">
        <v>1442</v>
      </c>
      <c r="E4624" s="116">
        <v>937.49</v>
      </c>
      <c r="F4624" s="117">
        <v>17.705193578848</v>
      </c>
      <c r="G4624" s="116">
        <v>27.53</v>
      </c>
    </row>
    <row r="4625" spans="1:7">
      <c r="A4625" s="121">
        <v>2000</v>
      </c>
      <c r="B4625" s="115" t="s">
        <v>1155</v>
      </c>
      <c r="C4625" s="115">
        <v>2242</v>
      </c>
      <c r="D4625" s="115">
        <v>1192</v>
      </c>
      <c r="E4625" s="116">
        <v>168.39</v>
      </c>
      <c r="F4625" s="117">
        <v>7.5107047279214996</v>
      </c>
      <c r="G4625" s="116">
        <v>36.03</v>
      </c>
    </row>
    <row r="4626" spans="1:7">
      <c r="A4626" s="120" t="s">
        <v>1158</v>
      </c>
      <c r="B4626" s="115" t="s">
        <v>1159</v>
      </c>
      <c r="C4626" s="115">
        <v>9747</v>
      </c>
      <c r="D4626" s="115">
        <v>2535</v>
      </c>
      <c r="E4626" s="116">
        <v>1173.6099999999999</v>
      </c>
      <c r="F4626" s="117">
        <v>12.0407304811737</v>
      </c>
      <c r="G4626" s="116">
        <v>0</v>
      </c>
    </row>
    <row r="4627" spans="1:7">
      <c r="A4627" s="121">
        <v>3000</v>
      </c>
      <c r="B4627" s="115" t="s">
        <v>1160</v>
      </c>
      <c r="C4627" s="115">
        <v>9747</v>
      </c>
      <c r="D4627" s="115">
        <v>2535</v>
      </c>
      <c r="E4627" s="116">
        <v>1173.6099999999999</v>
      </c>
      <c r="F4627" s="117">
        <v>12.0407304811737</v>
      </c>
      <c r="G4627" s="116">
        <v>0</v>
      </c>
    </row>
    <row r="4628" spans="1:7">
      <c r="A4628" s="120" t="s">
        <v>1166</v>
      </c>
      <c r="B4628" s="115" t="s">
        <v>1167</v>
      </c>
      <c r="C4628" s="115">
        <v>70421</v>
      </c>
      <c r="D4628" s="115">
        <v>21532</v>
      </c>
      <c r="E4628" s="116">
        <v>6625.74</v>
      </c>
      <c r="F4628" s="117">
        <v>9.4087559108788597</v>
      </c>
      <c r="G4628" s="116">
        <v>3355.15</v>
      </c>
    </row>
    <row r="4629" spans="1:7" ht="25.5">
      <c r="A4629" s="121">
        <v>7300</v>
      </c>
      <c r="B4629" s="115" t="s">
        <v>1173</v>
      </c>
      <c r="C4629" s="115">
        <v>70421</v>
      </c>
      <c r="D4629" s="115">
        <v>21532</v>
      </c>
      <c r="E4629" s="116">
        <v>6625.74</v>
      </c>
      <c r="F4629" s="117">
        <v>9.4087559108788597</v>
      </c>
      <c r="G4629" s="116">
        <v>3355.15</v>
      </c>
    </row>
    <row r="4630" spans="1:7" ht="38.25">
      <c r="A4630" s="122">
        <v>7350</v>
      </c>
      <c r="B4630" s="115" t="s">
        <v>1176</v>
      </c>
      <c r="C4630" s="115">
        <v>70421</v>
      </c>
      <c r="D4630" s="115">
        <v>21532</v>
      </c>
      <c r="E4630" s="116">
        <v>6625.74</v>
      </c>
      <c r="F4630" s="117">
        <v>9.4087559108788597</v>
      </c>
      <c r="G4630" s="116">
        <v>3355.15</v>
      </c>
    </row>
    <row r="4631" spans="1:7">
      <c r="A4631" s="114"/>
      <c r="B4631" s="115" t="s">
        <v>1192</v>
      </c>
      <c r="C4631" s="115">
        <v>0</v>
      </c>
      <c r="D4631" s="115">
        <v>0</v>
      </c>
      <c r="E4631" s="116">
        <v>17920.03</v>
      </c>
      <c r="F4631" s="117">
        <v>0</v>
      </c>
      <c r="G4631" s="116">
        <v>17915.66</v>
      </c>
    </row>
    <row r="4632" spans="1:7">
      <c r="A4632" s="114" t="s">
        <v>1193</v>
      </c>
      <c r="B4632" s="115" t="s">
        <v>1194</v>
      </c>
      <c r="C4632" s="115">
        <v>0</v>
      </c>
      <c r="D4632" s="115">
        <v>0</v>
      </c>
      <c r="E4632" s="116">
        <v>-17920.03</v>
      </c>
      <c r="F4632" s="117">
        <v>0</v>
      </c>
      <c r="G4632" s="116">
        <v>-17915.66</v>
      </c>
    </row>
    <row r="4633" spans="1:7">
      <c r="A4633" s="119" t="s">
        <v>1202</v>
      </c>
      <c r="B4633" s="115" t="s">
        <v>1203</v>
      </c>
      <c r="C4633" s="115">
        <v>0</v>
      </c>
      <c r="D4633" s="115">
        <v>0</v>
      </c>
      <c r="E4633" s="116">
        <v>-17920.03</v>
      </c>
      <c r="F4633" s="117">
        <v>0</v>
      </c>
      <c r="G4633" s="116">
        <v>-17915.66</v>
      </c>
    </row>
    <row r="4634" spans="1:7" s="113" customFormat="1" ht="25.5">
      <c r="A4634" s="125" t="s">
        <v>34</v>
      </c>
      <c r="B4634" s="110" t="s">
        <v>168</v>
      </c>
      <c r="C4634" s="110"/>
      <c r="D4634" s="110"/>
      <c r="E4634" s="111"/>
      <c r="F4634" s="112"/>
      <c r="G4634" s="111"/>
    </row>
    <row r="4635" spans="1:7">
      <c r="A4635" s="114" t="s">
        <v>1118</v>
      </c>
      <c r="B4635" s="115" t="s">
        <v>1119</v>
      </c>
      <c r="C4635" s="115">
        <v>339281</v>
      </c>
      <c r="D4635" s="115">
        <v>131126</v>
      </c>
      <c r="E4635" s="116">
        <v>121000</v>
      </c>
      <c r="F4635" s="117">
        <v>35.663653431816101</v>
      </c>
      <c r="G4635" s="116">
        <v>0</v>
      </c>
    </row>
    <row r="4636" spans="1:7">
      <c r="A4636" s="119" t="s">
        <v>1122</v>
      </c>
      <c r="B4636" s="115" t="s">
        <v>58</v>
      </c>
      <c r="C4636" s="115">
        <v>18281</v>
      </c>
      <c r="D4636" s="115">
        <v>10126</v>
      </c>
      <c r="E4636" s="116">
        <v>0</v>
      </c>
      <c r="F4636" s="117">
        <v>0</v>
      </c>
      <c r="G4636" s="116">
        <v>0</v>
      </c>
    </row>
    <row r="4637" spans="1:7">
      <c r="A4637" s="119" t="s">
        <v>1144</v>
      </c>
      <c r="B4637" s="115" t="s">
        <v>60</v>
      </c>
      <c r="C4637" s="115">
        <v>321000</v>
      </c>
      <c r="D4637" s="115">
        <v>121000</v>
      </c>
      <c r="E4637" s="116">
        <v>121000</v>
      </c>
      <c r="F4637" s="117">
        <v>37.694704049844198</v>
      </c>
      <c r="G4637" s="116">
        <v>0</v>
      </c>
    </row>
    <row r="4638" spans="1:7" ht="25.5">
      <c r="A4638" s="120">
        <v>21710</v>
      </c>
      <c r="B4638" s="115" t="s">
        <v>1145</v>
      </c>
      <c r="C4638" s="115">
        <v>321000</v>
      </c>
      <c r="D4638" s="115">
        <v>121000</v>
      </c>
      <c r="E4638" s="116">
        <v>121000</v>
      </c>
      <c r="F4638" s="117">
        <v>37.694704049844198</v>
      </c>
      <c r="G4638" s="116">
        <v>0</v>
      </c>
    </row>
    <row r="4639" spans="1:7">
      <c r="A4639" s="114" t="s">
        <v>1147</v>
      </c>
      <c r="B4639" s="115" t="s">
        <v>1148</v>
      </c>
      <c r="C4639" s="115">
        <v>347350</v>
      </c>
      <c r="D4639" s="115">
        <v>137698</v>
      </c>
      <c r="E4639" s="116">
        <v>5741.11</v>
      </c>
      <c r="F4639" s="117">
        <v>1.6528314380308</v>
      </c>
      <c r="G4639" s="116">
        <v>5453.98</v>
      </c>
    </row>
    <row r="4640" spans="1:7">
      <c r="A4640" s="119" t="s">
        <v>1149</v>
      </c>
      <c r="B4640" s="115" t="s">
        <v>1150</v>
      </c>
      <c r="C4640" s="115">
        <v>347350</v>
      </c>
      <c r="D4640" s="115">
        <v>137698</v>
      </c>
      <c r="E4640" s="116">
        <v>5741.11</v>
      </c>
      <c r="F4640" s="117">
        <v>1.6528314380308</v>
      </c>
      <c r="G4640" s="116">
        <v>5453.98</v>
      </c>
    </row>
    <row r="4641" spans="1:7">
      <c r="A4641" s="120" t="s">
        <v>1151</v>
      </c>
      <c r="B4641" s="115" t="s">
        <v>1152</v>
      </c>
      <c r="C4641" s="115">
        <v>26350</v>
      </c>
      <c r="D4641" s="115">
        <v>16698</v>
      </c>
      <c r="E4641" s="116">
        <v>5741.11</v>
      </c>
      <c r="F4641" s="117">
        <v>21.787893738140401</v>
      </c>
      <c r="G4641" s="116">
        <v>5453.98</v>
      </c>
    </row>
    <row r="4642" spans="1:7">
      <c r="A4642" s="121">
        <v>2000</v>
      </c>
      <c r="B4642" s="115" t="s">
        <v>1155</v>
      </c>
      <c r="C4642" s="115">
        <v>26350</v>
      </c>
      <c r="D4642" s="115">
        <v>16698</v>
      </c>
      <c r="E4642" s="116">
        <v>5741.11</v>
      </c>
      <c r="F4642" s="117">
        <v>21.787893738140401</v>
      </c>
      <c r="G4642" s="116">
        <v>5453.98</v>
      </c>
    </row>
    <row r="4643" spans="1:7" ht="25.5">
      <c r="A4643" s="120" t="s">
        <v>1162</v>
      </c>
      <c r="B4643" s="115" t="s">
        <v>1163</v>
      </c>
      <c r="C4643" s="115">
        <v>121000</v>
      </c>
      <c r="D4643" s="115">
        <v>121000</v>
      </c>
      <c r="E4643" s="116">
        <v>0</v>
      </c>
      <c r="F4643" s="117">
        <v>0</v>
      </c>
      <c r="G4643" s="116">
        <v>0</v>
      </c>
    </row>
    <row r="4644" spans="1:7">
      <c r="A4644" s="121">
        <v>7700</v>
      </c>
      <c r="B4644" s="115" t="s">
        <v>1165</v>
      </c>
      <c r="C4644" s="115">
        <v>121000</v>
      </c>
      <c r="D4644" s="115">
        <v>121000</v>
      </c>
      <c r="E4644" s="116">
        <v>0</v>
      </c>
      <c r="F4644" s="117">
        <v>0</v>
      </c>
      <c r="G4644" s="116">
        <v>0</v>
      </c>
    </row>
    <row r="4645" spans="1:7">
      <c r="A4645" s="120" t="s">
        <v>1166</v>
      </c>
      <c r="B4645" s="115" t="s">
        <v>1167</v>
      </c>
      <c r="C4645" s="115">
        <v>200000</v>
      </c>
      <c r="D4645" s="115">
        <v>0</v>
      </c>
      <c r="E4645" s="116">
        <v>0</v>
      </c>
      <c r="F4645" s="117">
        <v>0</v>
      </c>
      <c r="G4645" s="116">
        <v>0</v>
      </c>
    </row>
    <row r="4646" spans="1:7" ht="25.5">
      <c r="A4646" s="121">
        <v>7300</v>
      </c>
      <c r="B4646" s="115" t="s">
        <v>1173</v>
      </c>
      <c r="C4646" s="115">
        <v>200000</v>
      </c>
      <c r="D4646" s="115">
        <v>0</v>
      </c>
      <c r="E4646" s="116">
        <v>0</v>
      </c>
      <c r="F4646" s="117">
        <v>0</v>
      </c>
      <c r="G4646" s="116">
        <v>0</v>
      </c>
    </row>
    <row r="4647" spans="1:7" ht="38.25">
      <c r="A4647" s="122">
        <v>7350</v>
      </c>
      <c r="B4647" s="115" t="s">
        <v>1176</v>
      </c>
      <c r="C4647" s="115">
        <v>200000</v>
      </c>
      <c r="D4647" s="115">
        <v>0</v>
      </c>
      <c r="E4647" s="116">
        <v>0</v>
      </c>
      <c r="F4647" s="117">
        <v>0</v>
      </c>
      <c r="G4647" s="116">
        <v>0</v>
      </c>
    </row>
    <row r="4648" spans="1:7">
      <c r="A4648" s="114"/>
      <c r="B4648" s="115" t="s">
        <v>1192</v>
      </c>
      <c r="C4648" s="115">
        <v>-8069</v>
      </c>
      <c r="D4648" s="115">
        <v>-6572</v>
      </c>
      <c r="E4648" s="116">
        <v>115258.89</v>
      </c>
      <c r="F4648" s="117">
        <v>-1428.4160366835999</v>
      </c>
      <c r="G4648" s="116">
        <v>-5453.98</v>
      </c>
    </row>
    <row r="4649" spans="1:7">
      <c r="A4649" s="114" t="s">
        <v>1193</v>
      </c>
      <c r="B4649" s="115" t="s">
        <v>1194</v>
      </c>
      <c r="C4649" s="115">
        <v>8069</v>
      </c>
      <c r="D4649" s="115">
        <v>6572</v>
      </c>
      <c r="E4649" s="116">
        <v>-115258.89</v>
      </c>
      <c r="F4649" s="117">
        <v>-1428.4160366835999</v>
      </c>
      <c r="G4649" s="116">
        <v>5453.98</v>
      </c>
    </row>
    <row r="4650" spans="1:7">
      <c r="A4650" s="119" t="s">
        <v>1202</v>
      </c>
      <c r="B4650" s="115" t="s">
        <v>1203</v>
      </c>
      <c r="C4650" s="115">
        <v>8069</v>
      </c>
      <c r="D4650" s="115">
        <v>6572</v>
      </c>
      <c r="E4650" s="116">
        <v>-115258.89</v>
      </c>
      <c r="F4650" s="117">
        <v>-1428.4160366835999</v>
      </c>
      <c r="G4650" s="116">
        <v>5453.98</v>
      </c>
    </row>
    <row r="4651" spans="1:7" ht="38.25">
      <c r="A4651" s="120" t="s">
        <v>1206</v>
      </c>
      <c r="B4651" s="115" t="s">
        <v>1207</v>
      </c>
      <c r="C4651" s="115">
        <v>8069</v>
      </c>
      <c r="D4651" s="115">
        <v>6572</v>
      </c>
      <c r="E4651" s="116">
        <v>-8067.34</v>
      </c>
      <c r="F4651" s="117">
        <v>-99.979427438344302</v>
      </c>
      <c r="G4651" s="116">
        <v>0</v>
      </c>
    </row>
    <row r="4652" spans="1:7" s="113" customFormat="1" ht="25.5">
      <c r="A4652" s="126" t="s">
        <v>43</v>
      </c>
      <c r="B4652" s="110" t="s">
        <v>169</v>
      </c>
      <c r="C4652" s="110"/>
      <c r="D4652" s="110"/>
      <c r="E4652" s="111"/>
      <c r="F4652" s="112"/>
      <c r="G4652" s="111"/>
    </row>
    <row r="4653" spans="1:7">
      <c r="A4653" s="114" t="s">
        <v>1118</v>
      </c>
      <c r="B4653" s="115" t="s">
        <v>1119</v>
      </c>
      <c r="C4653" s="115">
        <v>339281</v>
      </c>
      <c r="D4653" s="115">
        <v>131126</v>
      </c>
      <c r="E4653" s="116">
        <v>121000</v>
      </c>
      <c r="F4653" s="117">
        <v>35.663653431816101</v>
      </c>
      <c r="G4653" s="116">
        <v>0</v>
      </c>
    </row>
    <row r="4654" spans="1:7">
      <c r="A4654" s="119" t="s">
        <v>1122</v>
      </c>
      <c r="B4654" s="115" t="s">
        <v>58</v>
      </c>
      <c r="C4654" s="115">
        <v>18281</v>
      </c>
      <c r="D4654" s="115">
        <v>10126</v>
      </c>
      <c r="E4654" s="116">
        <v>0</v>
      </c>
      <c r="F4654" s="117">
        <v>0</v>
      </c>
      <c r="G4654" s="116">
        <v>0</v>
      </c>
    </row>
    <row r="4655" spans="1:7">
      <c r="A4655" s="119" t="s">
        <v>1144</v>
      </c>
      <c r="B4655" s="115" t="s">
        <v>60</v>
      </c>
      <c r="C4655" s="115">
        <v>321000</v>
      </c>
      <c r="D4655" s="115">
        <v>121000</v>
      </c>
      <c r="E4655" s="116">
        <v>121000</v>
      </c>
      <c r="F4655" s="117">
        <v>37.694704049844198</v>
      </c>
      <c r="G4655" s="116">
        <v>0</v>
      </c>
    </row>
    <row r="4656" spans="1:7" ht="25.5">
      <c r="A4656" s="120">
        <v>21710</v>
      </c>
      <c r="B4656" s="115" t="s">
        <v>1145</v>
      </c>
      <c r="C4656" s="115">
        <v>321000</v>
      </c>
      <c r="D4656" s="115">
        <v>121000</v>
      </c>
      <c r="E4656" s="116">
        <v>121000</v>
      </c>
      <c r="F4656" s="117">
        <v>37.694704049844198</v>
      </c>
      <c r="G4656" s="116">
        <v>0</v>
      </c>
    </row>
    <row r="4657" spans="1:7">
      <c r="A4657" s="114" t="s">
        <v>1147</v>
      </c>
      <c r="B4657" s="115" t="s">
        <v>1148</v>
      </c>
      <c r="C4657" s="115">
        <v>347350</v>
      </c>
      <c r="D4657" s="115">
        <v>137698</v>
      </c>
      <c r="E4657" s="116">
        <v>5741.11</v>
      </c>
      <c r="F4657" s="117">
        <v>1.6528314380308</v>
      </c>
      <c r="G4657" s="116">
        <v>5453.98</v>
      </c>
    </row>
    <row r="4658" spans="1:7">
      <c r="A4658" s="119" t="s">
        <v>1149</v>
      </c>
      <c r="B4658" s="115" t="s">
        <v>1150</v>
      </c>
      <c r="C4658" s="115">
        <v>347350</v>
      </c>
      <c r="D4658" s="115">
        <v>137698</v>
      </c>
      <c r="E4658" s="116">
        <v>5741.11</v>
      </c>
      <c r="F4658" s="117">
        <v>1.6528314380308</v>
      </c>
      <c r="G4658" s="116">
        <v>5453.98</v>
      </c>
    </row>
    <row r="4659" spans="1:7">
      <c r="A4659" s="120" t="s">
        <v>1151</v>
      </c>
      <c r="B4659" s="115" t="s">
        <v>1152</v>
      </c>
      <c r="C4659" s="115">
        <v>26350</v>
      </c>
      <c r="D4659" s="115">
        <v>16698</v>
      </c>
      <c r="E4659" s="116">
        <v>5741.11</v>
      </c>
      <c r="F4659" s="117">
        <v>21.787893738140401</v>
      </c>
      <c r="G4659" s="116">
        <v>5453.98</v>
      </c>
    </row>
    <row r="4660" spans="1:7">
      <c r="A4660" s="121">
        <v>2000</v>
      </c>
      <c r="B4660" s="115" t="s">
        <v>1155</v>
      </c>
      <c r="C4660" s="115">
        <v>26350</v>
      </c>
      <c r="D4660" s="115">
        <v>16698</v>
      </c>
      <c r="E4660" s="116">
        <v>5741.11</v>
      </c>
      <c r="F4660" s="117">
        <v>21.787893738140401</v>
      </c>
      <c r="G4660" s="116">
        <v>5453.98</v>
      </c>
    </row>
    <row r="4661" spans="1:7" ht="25.5">
      <c r="A4661" s="120" t="s">
        <v>1162</v>
      </c>
      <c r="B4661" s="115" t="s">
        <v>1163</v>
      </c>
      <c r="C4661" s="115">
        <v>121000</v>
      </c>
      <c r="D4661" s="115">
        <v>121000</v>
      </c>
      <c r="E4661" s="116">
        <v>0</v>
      </c>
      <c r="F4661" s="117">
        <v>0</v>
      </c>
      <c r="G4661" s="116">
        <v>0</v>
      </c>
    </row>
    <row r="4662" spans="1:7">
      <c r="A4662" s="121">
        <v>7700</v>
      </c>
      <c r="B4662" s="115" t="s">
        <v>1165</v>
      </c>
      <c r="C4662" s="115">
        <v>121000</v>
      </c>
      <c r="D4662" s="115">
        <v>121000</v>
      </c>
      <c r="E4662" s="116">
        <v>0</v>
      </c>
      <c r="F4662" s="117">
        <v>0</v>
      </c>
      <c r="G4662" s="116">
        <v>0</v>
      </c>
    </row>
    <row r="4663" spans="1:7">
      <c r="A4663" s="120" t="s">
        <v>1166</v>
      </c>
      <c r="B4663" s="115" t="s">
        <v>1167</v>
      </c>
      <c r="C4663" s="115">
        <v>200000</v>
      </c>
      <c r="D4663" s="115">
        <v>0</v>
      </c>
      <c r="E4663" s="116">
        <v>0</v>
      </c>
      <c r="F4663" s="117">
        <v>0</v>
      </c>
      <c r="G4663" s="116">
        <v>0</v>
      </c>
    </row>
    <row r="4664" spans="1:7" ht="25.5">
      <c r="A4664" s="121">
        <v>7300</v>
      </c>
      <c r="B4664" s="115" t="s">
        <v>1173</v>
      </c>
      <c r="C4664" s="115">
        <v>200000</v>
      </c>
      <c r="D4664" s="115">
        <v>0</v>
      </c>
      <c r="E4664" s="116">
        <v>0</v>
      </c>
      <c r="F4664" s="117">
        <v>0</v>
      </c>
      <c r="G4664" s="116">
        <v>0</v>
      </c>
    </row>
    <row r="4665" spans="1:7" ht="38.25">
      <c r="A4665" s="122">
        <v>7350</v>
      </c>
      <c r="B4665" s="115" t="s">
        <v>1176</v>
      </c>
      <c r="C4665" s="115">
        <v>200000</v>
      </c>
      <c r="D4665" s="115">
        <v>0</v>
      </c>
      <c r="E4665" s="116">
        <v>0</v>
      </c>
      <c r="F4665" s="117">
        <v>0</v>
      </c>
      <c r="G4665" s="116">
        <v>0</v>
      </c>
    </row>
    <row r="4666" spans="1:7">
      <c r="A4666" s="114"/>
      <c r="B4666" s="115" t="s">
        <v>1192</v>
      </c>
      <c r="C4666" s="115">
        <v>-8069</v>
      </c>
      <c r="D4666" s="115">
        <v>-6572</v>
      </c>
      <c r="E4666" s="116">
        <v>115258.89</v>
      </c>
      <c r="F4666" s="117">
        <v>-1428.4160366835999</v>
      </c>
      <c r="G4666" s="116">
        <v>-5453.98</v>
      </c>
    </row>
    <row r="4667" spans="1:7">
      <c r="A4667" s="114" t="s">
        <v>1193</v>
      </c>
      <c r="B4667" s="115" t="s">
        <v>1194</v>
      </c>
      <c r="C4667" s="115">
        <v>8069</v>
      </c>
      <c r="D4667" s="115">
        <v>6572</v>
      </c>
      <c r="E4667" s="116">
        <v>-115258.89</v>
      </c>
      <c r="F4667" s="117">
        <v>-1428.4160366835999</v>
      </c>
      <c r="G4667" s="116">
        <v>5453.98</v>
      </c>
    </row>
    <row r="4668" spans="1:7">
      <c r="A4668" s="119" t="s">
        <v>1202</v>
      </c>
      <c r="B4668" s="115" t="s">
        <v>1203</v>
      </c>
      <c r="C4668" s="115">
        <v>8069</v>
      </c>
      <c r="D4668" s="115">
        <v>6572</v>
      </c>
      <c r="E4668" s="116">
        <v>-115258.89</v>
      </c>
      <c r="F4668" s="117">
        <v>-1428.4160366835999</v>
      </c>
      <c r="G4668" s="116">
        <v>5453.98</v>
      </c>
    </row>
    <row r="4669" spans="1:7" ht="38.25">
      <c r="A4669" s="120" t="s">
        <v>1206</v>
      </c>
      <c r="B4669" s="115" t="s">
        <v>1207</v>
      </c>
      <c r="C4669" s="115">
        <v>8069</v>
      </c>
      <c r="D4669" s="115">
        <v>6572</v>
      </c>
      <c r="E4669" s="116">
        <v>-8067.34</v>
      </c>
      <c r="F4669" s="117">
        <v>-99.979427438344302</v>
      </c>
      <c r="G4669" s="116">
        <v>0</v>
      </c>
    </row>
    <row r="4670" spans="1:7" s="113" customFormat="1" ht="25.5">
      <c r="A4670" s="125" t="s">
        <v>339</v>
      </c>
      <c r="B4670" s="110" t="s">
        <v>1212</v>
      </c>
      <c r="C4670" s="110"/>
      <c r="D4670" s="110"/>
      <c r="E4670" s="111"/>
      <c r="F4670" s="112"/>
      <c r="G4670" s="111"/>
    </row>
    <row r="4671" spans="1:7">
      <c r="A4671" s="114" t="s">
        <v>1118</v>
      </c>
      <c r="B4671" s="115" t="s">
        <v>1119</v>
      </c>
      <c r="C4671" s="115">
        <v>94693</v>
      </c>
      <c r="D4671" s="115">
        <v>10506</v>
      </c>
      <c r="E4671" s="116">
        <v>10506</v>
      </c>
      <c r="F4671" s="117">
        <v>11.0948010940619</v>
      </c>
      <c r="G4671" s="116">
        <v>2787</v>
      </c>
    </row>
    <row r="4672" spans="1:7">
      <c r="A4672" s="119" t="s">
        <v>1144</v>
      </c>
      <c r="B4672" s="115" t="s">
        <v>60</v>
      </c>
      <c r="C4672" s="115">
        <v>94693</v>
      </c>
      <c r="D4672" s="115">
        <v>10506</v>
      </c>
      <c r="E4672" s="116">
        <v>10506</v>
      </c>
      <c r="F4672" s="117">
        <v>11.0948010940619</v>
      </c>
      <c r="G4672" s="116">
        <v>2787</v>
      </c>
    </row>
    <row r="4673" spans="1:7" ht="25.5">
      <c r="A4673" s="120">
        <v>21710</v>
      </c>
      <c r="B4673" s="115" t="s">
        <v>1145</v>
      </c>
      <c r="C4673" s="115">
        <v>94693</v>
      </c>
      <c r="D4673" s="115">
        <v>10506</v>
      </c>
      <c r="E4673" s="116">
        <v>10506</v>
      </c>
      <c r="F4673" s="117">
        <v>11.0948010940619</v>
      </c>
      <c r="G4673" s="116">
        <v>2787</v>
      </c>
    </row>
    <row r="4674" spans="1:7">
      <c r="A4674" s="114" t="s">
        <v>1147</v>
      </c>
      <c r="B4674" s="115" t="s">
        <v>1148</v>
      </c>
      <c r="C4674" s="115">
        <v>94693</v>
      </c>
      <c r="D4674" s="115">
        <v>10506</v>
      </c>
      <c r="E4674" s="116">
        <v>7495.41</v>
      </c>
      <c r="F4674" s="117">
        <v>7.9154847771218604</v>
      </c>
      <c r="G4674" s="116">
        <v>4869.91</v>
      </c>
    </row>
    <row r="4675" spans="1:7">
      <c r="A4675" s="119" t="s">
        <v>1149</v>
      </c>
      <c r="B4675" s="115" t="s">
        <v>1150</v>
      </c>
      <c r="C4675" s="115">
        <v>93803</v>
      </c>
      <c r="D4675" s="115">
        <v>9616</v>
      </c>
      <c r="E4675" s="116">
        <v>6758.91</v>
      </c>
      <c r="F4675" s="117">
        <v>7.2054305299404096</v>
      </c>
      <c r="G4675" s="116">
        <v>4133.41</v>
      </c>
    </row>
    <row r="4676" spans="1:7">
      <c r="A4676" s="120" t="s">
        <v>1151</v>
      </c>
      <c r="B4676" s="115" t="s">
        <v>1152</v>
      </c>
      <c r="C4676" s="115">
        <v>93803</v>
      </c>
      <c r="D4676" s="115">
        <v>9616</v>
      </c>
      <c r="E4676" s="116">
        <v>6758.91</v>
      </c>
      <c r="F4676" s="117">
        <v>7.2054305299404096</v>
      </c>
      <c r="G4676" s="116">
        <v>4133.41</v>
      </c>
    </row>
    <row r="4677" spans="1:7">
      <c r="A4677" s="121">
        <v>1000</v>
      </c>
      <c r="B4677" s="115" t="s">
        <v>1153</v>
      </c>
      <c r="C4677" s="115">
        <v>43353</v>
      </c>
      <c r="D4677" s="115">
        <v>4459</v>
      </c>
      <c r="E4677" s="116">
        <v>3709.64</v>
      </c>
      <c r="F4677" s="117">
        <v>8.5568242105505998</v>
      </c>
      <c r="G4677" s="116">
        <v>2631.83</v>
      </c>
    </row>
    <row r="4678" spans="1:7">
      <c r="A4678" s="122">
        <v>1100</v>
      </c>
      <c r="B4678" s="115" t="s">
        <v>1154</v>
      </c>
      <c r="C4678" s="115">
        <v>21712</v>
      </c>
      <c r="D4678" s="115">
        <v>3593</v>
      </c>
      <c r="E4678" s="116">
        <v>3049.66</v>
      </c>
      <c r="F4678" s="117">
        <v>14.045965364775199</v>
      </c>
      <c r="G4678" s="116">
        <v>2120.91</v>
      </c>
    </row>
    <row r="4679" spans="1:7">
      <c r="A4679" s="121">
        <v>2000</v>
      </c>
      <c r="B4679" s="115" t="s">
        <v>1155</v>
      </c>
      <c r="C4679" s="115">
        <v>50450</v>
      </c>
      <c r="D4679" s="115">
        <v>5157</v>
      </c>
      <c r="E4679" s="116">
        <v>3049.27</v>
      </c>
      <c r="F4679" s="117">
        <v>6.0441427155599596</v>
      </c>
      <c r="G4679" s="116">
        <v>1501.58</v>
      </c>
    </row>
    <row r="4680" spans="1:7">
      <c r="A4680" s="119" t="s">
        <v>1181</v>
      </c>
      <c r="B4680" s="115" t="s">
        <v>1182</v>
      </c>
      <c r="C4680" s="115">
        <v>890</v>
      </c>
      <c r="D4680" s="115">
        <v>890</v>
      </c>
      <c r="E4680" s="116">
        <v>736.5</v>
      </c>
      <c r="F4680" s="117">
        <v>82.752808988764002</v>
      </c>
      <c r="G4680" s="116">
        <v>736.5</v>
      </c>
    </row>
    <row r="4681" spans="1:7">
      <c r="A4681" s="120" t="s">
        <v>1183</v>
      </c>
      <c r="B4681" s="115" t="s">
        <v>1184</v>
      </c>
      <c r="C4681" s="115">
        <v>890</v>
      </c>
      <c r="D4681" s="115">
        <v>890</v>
      </c>
      <c r="E4681" s="116">
        <v>736.5</v>
      </c>
      <c r="F4681" s="117">
        <v>82.752808988764002</v>
      </c>
      <c r="G4681" s="116">
        <v>736.5</v>
      </c>
    </row>
    <row r="4682" spans="1:7">
      <c r="A4682" s="114"/>
      <c r="B4682" s="115" t="s">
        <v>1192</v>
      </c>
      <c r="C4682" s="115">
        <v>0</v>
      </c>
      <c r="D4682" s="115">
        <v>0</v>
      </c>
      <c r="E4682" s="116">
        <v>3010.59</v>
      </c>
      <c r="F4682" s="117">
        <v>0</v>
      </c>
      <c r="G4682" s="116">
        <v>-2082.91</v>
      </c>
    </row>
    <row r="4683" spans="1:7">
      <c r="A4683" s="114" t="s">
        <v>1193</v>
      </c>
      <c r="B4683" s="115" t="s">
        <v>1194</v>
      </c>
      <c r="C4683" s="115">
        <v>0</v>
      </c>
      <c r="D4683" s="115">
        <v>0</v>
      </c>
      <c r="E4683" s="116">
        <v>-3010.59</v>
      </c>
      <c r="F4683" s="117">
        <v>0</v>
      </c>
      <c r="G4683" s="116">
        <v>2082.91</v>
      </c>
    </row>
    <row r="4684" spans="1:7">
      <c r="A4684" s="119" t="s">
        <v>1202</v>
      </c>
      <c r="B4684" s="115" t="s">
        <v>1203</v>
      </c>
      <c r="C4684" s="115">
        <v>0</v>
      </c>
      <c r="D4684" s="115">
        <v>0</v>
      </c>
      <c r="E4684" s="116">
        <v>-3010.59</v>
      </c>
      <c r="F4684" s="117">
        <v>0</v>
      </c>
      <c r="G4684" s="116">
        <v>2082.91</v>
      </c>
    </row>
    <row r="4685" spans="1:7" s="113" customFormat="1">
      <c r="A4685" s="125" t="s">
        <v>342</v>
      </c>
      <c r="B4685" s="110" t="s">
        <v>343</v>
      </c>
      <c r="C4685" s="110"/>
      <c r="D4685" s="110"/>
      <c r="E4685" s="111"/>
      <c r="F4685" s="112"/>
      <c r="G4685" s="111"/>
    </row>
    <row r="4686" spans="1:7">
      <c r="A4686" s="114" t="s">
        <v>1118</v>
      </c>
      <c r="B4686" s="115" t="s">
        <v>1119</v>
      </c>
      <c r="C4686" s="115">
        <v>2753</v>
      </c>
      <c r="D4686" s="115">
        <v>0</v>
      </c>
      <c r="E4686" s="116">
        <v>0</v>
      </c>
      <c r="F4686" s="117">
        <v>0</v>
      </c>
      <c r="G4686" s="116">
        <v>0</v>
      </c>
    </row>
    <row r="4687" spans="1:7">
      <c r="A4687" s="119" t="s">
        <v>1144</v>
      </c>
      <c r="B4687" s="115" t="s">
        <v>60</v>
      </c>
      <c r="C4687" s="115">
        <v>2753</v>
      </c>
      <c r="D4687" s="115">
        <v>0</v>
      </c>
      <c r="E4687" s="116">
        <v>0</v>
      </c>
      <c r="F4687" s="117">
        <v>0</v>
      </c>
      <c r="G4687" s="116">
        <v>0</v>
      </c>
    </row>
    <row r="4688" spans="1:7" ht="25.5">
      <c r="A4688" s="120">
        <v>21710</v>
      </c>
      <c r="B4688" s="115" t="s">
        <v>1145</v>
      </c>
      <c r="C4688" s="115">
        <v>2753</v>
      </c>
      <c r="D4688" s="115">
        <v>0</v>
      </c>
      <c r="E4688" s="116">
        <v>0</v>
      </c>
      <c r="F4688" s="117">
        <v>0</v>
      </c>
      <c r="G4688" s="116">
        <v>0</v>
      </c>
    </row>
    <row r="4689" spans="1:7">
      <c r="A4689" s="114" t="s">
        <v>1147</v>
      </c>
      <c r="B4689" s="115" t="s">
        <v>1148</v>
      </c>
      <c r="C4689" s="115">
        <v>2753</v>
      </c>
      <c r="D4689" s="115">
        <v>0</v>
      </c>
      <c r="E4689" s="116">
        <v>0</v>
      </c>
      <c r="F4689" s="117">
        <v>0</v>
      </c>
      <c r="G4689" s="116">
        <v>0</v>
      </c>
    </row>
    <row r="4690" spans="1:7">
      <c r="A4690" s="119" t="s">
        <v>1149</v>
      </c>
      <c r="B4690" s="115" t="s">
        <v>1150</v>
      </c>
      <c r="C4690" s="115">
        <v>2753</v>
      </c>
      <c r="D4690" s="115">
        <v>0</v>
      </c>
      <c r="E4690" s="116">
        <v>0</v>
      </c>
      <c r="F4690" s="117">
        <v>0</v>
      </c>
      <c r="G4690" s="116">
        <v>0</v>
      </c>
    </row>
    <row r="4691" spans="1:7">
      <c r="A4691" s="120" t="s">
        <v>1151</v>
      </c>
      <c r="B4691" s="115" t="s">
        <v>1152</v>
      </c>
      <c r="C4691" s="115">
        <v>2753</v>
      </c>
      <c r="D4691" s="115">
        <v>0</v>
      </c>
      <c r="E4691" s="116">
        <v>0</v>
      </c>
      <c r="F4691" s="117">
        <v>0</v>
      </c>
      <c r="G4691" s="116">
        <v>0</v>
      </c>
    </row>
    <row r="4692" spans="1:7">
      <c r="A4692" s="121">
        <v>2000</v>
      </c>
      <c r="B4692" s="115" t="s">
        <v>1155</v>
      </c>
      <c r="C4692" s="115">
        <v>2753</v>
      </c>
      <c r="D4692" s="115">
        <v>0</v>
      </c>
      <c r="E4692" s="116">
        <v>0</v>
      </c>
      <c r="F4692" s="117">
        <v>0</v>
      </c>
      <c r="G4692" s="116">
        <v>0</v>
      </c>
    </row>
    <row r="4693" spans="1:7" s="113" customFormat="1">
      <c r="A4693" s="109" t="s">
        <v>170</v>
      </c>
      <c r="B4693" s="110" t="s">
        <v>171</v>
      </c>
      <c r="C4693" s="110"/>
      <c r="D4693" s="110"/>
      <c r="E4693" s="111"/>
      <c r="F4693" s="112"/>
      <c r="G4693" s="111"/>
    </row>
    <row r="4694" spans="1:7">
      <c r="A4694" s="114" t="s">
        <v>1118</v>
      </c>
      <c r="B4694" s="115" t="s">
        <v>1119</v>
      </c>
      <c r="C4694" s="115">
        <v>401900593</v>
      </c>
      <c r="D4694" s="115">
        <v>125356492</v>
      </c>
      <c r="E4694" s="116">
        <v>125616476.08</v>
      </c>
      <c r="F4694" s="117">
        <v>31.2556085429812</v>
      </c>
      <c r="G4694" s="116">
        <v>32902335.469999999</v>
      </c>
    </row>
    <row r="4695" spans="1:7" ht="25.5">
      <c r="A4695" s="119" t="s">
        <v>1120</v>
      </c>
      <c r="B4695" s="115" t="s">
        <v>1121</v>
      </c>
      <c r="C4695" s="115">
        <v>6377968</v>
      </c>
      <c r="D4695" s="115">
        <v>2220470</v>
      </c>
      <c r="E4695" s="116">
        <v>2481775.14</v>
      </c>
      <c r="F4695" s="117">
        <v>38.911690055516097</v>
      </c>
      <c r="G4695" s="116">
        <v>512083.22</v>
      </c>
    </row>
    <row r="4696" spans="1:7">
      <c r="A4696" s="119" t="s">
        <v>1122</v>
      </c>
      <c r="B4696" s="115" t="s">
        <v>58</v>
      </c>
      <c r="C4696" s="115">
        <v>88281</v>
      </c>
      <c r="D4696" s="115">
        <v>53048</v>
      </c>
      <c r="E4696" s="116">
        <v>45752.05</v>
      </c>
      <c r="F4696" s="117">
        <v>51.825477735866201</v>
      </c>
      <c r="G4696" s="116">
        <v>41191.800000000003</v>
      </c>
    </row>
    <row r="4697" spans="1:7" ht="25.5">
      <c r="A4697" s="120">
        <v>21210</v>
      </c>
      <c r="B4697" s="115" t="s">
        <v>1123</v>
      </c>
      <c r="C4697" s="115">
        <v>36462</v>
      </c>
      <c r="D4697" s="115">
        <v>36462</v>
      </c>
      <c r="E4697" s="116">
        <v>36461.35</v>
      </c>
      <c r="F4697" s="117">
        <v>99.998217322143603</v>
      </c>
      <c r="G4697" s="116">
        <v>36461.35</v>
      </c>
    </row>
    <row r="4698" spans="1:7">
      <c r="A4698" s="119" t="s">
        <v>1124</v>
      </c>
      <c r="B4698" s="115" t="s">
        <v>59</v>
      </c>
      <c r="C4698" s="115">
        <v>622567</v>
      </c>
      <c r="D4698" s="115">
        <v>98714</v>
      </c>
      <c r="E4698" s="116">
        <v>104688.89</v>
      </c>
      <c r="F4698" s="117">
        <v>16.815682488792401</v>
      </c>
      <c r="G4698" s="116">
        <v>54333.45</v>
      </c>
    </row>
    <row r="4699" spans="1:7">
      <c r="A4699" s="120" t="s">
        <v>1125</v>
      </c>
      <c r="B4699" s="115" t="s">
        <v>1126</v>
      </c>
      <c r="C4699" s="115">
        <v>200000</v>
      </c>
      <c r="D4699" s="115">
        <v>34000</v>
      </c>
      <c r="E4699" s="116">
        <v>34000</v>
      </c>
      <c r="F4699" s="117">
        <v>17</v>
      </c>
      <c r="G4699" s="116">
        <v>0</v>
      </c>
    </row>
    <row r="4700" spans="1:7">
      <c r="A4700" s="121">
        <v>18100</v>
      </c>
      <c r="B4700" s="115" t="s">
        <v>1127</v>
      </c>
      <c r="C4700" s="115">
        <v>200000</v>
      </c>
      <c r="D4700" s="115">
        <v>34000</v>
      </c>
      <c r="E4700" s="116">
        <v>34000</v>
      </c>
      <c r="F4700" s="117">
        <v>17</v>
      </c>
      <c r="G4700" s="116">
        <v>0</v>
      </c>
    </row>
    <row r="4701" spans="1:7" ht="25.5">
      <c r="A4701" s="122">
        <v>18130</v>
      </c>
      <c r="B4701" s="115" t="s">
        <v>1128</v>
      </c>
      <c r="C4701" s="115">
        <v>200000</v>
      </c>
      <c r="D4701" s="115">
        <v>34000</v>
      </c>
      <c r="E4701" s="116">
        <v>34000</v>
      </c>
      <c r="F4701" s="117">
        <v>17</v>
      </c>
      <c r="G4701" s="116">
        <v>0</v>
      </c>
    </row>
    <row r="4702" spans="1:7" ht="38.25">
      <c r="A4702" s="123">
        <v>18131</v>
      </c>
      <c r="B4702" s="115" t="s">
        <v>1129</v>
      </c>
      <c r="C4702" s="115">
        <v>200000</v>
      </c>
      <c r="D4702" s="115">
        <v>34000</v>
      </c>
      <c r="E4702" s="116">
        <v>34000</v>
      </c>
      <c r="F4702" s="117">
        <v>17</v>
      </c>
      <c r="G4702" s="116">
        <v>0</v>
      </c>
    </row>
    <row r="4703" spans="1:7" ht="38.25">
      <c r="A4703" s="120" t="s">
        <v>1136</v>
      </c>
      <c r="B4703" s="115" t="s">
        <v>1137</v>
      </c>
      <c r="C4703" s="115">
        <v>422567</v>
      </c>
      <c r="D4703" s="115">
        <v>64714</v>
      </c>
      <c r="E4703" s="116">
        <v>70688.89</v>
      </c>
      <c r="F4703" s="117">
        <v>16.728445429955499</v>
      </c>
      <c r="G4703" s="116">
        <v>54333.45</v>
      </c>
    </row>
    <row r="4704" spans="1:7" ht="38.25">
      <c r="A4704" s="121">
        <v>17100</v>
      </c>
      <c r="B4704" s="115" t="s">
        <v>1138</v>
      </c>
      <c r="C4704" s="115">
        <v>422567</v>
      </c>
      <c r="D4704" s="115">
        <v>64714</v>
      </c>
      <c r="E4704" s="116">
        <v>70688.89</v>
      </c>
      <c r="F4704" s="117">
        <v>16.728445429955499</v>
      </c>
      <c r="G4704" s="116">
        <v>54333.45</v>
      </c>
    </row>
    <row r="4705" spans="1:7" ht="63.75">
      <c r="A4705" s="122">
        <v>17110</v>
      </c>
      <c r="B4705" s="115" t="s">
        <v>1139</v>
      </c>
      <c r="C4705" s="115">
        <v>422567</v>
      </c>
      <c r="D4705" s="115">
        <v>64714</v>
      </c>
      <c r="E4705" s="116">
        <v>21975.7</v>
      </c>
      <c r="F4705" s="117">
        <v>5.20052441387993</v>
      </c>
      <c r="G4705" s="116">
        <v>5620.26</v>
      </c>
    </row>
    <row r="4706" spans="1:7" ht="89.25">
      <c r="A4706" s="122">
        <v>17130</v>
      </c>
      <c r="B4706" s="115" t="s">
        <v>1141</v>
      </c>
      <c r="C4706" s="115">
        <v>0</v>
      </c>
      <c r="D4706" s="115">
        <v>0</v>
      </c>
      <c r="E4706" s="116">
        <v>48713.19</v>
      </c>
      <c r="F4706" s="117">
        <v>0</v>
      </c>
      <c r="G4706" s="116">
        <v>48713.19</v>
      </c>
    </row>
    <row r="4707" spans="1:7">
      <c r="A4707" s="119" t="s">
        <v>1144</v>
      </c>
      <c r="B4707" s="115" t="s">
        <v>60</v>
      </c>
      <c r="C4707" s="115">
        <v>394811777</v>
      </c>
      <c r="D4707" s="115">
        <v>122984260</v>
      </c>
      <c r="E4707" s="116">
        <v>122984260</v>
      </c>
      <c r="F4707" s="117">
        <v>31.150099152184101</v>
      </c>
      <c r="G4707" s="116">
        <v>32294727</v>
      </c>
    </row>
    <row r="4708" spans="1:7" ht="25.5">
      <c r="A4708" s="120">
        <v>21710</v>
      </c>
      <c r="B4708" s="115" t="s">
        <v>1145</v>
      </c>
      <c r="C4708" s="115">
        <v>386120874</v>
      </c>
      <c r="D4708" s="115">
        <v>119667999</v>
      </c>
      <c r="E4708" s="116">
        <v>119667999</v>
      </c>
      <c r="F4708" s="117">
        <v>30.9923671725658</v>
      </c>
      <c r="G4708" s="116">
        <v>31531857</v>
      </c>
    </row>
    <row r="4709" spans="1:7" ht="25.5">
      <c r="A4709" s="120">
        <v>21720</v>
      </c>
      <c r="B4709" s="115" t="s">
        <v>1146</v>
      </c>
      <c r="C4709" s="115">
        <v>8690903</v>
      </c>
      <c r="D4709" s="115">
        <v>3316261</v>
      </c>
      <c r="E4709" s="116">
        <v>3316261</v>
      </c>
      <c r="F4709" s="117">
        <v>38.157841595976798</v>
      </c>
      <c r="G4709" s="116">
        <v>762870</v>
      </c>
    </row>
    <row r="4710" spans="1:7">
      <c r="A4710" s="114" t="s">
        <v>1147</v>
      </c>
      <c r="B4710" s="115" t="s">
        <v>1148</v>
      </c>
      <c r="C4710" s="115">
        <v>402415491</v>
      </c>
      <c r="D4710" s="115">
        <v>125230776</v>
      </c>
      <c r="E4710" s="116">
        <v>120729965.84999999</v>
      </c>
      <c r="F4710" s="117">
        <v>30.0013216563773</v>
      </c>
      <c r="G4710" s="116">
        <v>29632703.879999999</v>
      </c>
    </row>
    <row r="4711" spans="1:7">
      <c r="A4711" s="119" t="s">
        <v>1149</v>
      </c>
      <c r="B4711" s="115" t="s">
        <v>1150</v>
      </c>
      <c r="C4711" s="115">
        <v>385805609</v>
      </c>
      <c r="D4711" s="115">
        <v>118961916</v>
      </c>
      <c r="E4711" s="116">
        <v>114987352.44</v>
      </c>
      <c r="F4711" s="117">
        <v>29.804479187859599</v>
      </c>
      <c r="G4711" s="116">
        <v>28560170.09</v>
      </c>
    </row>
    <row r="4712" spans="1:7">
      <c r="A4712" s="120" t="s">
        <v>1151</v>
      </c>
      <c r="B4712" s="115" t="s">
        <v>1152</v>
      </c>
      <c r="C4712" s="115">
        <v>43243206</v>
      </c>
      <c r="D4712" s="115">
        <v>11892707</v>
      </c>
      <c r="E4712" s="116">
        <v>10579848.75</v>
      </c>
      <c r="F4712" s="117">
        <v>24.465921305649701</v>
      </c>
      <c r="G4712" s="116">
        <v>3084982.48</v>
      </c>
    </row>
    <row r="4713" spans="1:7">
      <c r="A4713" s="121">
        <v>1000</v>
      </c>
      <c r="B4713" s="115" t="s">
        <v>1153</v>
      </c>
      <c r="C4713" s="115">
        <v>27739393</v>
      </c>
      <c r="D4713" s="115">
        <v>7996454</v>
      </c>
      <c r="E4713" s="116">
        <v>7647411.3499999996</v>
      </c>
      <c r="F4713" s="117">
        <v>27.568776829399301</v>
      </c>
      <c r="G4713" s="116">
        <v>2242358.1800000002</v>
      </c>
    </row>
    <row r="4714" spans="1:7">
      <c r="A4714" s="122">
        <v>1100</v>
      </c>
      <c r="B4714" s="115" t="s">
        <v>1154</v>
      </c>
      <c r="C4714" s="115">
        <v>21834524</v>
      </c>
      <c r="D4714" s="115">
        <v>6104943</v>
      </c>
      <c r="E4714" s="116">
        <v>5840208.5499999998</v>
      </c>
      <c r="F4714" s="117">
        <v>26.747588131529699</v>
      </c>
      <c r="G4714" s="116">
        <v>1694487.37</v>
      </c>
    </row>
    <row r="4715" spans="1:7">
      <c r="A4715" s="121">
        <v>2000</v>
      </c>
      <c r="B4715" s="115" t="s">
        <v>1155</v>
      </c>
      <c r="C4715" s="115">
        <v>15503813</v>
      </c>
      <c r="D4715" s="115">
        <v>3896253</v>
      </c>
      <c r="E4715" s="116">
        <v>2932437.4</v>
      </c>
      <c r="F4715" s="117">
        <v>18.9142980504215</v>
      </c>
      <c r="G4715" s="116">
        <v>842624.3</v>
      </c>
    </row>
    <row r="4716" spans="1:7">
      <c r="A4716" s="120" t="s">
        <v>1158</v>
      </c>
      <c r="B4716" s="115" t="s">
        <v>1159</v>
      </c>
      <c r="C4716" s="115">
        <v>321947398</v>
      </c>
      <c r="D4716" s="115">
        <v>99532850</v>
      </c>
      <c r="E4716" s="116">
        <v>97717551.799999997</v>
      </c>
      <c r="F4716" s="117">
        <v>30.352024090593801</v>
      </c>
      <c r="G4716" s="116">
        <v>24247167.309999999</v>
      </c>
    </row>
    <row r="4717" spans="1:7">
      <c r="A4717" s="121">
        <v>3000</v>
      </c>
      <c r="B4717" s="115" t="s">
        <v>1160</v>
      </c>
      <c r="C4717" s="115">
        <v>321947398</v>
      </c>
      <c r="D4717" s="115">
        <v>99532850</v>
      </c>
      <c r="E4717" s="116">
        <v>97717551.799999997</v>
      </c>
      <c r="F4717" s="117">
        <v>30.352024090593801</v>
      </c>
      <c r="G4717" s="116">
        <v>24247167.309999999</v>
      </c>
    </row>
    <row r="4718" spans="1:7" ht="25.5">
      <c r="A4718" s="120" t="s">
        <v>1162</v>
      </c>
      <c r="B4718" s="115" t="s">
        <v>1163</v>
      </c>
      <c r="C4718" s="115">
        <v>174827</v>
      </c>
      <c r="D4718" s="115">
        <v>77317</v>
      </c>
      <c r="E4718" s="116">
        <v>71899.490000000005</v>
      </c>
      <c r="F4718" s="117">
        <v>41.126078923736003</v>
      </c>
      <c r="G4718" s="116">
        <v>6586.81</v>
      </c>
    </row>
    <row r="4719" spans="1:7">
      <c r="A4719" s="121">
        <v>7700</v>
      </c>
      <c r="B4719" s="115" t="s">
        <v>1165</v>
      </c>
      <c r="C4719" s="115">
        <v>174827</v>
      </c>
      <c r="D4719" s="115">
        <v>77317</v>
      </c>
      <c r="E4719" s="116">
        <v>71899.490000000005</v>
      </c>
      <c r="F4719" s="117">
        <v>41.126078923736003</v>
      </c>
      <c r="G4719" s="116">
        <v>6586.81</v>
      </c>
    </row>
    <row r="4720" spans="1:7">
      <c r="A4720" s="120" t="s">
        <v>1166</v>
      </c>
      <c r="B4720" s="115" t="s">
        <v>1167</v>
      </c>
      <c r="C4720" s="115">
        <v>20440178</v>
      </c>
      <c r="D4720" s="115">
        <v>7459042</v>
      </c>
      <c r="E4720" s="116">
        <v>6618052.4000000004</v>
      </c>
      <c r="F4720" s="117">
        <v>32.3776652042854</v>
      </c>
      <c r="G4720" s="116">
        <v>1221433.49</v>
      </c>
    </row>
    <row r="4721" spans="1:7">
      <c r="A4721" s="121">
        <v>7100</v>
      </c>
      <c r="B4721" s="115" t="s">
        <v>1168</v>
      </c>
      <c r="C4721" s="115">
        <v>255976</v>
      </c>
      <c r="D4721" s="115">
        <v>255976</v>
      </c>
      <c r="E4721" s="116">
        <v>242211.24</v>
      </c>
      <c r="F4721" s="117">
        <v>94.622636497171598</v>
      </c>
      <c r="G4721" s="116">
        <v>6700.1</v>
      </c>
    </row>
    <row r="4722" spans="1:7" ht="25.5">
      <c r="A4722" s="122">
        <v>7130</v>
      </c>
      <c r="B4722" s="115" t="s">
        <v>1170</v>
      </c>
      <c r="C4722" s="115">
        <v>255976</v>
      </c>
      <c r="D4722" s="115">
        <v>255976</v>
      </c>
      <c r="E4722" s="116">
        <v>242211.24</v>
      </c>
      <c r="F4722" s="117">
        <v>94.622636497171598</v>
      </c>
      <c r="G4722" s="116">
        <v>6700.1</v>
      </c>
    </row>
    <row r="4723" spans="1:7" ht="38.25">
      <c r="A4723" s="123">
        <v>7131</v>
      </c>
      <c r="B4723" s="115" t="s">
        <v>1171</v>
      </c>
      <c r="C4723" s="115">
        <v>255976</v>
      </c>
      <c r="D4723" s="115">
        <v>255976</v>
      </c>
      <c r="E4723" s="116">
        <v>242211.24</v>
      </c>
      <c r="F4723" s="117">
        <v>94.622636497171598</v>
      </c>
      <c r="G4723" s="116">
        <v>6700.1</v>
      </c>
    </row>
    <row r="4724" spans="1:7" ht="25.5">
      <c r="A4724" s="121">
        <v>7300</v>
      </c>
      <c r="B4724" s="115" t="s">
        <v>1173</v>
      </c>
      <c r="C4724" s="115">
        <v>12148795</v>
      </c>
      <c r="D4724" s="115">
        <v>4322337</v>
      </c>
      <c r="E4724" s="116">
        <v>3975460.42</v>
      </c>
      <c r="F4724" s="117">
        <v>32.723084223579399</v>
      </c>
      <c r="G4724" s="116">
        <v>967277.63</v>
      </c>
    </row>
    <row r="4725" spans="1:7" ht="25.5">
      <c r="A4725" s="122">
        <v>7310</v>
      </c>
      <c r="B4725" s="115" t="s">
        <v>1174</v>
      </c>
      <c r="C4725" s="115">
        <v>70000</v>
      </c>
      <c r="D4725" s="115">
        <v>10000</v>
      </c>
      <c r="E4725" s="116">
        <v>516.22</v>
      </c>
      <c r="F4725" s="117">
        <v>0.73745714285714004</v>
      </c>
      <c r="G4725" s="116">
        <v>516.22</v>
      </c>
    </row>
    <row r="4726" spans="1:7" ht="51">
      <c r="A4726" s="122">
        <v>7320</v>
      </c>
      <c r="B4726" s="115" t="s">
        <v>1175</v>
      </c>
      <c r="C4726" s="115">
        <v>1614020</v>
      </c>
      <c r="D4726" s="115">
        <v>256000</v>
      </c>
      <c r="E4726" s="116">
        <v>167455.06</v>
      </c>
      <c r="F4726" s="117">
        <v>10.375030049193899</v>
      </c>
      <c r="G4726" s="116">
        <v>26811.14</v>
      </c>
    </row>
    <row r="4727" spans="1:7" ht="38.25">
      <c r="A4727" s="122">
        <v>7350</v>
      </c>
      <c r="B4727" s="115" t="s">
        <v>1176</v>
      </c>
      <c r="C4727" s="115">
        <v>10464775</v>
      </c>
      <c r="D4727" s="115">
        <v>4056337</v>
      </c>
      <c r="E4727" s="116">
        <v>3807489.14</v>
      </c>
      <c r="F4727" s="117">
        <v>36.3838605225626</v>
      </c>
      <c r="G4727" s="116">
        <v>939950.27</v>
      </c>
    </row>
    <row r="4728" spans="1:7" ht="25.5">
      <c r="A4728" s="121">
        <v>7500</v>
      </c>
      <c r="B4728" s="115" t="s">
        <v>1180</v>
      </c>
      <c r="C4728" s="115">
        <v>8035407</v>
      </c>
      <c r="D4728" s="115">
        <v>2880729</v>
      </c>
      <c r="E4728" s="116">
        <v>2400380.7400000002</v>
      </c>
      <c r="F4728" s="117">
        <v>29.872547090645199</v>
      </c>
      <c r="G4728" s="116">
        <v>247455.76</v>
      </c>
    </row>
    <row r="4729" spans="1:7">
      <c r="A4729" s="119" t="s">
        <v>1181</v>
      </c>
      <c r="B4729" s="115" t="s">
        <v>1182</v>
      </c>
      <c r="C4729" s="115">
        <v>16609882</v>
      </c>
      <c r="D4729" s="115">
        <v>6268860</v>
      </c>
      <c r="E4729" s="116">
        <v>5742613.4100000001</v>
      </c>
      <c r="F4729" s="117">
        <v>34.573475055391697</v>
      </c>
      <c r="G4729" s="116">
        <v>1072533.79</v>
      </c>
    </row>
    <row r="4730" spans="1:7">
      <c r="A4730" s="120" t="s">
        <v>1183</v>
      </c>
      <c r="B4730" s="115" t="s">
        <v>1184</v>
      </c>
      <c r="C4730" s="115">
        <v>3746052</v>
      </c>
      <c r="D4730" s="115">
        <v>874415</v>
      </c>
      <c r="E4730" s="116">
        <v>512011.58</v>
      </c>
      <c r="F4730" s="117">
        <v>13.668031837251601</v>
      </c>
      <c r="G4730" s="116">
        <v>252618.15</v>
      </c>
    </row>
    <row r="4731" spans="1:7">
      <c r="A4731" s="120" t="s">
        <v>1185</v>
      </c>
      <c r="B4731" s="115" t="s">
        <v>1186</v>
      </c>
      <c r="C4731" s="115">
        <v>12863830</v>
      </c>
      <c r="D4731" s="115">
        <v>5394445</v>
      </c>
      <c r="E4731" s="116">
        <v>5230601.83</v>
      </c>
      <c r="F4731" s="117">
        <v>40.661310278509603</v>
      </c>
      <c r="G4731" s="116">
        <v>819915.64</v>
      </c>
    </row>
    <row r="4732" spans="1:7" ht="25.5">
      <c r="A4732" s="121">
        <v>9500</v>
      </c>
      <c r="B4732" s="115" t="s">
        <v>1187</v>
      </c>
      <c r="C4732" s="115">
        <v>12171872</v>
      </c>
      <c r="D4732" s="115">
        <v>4922451</v>
      </c>
      <c r="E4732" s="116">
        <v>4787492.76</v>
      </c>
      <c r="F4732" s="117">
        <v>39.332427748172201</v>
      </c>
      <c r="G4732" s="116">
        <v>561599.69999999995</v>
      </c>
    </row>
    <row r="4733" spans="1:7" ht="51">
      <c r="A4733" s="122">
        <v>9580</v>
      </c>
      <c r="B4733" s="115" t="s">
        <v>1189</v>
      </c>
      <c r="C4733" s="115">
        <v>10506872</v>
      </c>
      <c r="D4733" s="115">
        <v>4922451</v>
      </c>
      <c r="E4733" s="116">
        <v>4787492.76</v>
      </c>
      <c r="F4733" s="117">
        <v>45.565347707671698</v>
      </c>
      <c r="G4733" s="116">
        <v>561599.69999999995</v>
      </c>
    </row>
    <row r="4734" spans="1:7" ht="51">
      <c r="A4734" s="122">
        <v>9590</v>
      </c>
      <c r="B4734" s="115" t="s">
        <v>1190</v>
      </c>
      <c r="C4734" s="115">
        <v>1665000</v>
      </c>
      <c r="D4734" s="115">
        <v>0</v>
      </c>
      <c r="E4734" s="116">
        <v>0</v>
      </c>
      <c r="F4734" s="117">
        <v>0</v>
      </c>
      <c r="G4734" s="116">
        <v>0</v>
      </c>
    </row>
    <row r="4735" spans="1:7" ht="25.5">
      <c r="A4735" s="121">
        <v>9600</v>
      </c>
      <c r="B4735" s="115" t="s">
        <v>1191</v>
      </c>
      <c r="C4735" s="115">
        <v>691958</v>
      </c>
      <c r="D4735" s="115">
        <v>471994</v>
      </c>
      <c r="E4735" s="116">
        <v>443109.07</v>
      </c>
      <c r="F4735" s="117">
        <v>64.036989239231303</v>
      </c>
      <c r="G4735" s="116">
        <v>258315.94</v>
      </c>
    </row>
    <row r="4736" spans="1:7">
      <c r="A4736" s="114"/>
      <c r="B4736" s="115" t="s">
        <v>1192</v>
      </c>
      <c r="C4736" s="115">
        <v>-514898</v>
      </c>
      <c r="D4736" s="115">
        <v>125716</v>
      </c>
      <c r="E4736" s="116">
        <v>4886510.2300000004</v>
      </c>
      <c r="F4736" s="117">
        <v>-949.02490007729705</v>
      </c>
      <c r="G4736" s="116">
        <v>3269631.59</v>
      </c>
    </row>
    <row r="4737" spans="1:7">
      <c r="A4737" s="114" t="s">
        <v>1193</v>
      </c>
      <c r="B4737" s="115" t="s">
        <v>1194</v>
      </c>
      <c r="C4737" s="115">
        <v>514898</v>
      </c>
      <c r="D4737" s="115">
        <v>-125716</v>
      </c>
      <c r="E4737" s="116">
        <v>-4886510.2300000004</v>
      </c>
      <c r="F4737" s="117">
        <v>-949.02490007729705</v>
      </c>
      <c r="G4737" s="116">
        <v>-3269631.59</v>
      </c>
    </row>
    <row r="4738" spans="1:7">
      <c r="A4738" s="119" t="s">
        <v>1202</v>
      </c>
      <c r="B4738" s="115" t="s">
        <v>1203</v>
      </c>
      <c r="C4738" s="115">
        <v>514898</v>
      </c>
      <c r="D4738" s="115">
        <v>-125716</v>
      </c>
      <c r="E4738" s="116">
        <v>-4886510.2300000004</v>
      </c>
      <c r="F4738" s="117">
        <v>-949.02490007729705</v>
      </c>
      <c r="G4738" s="116">
        <v>-3269631.59</v>
      </c>
    </row>
    <row r="4739" spans="1:7" ht="38.25">
      <c r="A4739" s="120" t="s">
        <v>1204</v>
      </c>
      <c r="B4739" s="115" t="s">
        <v>1205</v>
      </c>
      <c r="C4739" s="115">
        <v>513143</v>
      </c>
      <c r="D4739" s="115">
        <v>-127471</v>
      </c>
      <c r="E4739" s="116">
        <v>-456094.42</v>
      </c>
      <c r="F4739" s="117">
        <v>-88.882518128474899</v>
      </c>
      <c r="G4739" s="116">
        <v>-34806.86</v>
      </c>
    </row>
    <row r="4740" spans="1:7" ht="38.25">
      <c r="A4740" s="120" t="s">
        <v>1206</v>
      </c>
      <c r="B4740" s="115" t="s">
        <v>1207</v>
      </c>
      <c r="C4740" s="115">
        <v>1755</v>
      </c>
      <c r="D4740" s="115">
        <v>1755</v>
      </c>
      <c r="E4740" s="116">
        <v>-1754.83</v>
      </c>
      <c r="F4740" s="117">
        <v>-99.990313390313403</v>
      </c>
      <c r="G4740" s="116">
        <v>0</v>
      </c>
    </row>
    <row r="4741" spans="1:7" s="113" customFormat="1">
      <c r="A4741" s="125" t="s">
        <v>534</v>
      </c>
      <c r="B4741" s="110" t="s">
        <v>535</v>
      </c>
      <c r="C4741" s="110"/>
      <c r="D4741" s="110"/>
      <c r="E4741" s="111"/>
      <c r="F4741" s="112"/>
      <c r="G4741" s="111"/>
    </row>
    <row r="4742" spans="1:7">
      <c r="A4742" s="114" t="s">
        <v>1118</v>
      </c>
      <c r="B4742" s="115" t="s">
        <v>1119</v>
      </c>
      <c r="C4742" s="115">
        <v>6987035</v>
      </c>
      <c r="D4742" s="115">
        <v>2398039</v>
      </c>
      <c r="E4742" s="116">
        <v>2419815.7200000002</v>
      </c>
      <c r="F4742" s="117">
        <v>34.632941154581303</v>
      </c>
      <c r="G4742" s="116">
        <v>587460.32999999996</v>
      </c>
    </row>
    <row r="4743" spans="1:7" ht="25.5">
      <c r="A4743" s="119" t="s">
        <v>1120</v>
      </c>
      <c r="B4743" s="115" t="s">
        <v>1121</v>
      </c>
      <c r="C4743" s="115">
        <v>1957223</v>
      </c>
      <c r="D4743" s="115">
        <v>645911</v>
      </c>
      <c r="E4743" s="116">
        <v>667687.72</v>
      </c>
      <c r="F4743" s="117">
        <v>34.114034016563302</v>
      </c>
      <c r="G4743" s="116">
        <v>186892.33</v>
      </c>
    </row>
    <row r="4744" spans="1:7">
      <c r="A4744" s="119" t="s">
        <v>1144</v>
      </c>
      <c r="B4744" s="115" t="s">
        <v>60</v>
      </c>
      <c r="C4744" s="115">
        <v>5029812</v>
      </c>
      <c r="D4744" s="115">
        <v>1752128</v>
      </c>
      <c r="E4744" s="116">
        <v>1752128</v>
      </c>
      <c r="F4744" s="117">
        <v>34.834860626997603</v>
      </c>
      <c r="G4744" s="116">
        <v>400568</v>
      </c>
    </row>
    <row r="4745" spans="1:7" ht="25.5">
      <c r="A4745" s="120">
        <v>21710</v>
      </c>
      <c r="B4745" s="115" t="s">
        <v>1145</v>
      </c>
      <c r="C4745" s="115">
        <v>5029812</v>
      </c>
      <c r="D4745" s="115">
        <v>1752128</v>
      </c>
      <c r="E4745" s="116">
        <v>1752128</v>
      </c>
      <c r="F4745" s="117">
        <v>34.834860626997603</v>
      </c>
      <c r="G4745" s="116">
        <v>400568</v>
      </c>
    </row>
    <row r="4746" spans="1:7">
      <c r="A4746" s="114" t="s">
        <v>1147</v>
      </c>
      <c r="B4746" s="115" t="s">
        <v>1148</v>
      </c>
      <c r="C4746" s="115">
        <v>7021842</v>
      </c>
      <c r="D4746" s="115">
        <v>2432846</v>
      </c>
      <c r="E4746" s="116">
        <v>2355022.73</v>
      </c>
      <c r="F4746" s="117">
        <v>33.5385320546945</v>
      </c>
      <c r="G4746" s="116">
        <v>577602.37</v>
      </c>
    </row>
    <row r="4747" spans="1:7">
      <c r="A4747" s="119" t="s">
        <v>1149</v>
      </c>
      <c r="B4747" s="115" t="s">
        <v>1150</v>
      </c>
      <c r="C4747" s="115">
        <v>6956592</v>
      </c>
      <c r="D4747" s="115">
        <v>2416066</v>
      </c>
      <c r="E4747" s="116">
        <v>2349277.67</v>
      </c>
      <c r="F4747" s="117">
        <v>33.770525423943198</v>
      </c>
      <c r="G4747" s="116">
        <v>576200</v>
      </c>
    </row>
    <row r="4748" spans="1:7">
      <c r="A4748" s="120" t="s">
        <v>1151</v>
      </c>
      <c r="B4748" s="115" t="s">
        <v>1152</v>
      </c>
      <c r="C4748" s="115">
        <v>6527409</v>
      </c>
      <c r="D4748" s="115">
        <v>2218966</v>
      </c>
      <c r="E4748" s="116">
        <v>2152177.67</v>
      </c>
      <c r="F4748" s="117">
        <v>32.971392937075002</v>
      </c>
      <c r="G4748" s="116">
        <v>546200</v>
      </c>
    </row>
    <row r="4749" spans="1:7">
      <c r="A4749" s="121">
        <v>1000</v>
      </c>
      <c r="B4749" s="115" t="s">
        <v>1153</v>
      </c>
      <c r="C4749" s="115">
        <v>5081085</v>
      </c>
      <c r="D4749" s="115">
        <v>1683506</v>
      </c>
      <c r="E4749" s="116">
        <v>1622264.11</v>
      </c>
      <c r="F4749" s="117">
        <v>31.927513710162302</v>
      </c>
      <c r="G4749" s="116">
        <v>412605.16</v>
      </c>
    </row>
    <row r="4750" spans="1:7">
      <c r="A4750" s="122">
        <v>1100</v>
      </c>
      <c r="B4750" s="115" t="s">
        <v>1154</v>
      </c>
      <c r="C4750" s="115">
        <v>4061482</v>
      </c>
      <c r="D4750" s="115">
        <v>1331493</v>
      </c>
      <c r="E4750" s="116">
        <v>1275331.31</v>
      </c>
      <c r="F4750" s="117">
        <v>31.400639224795299</v>
      </c>
      <c r="G4750" s="116">
        <v>323225.36</v>
      </c>
    </row>
    <row r="4751" spans="1:7">
      <c r="A4751" s="121">
        <v>2000</v>
      </c>
      <c r="B4751" s="115" t="s">
        <v>1155</v>
      </c>
      <c r="C4751" s="115">
        <v>1446324</v>
      </c>
      <c r="D4751" s="115">
        <v>535460</v>
      </c>
      <c r="E4751" s="116">
        <v>529913.56000000006</v>
      </c>
      <c r="F4751" s="117">
        <v>36.638648048431698</v>
      </c>
      <c r="G4751" s="116">
        <v>133594.84</v>
      </c>
    </row>
    <row r="4752" spans="1:7">
      <c r="A4752" s="120" t="s">
        <v>1166</v>
      </c>
      <c r="B4752" s="115" t="s">
        <v>1167</v>
      </c>
      <c r="C4752" s="115">
        <v>429183</v>
      </c>
      <c r="D4752" s="115">
        <v>197100</v>
      </c>
      <c r="E4752" s="116">
        <v>197100</v>
      </c>
      <c r="F4752" s="117">
        <v>45.924465787321502</v>
      </c>
      <c r="G4752" s="116">
        <v>30000</v>
      </c>
    </row>
    <row r="4753" spans="1:7" ht="25.5">
      <c r="A4753" s="121">
        <v>7300</v>
      </c>
      <c r="B4753" s="115" t="s">
        <v>1173</v>
      </c>
      <c r="C4753" s="115">
        <v>429183</v>
      </c>
      <c r="D4753" s="115">
        <v>197100</v>
      </c>
      <c r="E4753" s="116">
        <v>197100</v>
      </c>
      <c r="F4753" s="117">
        <v>45.924465787321502</v>
      </c>
      <c r="G4753" s="116">
        <v>30000</v>
      </c>
    </row>
    <row r="4754" spans="1:7" ht="38.25">
      <c r="A4754" s="122">
        <v>7350</v>
      </c>
      <c r="B4754" s="115" t="s">
        <v>1176</v>
      </c>
      <c r="C4754" s="115">
        <v>429183</v>
      </c>
      <c r="D4754" s="115">
        <v>197100</v>
      </c>
      <c r="E4754" s="116">
        <v>197100</v>
      </c>
      <c r="F4754" s="117">
        <v>45.924465787321502</v>
      </c>
      <c r="G4754" s="116">
        <v>30000</v>
      </c>
    </row>
    <row r="4755" spans="1:7">
      <c r="A4755" s="119" t="s">
        <v>1181</v>
      </c>
      <c r="B4755" s="115" t="s">
        <v>1182</v>
      </c>
      <c r="C4755" s="115">
        <v>65250</v>
      </c>
      <c r="D4755" s="115">
        <v>16780</v>
      </c>
      <c r="E4755" s="116">
        <v>5745.06</v>
      </c>
      <c r="F4755" s="117">
        <v>8.8046896551724103</v>
      </c>
      <c r="G4755" s="116">
        <v>1402.37</v>
      </c>
    </row>
    <row r="4756" spans="1:7">
      <c r="A4756" s="120" t="s">
        <v>1183</v>
      </c>
      <c r="B4756" s="115" t="s">
        <v>1184</v>
      </c>
      <c r="C4756" s="115">
        <v>65250</v>
      </c>
      <c r="D4756" s="115">
        <v>16780</v>
      </c>
      <c r="E4756" s="116">
        <v>5745.06</v>
      </c>
      <c r="F4756" s="117">
        <v>8.8046896551724103</v>
      </c>
      <c r="G4756" s="116">
        <v>1402.37</v>
      </c>
    </row>
    <row r="4757" spans="1:7">
      <c r="A4757" s="114"/>
      <c r="B4757" s="115" t="s">
        <v>1192</v>
      </c>
      <c r="C4757" s="115">
        <v>-34807</v>
      </c>
      <c r="D4757" s="115">
        <v>-34807</v>
      </c>
      <c r="E4757" s="116">
        <v>64792.99</v>
      </c>
      <c r="F4757" s="117">
        <v>-186.14930904703101</v>
      </c>
      <c r="G4757" s="116">
        <v>9857.9599999999991</v>
      </c>
    </row>
    <row r="4758" spans="1:7">
      <c r="A4758" s="114" t="s">
        <v>1193</v>
      </c>
      <c r="B4758" s="115" t="s">
        <v>1194</v>
      </c>
      <c r="C4758" s="115">
        <v>34807</v>
      </c>
      <c r="D4758" s="115">
        <v>34807</v>
      </c>
      <c r="E4758" s="116">
        <v>-64792.99</v>
      </c>
      <c r="F4758" s="117">
        <v>-186.14930904703101</v>
      </c>
      <c r="G4758" s="116">
        <v>-9857.9599999999991</v>
      </c>
    </row>
    <row r="4759" spans="1:7">
      <c r="A4759" s="119" t="s">
        <v>1202</v>
      </c>
      <c r="B4759" s="115" t="s">
        <v>1203</v>
      </c>
      <c r="C4759" s="115">
        <v>34807</v>
      </c>
      <c r="D4759" s="115">
        <v>34807</v>
      </c>
      <c r="E4759" s="116">
        <v>-64792.99</v>
      </c>
      <c r="F4759" s="117">
        <v>-186.14930904703101</v>
      </c>
      <c r="G4759" s="116">
        <v>-9857.9599999999991</v>
      </c>
    </row>
    <row r="4760" spans="1:7" ht="38.25">
      <c r="A4760" s="120" t="s">
        <v>1204</v>
      </c>
      <c r="B4760" s="115" t="s">
        <v>1205</v>
      </c>
      <c r="C4760" s="115">
        <v>34807</v>
      </c>
      <c r="D4760" s="115">
        <v>34807</v>
      </c>
      <c r="E4760" s="116">
        <v>-34806.86</v>
      </c>
      <c r="F4760" s="117">
        <v>-99.999597782055304</v>
      </c>
      <c r="G4760" s="116">
        <v>-34806.86</v>
      </c>
    </row>
    <row r="4761" spans="1:7" s="113" customFormat="1" ht="25.5">
      <c r="A4761" s="126" t="s">
        <v>536</v>
      </c>
      <c r="B4761" s="110" t="s">
        <v>1303</v>
      </c>
      <c r="C4761" s="110"/>
      <c r="D4761" s="110"/>
      <c r="E4761" s="111"/>
      <c r="F4761" s="112"/>
      <c r="G4761" s="111"/>
    </row>
    <row r="4762" spans="1:7">
      <c r="A4762" s="114" t="s">
        <v>1118</v>
      </c>
      <c r="B4762" s="115" t="s">
        <v>1119</v>
      </c>
      <c r="C4762" s="115">
        <v>6557852</v>
      </c>
      <c r="D4762" s="115">
        <v>2200939</v>
      </c>
      <c r="E4762" s="116">
        <v>2222715.7200000002</v>
      </c>
      <c r="F4762" s="117">
        <v>33.893959790492403</v>
      </c>
      <c r="G4762" s="116">
        <v>557460.32999999996</v>
      </c>
    </row>
    <row r="4763" spans="1:7" ht="25.5">
      <c r="A4763" s="119" t="s">
        <v>1120</v>
      </c>
      <c r="B4763" s="115" t="s">
        <v>1121</v>
      </c>
      <c r="C4763" s="115">
        <v>1957223</v>
      </c>
      <c r="D4763" s="115">
        <v>645911</v>
      </c>
      <c r="E4763" s="116">
        <v>667687.72</v>
      </c>
      <c r="F4763" s="117">
        <v>34.114034016563302</v>
      </c>
      <c r="G4763" s="116">
        <v>186892.33</v>
      </c>
    </row>
    <row r="4764" spans="1:7">
      <c r="A4764" s="119" t="s">
        <v>1144</v>
      </c>
      <c r="B4764" s="115" t="s">
        <v>60</v>
      </c>
      <c r="C4764" s="115">
        <v>4600629</v>
      </c>
      <c r="D4764" s="115">
        <v>1555028</v>
      </c>
      <c r="E4764" s="116">
        <v>1555028</v>
      </c>
      <c r="F4764" s="117">
        <v>33.800334693364803</v>
      </c>
      <c r="G4764" s="116">
        <v>370568</v>
      </c>
    </row>
    <row r="4765" spans="1:7" ht="25.5">
      <c r="A4765" s="120">
        <v>21710</v>
      </c>
      <c r="B4765" s="115" t="s">
        <v>1145</v>
      </c>
      <c r="C4765" s="115">
        <v>4600629</v>
      </c>
      <c r="D4765" s="115">
        <v>1555028</v>
      </c>
      <c r="E4765" s="116">
        <v>1555028</v>
      </c>
      <c r="F4765" s="117">
        <v>33.800334693364803</v>
      </c>
      <c r="G4765" s="116">
        <v>370568</v>
      </c>
    </row>
    <row r="4766" spans="1:7">
      <c r="A4766" s="114" t="s">
        <v>1147</v>
      </c>
      <c r="B4766" s="115" t="s">
        <v>1148</v>
      </c>
      <c r="C4766" s="115">
        <v>6592659</v>
      </c>
      <c r="D4766" s="115">
        <v>2235746</v>
      </c>
      <c r="E4766" s="116">
        <v>2157922.73</v>
      </c>
      <c r="F4766" s="117">
        <v>32.732206079519699</v>
      </c>
      <c r="G4766" s="116">
        <v>547602.37</v>
      </c>
    </row>
    <row r="4767" spans="1:7">
      <c r="A4767" s="119" t="s">
        <v>1149</v>
      </c>
      <c r="B4767" s="115" t="s">
        <v>1150</v>
      </c>
      <c r="C4767" s="115">
        <v>6527409</v>
      </c>
      <c r="D4767" s="115">
        <v>2218966</v>
      </c>
      <c r="E4767" s="116">
        <v>2152177.67</v>
      </c>
      <c r="F4767" s="117">
        <v>32.971392937075002</v>
      </c>
      <c r="G4767" s="116">
        <v>546200</v>
      </c>
    </row>
    <row r="4768" spans="1:7">
      <c r="A4768" s="120" t="s">
        <v>1151</v>
      </c>
      <c r="B4768" s="115" t="s">
        <v>1152</v>
      </c>
      <c r="C4768" s="115">
        <v>6527409</v>
      </c>
      <c r="D4768" s="115">
        <v>2218966</v>
      </c>
      <c r="E4768" s="116">
        <v>2152177.67</v>
      </c>
      <c r="F4768" s="117">
        <v>32.971392937075002</v>
      </c>
      <c r="G4768" s="116">
        <v>546200</v>
      </c>
    </row>
    <row r="4769" spans="1:7">
      <c r="A4769" s="121">
        <v>1000</v>
      </c>
      <c r="B4769" s="115" t="s">
        <v>1153</v>
      </c>
      <c r="C4769" s="115">
        <v>5081085</v>
      </c>
      <c r="D4769" s="115">
        <v>1683506</v>
      </c>
      <c r="E4769" s="116">
        <v>1622264.11</v>
      </c>
      <c r="F4769" s="117">
        <v>31.927513710162302</v>
      </c>
      <c r="G4769" s="116">
        <v>412605.16</v>
      </c>
    </row>
    <row r="4770" spans="1:7">
      <c r="A4770" s="122">
        <v>1100</v>
      </c>
      <c r="B4770" s="115" t="s">
        <v>1154</v>
      </c>
      <c r="C4770" s="115">
        <v>4061482</v>
      </c>
      <c r="D4770" s="115">
        <v>1331493</v>
      </c>
      <c r="E4770" s="116">
        <v>1275331.31</v>
      </c>
      <c r="F4770" s="117">
        <v>31.400639224795299</v>
      </c>
      <c r="G4770" s="116">
        <v>323225.36</v>
      </c>
    </row>
    <row r="4771" spans="1:7">
      <c r="A4771" s="121">
        <v>2000</v>
      </c>
      <c r="B4771" s="115" t="s">
        <v>1155</v>
      </c>
      <c r="C4771" s="115">
        <v>1446324</v>
      </c>
      <c r="D4771" s="115">
        <v>535460</v>
      </c>
      <c r="E4771" s="116">
        <v>529913.56000000006</v>
      </c>
      <c r="F4771" s="117">
        <v>36.638648048431698</v>
      </c>
      <c r="G4771" s="116">
        <v>133594.84</v>
      </c>
    </row>
    <row r="4772" spans="1:7">
      <c r="A4772" s="119" t="s">
        <v>1181</v>
      </c>
      <c r="B4772" s="115" t="s">
        <v>1182</v>
      </c>
      <c r="C4772" s="115">
        <v>65250</v>
      </c>
      <c r="D4772" s="115">
        <v>16780</v>
      </c>
      <c r="E4772" s="116">
        <v>5745.06</v>
      </c>
      <c r="F4772" s="117">
        <v>8.8046896551724103</v>
      </c>
      <c r="G4772" s="116">
        <v>1402.37</v>
      </c>
    </row>
    <row r="4773" spans="1:7">
      <c r="A4773" s="120" t="s">
        <v>1183</v>
      </c>
      <c r="B4773" s="115" t="s">
        <v>1184</v>
      </c>
      <c r="C4773" s="115">
        <v>65250</v>
      </c>
      <c r="D4773" s="115">
        <v>16780</v>
      </c>
      <c r="E4773" s="116">
        <v>5745.06</v>
      </c>
      <c r="F4773" s="117">
        <v>8.8046896551724103</v>
      </c>
      <c r="G4773" s="116">
        <v>1402.37</v>
      </c>
    </row>
    <row r="4774" spans="1:7">
      <c r="A4774" s="114"/>
      <c r="B4774" s="115" t="s">
        <v>1192</v>
      </c>
      <c r="C4774" s="115">
        <v>-34807</v>
      </c>
      <c r="D4774" s="115">
        <v>-34807</v>
      </c>
      <c r="E4774" s="116">
        <v>64792.99</v>
      </c>
      <c r="F4774" s="117">
        <v>-186.14930904703101</v>
      </c>
      <c r="G4774" s="116">
        <v>9857.9599999999991</v>
      </c>
    </row>
    <row r="4775" spans="1:7">
      <c r="A4775" s="114" t="s">
        <v>1193</v>
      </c>
      <c r="B4775" s="115" t="s">
        <v>1194</v>
      </c>
      <c r="C4775" s="115">
        <v>34807</v>
      </c>
      <c r="D4775" s="115">
        <v>34807</v>
      </c>
      <c r="E4775" s="116">
        <v>-64792.99</v>
      </c>
      <c r="F4775" s="117">
        <v>-186.14930904703101</v>
      </c>
      <c r="G4775" s="116">
        <v>-9857.9599999999991</v>
      </c>
    </row>
    <row r="4776" spans="1:7">
      <c r="A4776" s="119" t="s">
        <v>1202</v>
      </c>
      <c r="B4776" s="115" t="s">
        <v>1203</v>
      </c>
      <c r="C4776" s="115">
        <v>34807</v>
      </c>
      <c r="D4776" s="115">
        <v>34807</v>
      </c>
      <c r="E4776" s="116">
        <v>-64792.99</v>
      </c>
      <c r="F4776" s="117">
        <v>-186.14930904703101</v>
      </c>
      <c r="G4776" s="116">
        <v>-9857.9599999999991</v>
      </c>
    </row>
    <row r="4777" spans="1:7" ht="38.25">
      <c r="A4777" s="120" t="s">
        <v>1204</v>
      </c>
      <c r="B4777" s="115" t="s">
        <v>1205</v>
      </c>
      <c r="C4777" s="115">
        <v>34807</v>
      </c>
      <c r="D4777" s="115">
        <v>34807</v>
      </c>
      <c r="E4777" s="116">
        <v>-34806.86</v>
      </c>
      <c r="F4777" s="117">
        <v>-99.999597782055304</v>
      </c>
      <c r="G4777" s="116">
        <v>-34806.86</v>
      </c>
    </row>
    <row r="4778" spans="1:7" s="113" customFormat="1" ht="25.5">
      <c r="A4778" s="126" t="s">
        <v>537</v>
      </c>
      <c r="B4778" s="110" t="s">
        <v>1304</v>
      </c>
      <c r="C4778" s="110"/>
      <c r="D4778" s="110"/>
      <c r="E4778" s="111"/>
      <c r="F4778" s="112"/>
      <c r="G4778" s="111"/>
    </row>
    <row r="4779" spans="1:7">
      <c r="A4779" s="114" t="s">
        <v>1118</v>
      </c>
      <c r="B4779" s="115" t="s">
        <v>1119</v>
      </c>
      <c r="C4779" s="115">
        <v>429183</v>
      </c>
      <c r="D4779" s="115">
        <v>197100</v>
      </c>
      <c r="E4779" s="116">
        <v>197100</v>
      </c>
      <c r="F4779" s="117">
        <v>45.924465787321502</v>
      </c>
      <c r="G4779" s="116">
        <v>30000</v>
      </c>
    </row>
    <row r="4780" spans="1:7">
      <c r="A4780" s="119" t="s">
        <v>1144</v>
      </c>
      <c r="B4780" s="115" t="s">
        <v>60</v>
      </c>
      <c r="C4780" s="115">
        <v>429183</v>
      </c>
      <c r="D4780" s="115">
        <v>197100</v>
      </c>
      <c r="E4780" s="116">
        <v>197100</v>
      </c>
      <c r="F4780" s="117">
        <v>45.924465787321502</v>
      </c>
      <c r="G4780" s="116">
        <v>30000</v>
      </c>
    </row>
    <row r="4781" spans="1:7" ht="25.5">
      <c r="A4781" s="120">
        <v>21710</v>
      </c>
      <c r="B4781" s="115" t="s">
        <v>1145</v>
      </c>
      <c r="C4781" s="115">
        <v>429183</v>
      </c>
      <c r="D4781" s="115">
        <v>197100</v>
      </c>
      <c r="E4781" s="116">
        <v>197100</v>
      </c>
      <c r="F4781" s="117">
        <v>45.924465787321502</v>
      </c>
      <c r="G4781" s="116">
        <v>30000</v>
      </c>
    </row>
    <row r="4782" spans="1:7">
      <c r="A4782" s="114" t="s">
        <v>1147</v>
      </c>
      <c r="B4782" s="115" t="s">
        <v>1148</v>
      </c>
      <c r="C4782" s="115">
        <v>429183</v>
      </c>
      <c r="D4782" s="115">
        <v>197100</v>
      </c>
      <c r="E4782" s="116">
        <v>197100</v>
      </c>
      <c r="F4782" s="117">
        <v>45.924465787321502</v>
      </c>
      <c r="G4782" s="116">
        <v>30000</v>
      </c>
    </row>
    <row r="4783" spans="1:7">
      <c r="A4783" s="119" t="s">
        <v>1149</v>
      </c>
      <c r="B4783" s="115" t="s">
        <v>1150</v>
      </c>
      <c r="C4783" s="115">
        <v>429183</v>
      </c>
      <c r="D4783" s="115">
        <v>197100</v>
      </c>
      <c r="E4783" s="116">
        <v>197100</v>
      </c>
      <c r="F4783" s="117">
        <v>45.924465787321502</v>
      </c>
      <c r="G4783" s="116">
        <v>30000</v>
      </c>
    </row>
    <row r="4784" spans="1:7">
      <c r="A4784" s="120" t="s">
        <v>1166</v>
      </c>
      <c r="B4784" s="115" t="s">
        <v>1167</v>
      </c>
      <c r="C4784" s="115">
        <v>429183</v>
      </c>
      <c r="D4784" s="115">
        <v>197100</v>
      </c>
      <c r="E4784" s="116">
        <v>197100</v>
      </c>
      <c r="F4784" s="117">
        <v>45.924465787321502</v>
      </c>
      <c r="G4784" s="116">
        <v>30000</v>
      </c>
    </row>
    <row r="4785" spans="1:7" ht="25.5">
      <c r="A4785" s="121">
        <v>7300</v>
      </c>
      <c r="B4785" s="115" t="s">
        <v>1173</v>
      </c>
      <c r="C4785" s="115">
        <v>429183</v>
      </c>
      <c r="D4785" s="115">
        <v>197100</v>
      </c>
      <c r="E4785" s="116">
        <v>197100</v>
      </c>
      <c r="F4785" s="117">
        <v>45.924465787321502</v>
      </c>
      <c r="G4785" s="116">
        <v>30000</v>
      </c>
    </row>
    <row r="4786" spans="1:7" ht="38.25">
      <c r="A4786" s="122">
        <v>7350</v>
      </c>
      <c r="B4786" s="115" t="s">
        <v>1176</v>
      </c>
      <c r="C4786" s="115">
        <v>429183</v>
      </c>
      <c r="D4786" s="115">
        <v>197100</v>
      </c>
      <c r="E4786" s="116">
        <v>197100</v>
      </c>
      <c r="F4786" s="117">
        <v>45.924465787321502</v>
      </c>
      <c r="G4786" s="116">
        <v>30000</v>
      </c>
    </row>
    <row r="4787" spans="1:7" s="113" customFormat="1" ht="51">
      <c r="A4787" s="125" t="s">
        <v>538</v>
      </c>
      <c r="B4787" s="110" t="s">
        <v>1305</v>
      </c>
      <c r="C4787" s="110"/>
      <c r="D4787" s="110"/>
      <c r="E4787" s="111"/>
      <c r="F4787" s="112"/>
      <c r="G4787" s="111"/>
    </row>
    <row r="4788" spans="1:7">
      <c r="A4788" s="114" t="s">
        <v>1118</v>
      </c>
      <c r="B4788" s="115" t="s">
        <v>1119</v>
      </c>
      <c r="C4788" s="115">
        <v>17348709</v>
      </c>
      <c r="D4788" s="115">
        <v>4974281</v>
      </c>
      <c r="E4788" s="116">
        <v>5233947.67</v>
      </c>
      <c r="F4788" s="117">
        <v>30.169090218759202</v>
      </c>
      <c r="G4788" s="116">
        <v>2095464.3</v>
      </c>
    </row>
    <row r="4789" spans="1:7" ht="25.5">
      <c r="A4789" s="119" t="s">
        <v>1120</v>
      </c>
      <c r="B4789" s="115" t="s">
        <v>1121</v>
      </c>
      <c r="C4789" s="115">
        <v>1569517</v>
      </c>
      <c r="D4789" s="115">
        <v>431049</v>
      </c>
      <c r="E4789" s="116">
        <v>690715.67</v>
      </c>
      <c r="F4789" s="117">
        <v>44.008167480823701</v>
      </c>
      <c r="G4789" s="116">
        <v>262539.3</v>
      </c>
    </row>
    <row r="4790" spans="1:7">
      <c r="A4790" s="119" t="s">
        <v>1144</v>
      </c>
      <c r="B4790" s="115" t="s">
        <v>60</v>
      </c>
      <c r="C4790" s="115">
        <v>15779192</v>
      </c>
      <c r="D4790" s="115">
        <v>4543232</v>
      </c>
      <c r="E4790" s="116">
        <v>4543232</v>
      </c>
      <c r="F4790" s="117">
        <v>28.792551608472699</v>
      </c>
      <c r="G4790" s="116">
        <v>1832925</v>
      </c>
    </row>
    <row r="4791" spans="1:7" ht="25.5">
      <c r="A4791" s="120">
        <v>21710</v>
      </c>
      <c r="B4791" s="115" t="s">
        <v>1145</v>
      </c>
      <c r="C4791" s="115">
        <v>15779192</v>
      </c>
      <c r="D4791" s="115">
        <v>4543232</v>
      </c>
      <c r="E4791" s="116">
        <v>4543232</v>
      </c>
      <c r="F4791" s="117">
        <v>28.792551608472699</v>
      </c>
      <c r="G4791" s="116">
        <v>1832925</v>
      </c>
    </row>
    <row r="4792" spans="1:7">
      <c r="A4792" s="114" t="s">
        <v>1147</v>
      </c>
      <c r="B4792" s="115" t="s">
        <v>1148</v>
      </c>
      <c r="C4792" s="115">
        <v>17687158</v>
      </c>
      <c r="D4792" s="115">
        <v>5165804</v>
      </c>
      <c r="E4792" s="116">
        <v>4729105.0599999996</v>
      </c>
      <c r="F4792" s="117">
        <v>26.7375067266318</v>
      </c>
      <c r="G4792" s="116">
        <v>1684279.1</v>
      </c>
    </row>
    <row r="4793" spans="1:7">
      <c r="A4793" s="119" t="s">
        <v>1149</v>
      </c>
      <c r="B4793" s="115" t="s">
        <v>1150</v>
      </c>
      <c r="C4793" s="115">
        <v>17090232</v>
      </c>
      <c r="D4793" s="115">
        <v>5006606</v>
      </c>
      <c r="E4793" s="116">
        <v>4656038.83</v>
      </c>
      <c r="F4793" s="117">
        <v>27.2438597088676</v>
      </c>
      <c r="G4793" s="116">
        <v>1642817.16</v>
      </c>
    </row>
    <row r="4794" spans="1:7">
      <c r="A4794" s="120" t="s">
        <v>1151</v>
      </c>
      <c r="B4794" s="115" t="s">
        <v>1152</v>
      </c>
      <c r="C4794" s="115">
        <v>10886636</v>
      </c>
      <c r="D4794" s="115">
        <v>3342447</v>
      </c>
      <c r="E4794" s="116">
        <v>3106934.92</v>
      </c>
      <c r="F4794" s="117">
        <v>28.538980452731199</v>
      </c>
      <c r="G4794" s="116">
        <v>877522.78</v>
      </c>
    </row>
    <row r="4795" spans="1:7">
      <c r="A4795" s="121">
        <v>1000</v>
      </c>
      <c r="B4795" s="115" t="s">
        <v>1153</v>
      </c>
      <c r="C4795" s="115">
        <v>8452022</v>
      </c>
      <c r="D4795" s="115">
        <v>2681826</v>
      </c>
      <c r="E4795" s="116">
        <v>2584820.33</v>
      </c>
      <c r="F4795" s="117">
        <v>30.582271674162701</v>
      </c>
      <c r="G4795" s="116">
        <v>714582.77</v>
      </c>
    </row>
    <row r="4796" spans="1:7">
      <c r="A4796" s="122">
        <v>1100</v>
      </c>
      <c r="B4796" s="115" t="s">
        <v>1154</v>
      </c>
      <c r="C4796" s="115">
        <v>6588287</v>
      </c>
      <c r="D4796" s="115">
        <v>2008642</v>
      </c>
      <c r="E4796" s="116">
        <v>1951855.15</v>
      </c>
      <c r="F4796" s="117">
        <v>29.626140300202501</v>
      </c>
      <c r="G4796" s="116">
        <v>553969.85</v>
      </c>
    </row>
    <row r="4797" spans="1:7">
      <c r="A4797" s="121">
        <v>2000</v>
      </c>
      <c r="B4797" s="115" t="s">
        <v>1155</v>
      </c>
      <c r="C4797" s="115">
        <v>2434614</v>
      </c>
      <c r="D4797" s="115">
        <v>660621</v>
      </c>
      <c r="E4797" s="116">
        <v>522114.59</v>
      </c>
      <c r="F4797" s="117">
        <v>21.445477188580998</v>
      </c>
      <c r="G4797" s="116">
        <v>162940.01</v>
      </c>
    </row>
    <row r="4798" spans="1:7">
      <c r="A4798" s="120" t="s">
        <v>1158</v>
      </c>
      <c r="B4798" s="115" t="s">
        <v>1159</v>
      </c>
      <c r="C4798" s="115">
        <v>5599147</v>
      </c>
      <c r="D4798" s="115">
        <v>1440680</v>
      </c>
      <c r="E4798" s="116">
        <v>1325815.6399999999</v>
      </c>
      <c r="F4798" s="117">
        <v>23.678886087470101</v>
      </c>
      <c r="G4798" s="116">
        <v>590006.11</v>
      </c>
    </row>
    <row r="4799" spans="1:7">
      <c r="A4799" s="121">
        <v>3000</v>
      </c>
      <c r="B4799" s="115" t="s">
        <v>1160</v>
      </c>
      <c r="C4799" s="115">
        <v>5599147</v>
      </c>
      <c r="D4799" s="115">
        <v>1440680</v>
      </c>
      <c r="E4799" s="116">
        <v>1325815.6399999999</v>
      </c>
      <c r="F4799" s="117">
        <v>23.678886087470101</v>
      </c>
      <c r="G4799" s="116">
        <v>590006.11</v>
      </c>
    </row>
    <row r="4800" spans="1:7">
      <c r="A4800" s="120" t="s">
        <v>1166</v>
      </c>
      <c r="B4800" s="115" t="s">
        <v>1167</v>
      </c>
      <c r="C4800" s="115">
        <v>604449</v>
      </c>
      <c r="D4800" s="115">
        <v>223479</v>
      </c>
      <c r="E4800" s="116">
        <v>223288.27</v>
      </c>
      <c r="F4800" s="117">
        <v>36.940795666797399</v>
      </c>
      <c r="G4800" s="116">
        <v>175288.27</v>
      </c>
    </row>
    <row r="4801" spans="1:7" ht="25.5">
      <c r="A4801" s="121">
        <v>7300</v>
      </c>
      <c r="B4801" s="115" t="s">
        <v>1173</v>
      </c>
      <c r="C4801" s="115">
        <v>604449</v>
      </c>
      <c r="D4801" s="115">
        <v>223479</v>
      </c>
      <c r="E4801" s="116">
        <v>223288.27</v>
      </c>
      <c r="F4801" s="117">
        <v>36.940795666797399</v>
      </c>
      <c r="G4801" s="116">
        <v>175288.27</v>
      </c>
    </row>
    <row r="4802" spans="1:7" ht="38.25">
      <c r="A4802" s="122">
        <v>7350</v>
      </c>
      <c r="B4802" s="115" t="s">
        <v>1176</v>
      </c>
      <c r="C4802" s="115">
        <v>604449</v>
      </c>
      <c r="D4802" s="115">
        <v>223479</v>
      </c>
      <c r="E4802" s="116">
        <v>223288.27</v>
      </c>
      <c r="F4802" s="117">
        <v>36.940795666797399</v>
      </c>
      <c r="G4802" s="116">
        <v>175288.27</v>
      </c>
    </row>
    <row r="4803" spans="1:7">
      <c r="A4803" s="119" t="s">
        <v>1181</v>
      </c>
      <c r="B4803" s="115" t="s">
        <v>1182</v>
      </c>
      <c r="C4803" s="115">
        <v>596926</v>
      </c>
      <c r="D4803" s="115">
        <v>159198</v>
      </c>
      <c r="E4803" s="116">
        <v>73066.23</v>
      </c>
      <c r="F4803" s="117">
        <v>12.240416735072699</v>
      </c>
      <c r="G4803" s="116">
        <v>41461.94</v>
      </c>
    </row>
    <row r="4804" spans="1:7">
      <c r="A4804" s="120" t="s">
        <v>1183</v>
      </c>
      <c r="B4804" s="115" t="s">
        <v>1184</v>
      </c>
      <c r="C4804" s="115">
        <v>596926</v>
      </c>
      <c r="D4804" s="115">
        <v>159198</v>
      </c>
      <c r="E4804" s="116">
        <v>73066.23</v>
      </c>
      <c r="F4804" s="117">
        <v>12.240416735072699</v>
      </c>
      <c r="G4804" s="116">
        <v>41461.94</v>
      </c>
    </row>
    <row r="4805" spans="1:7">
      <c r="A4805" s="114"/>
      <c r="B4805" s="115" t="s">
        <v>1192</v>
      </c>
      <c r="C4805" s="115">
        <v>-338449</v>
      </c>
      <c r="D4805" s="115">
        <v>-191523</v>
      </c>
      <c r="E4805" s="116">
        <v>504842.61</v>
      </c>
      <c r="F4805" s="117">
        <v>-149.16356969587699</v>
      </c>
      <c r="G4805" s="116">
        <v>411185.2</v>
      </c>
    </row>
    <row r="4806" spans="1:7">
      <c r="A4806" s="114" t="s">
        <v>1193</v>
      </c>
      <c r="B4806" s="115" t="s">
        <v>1194</v>
      </c>
      <c r="C4806" s="115">
        <v>338449</v>
      </c>
      <c r="D4806" s="115">
        <v>191523</v>
      </c>
      <c r="E4806" s="116">
        <v>-504842.61</v>
      </c>
      <c r="F4806" s="117">
        <v>-149.16356969587699</v>
      </c>
      <c r="G4806" s="116">
        <v>-411185.2</v>
      </c>
    </row>
    <row r="4807" spans="1:7">
      <c r="A4807" s="119" t="s">
        <v>1202</v>
      </c>
      <c r="B4807" s="115" t="s">
        <v>1203</v>
      </c>
      <c r="C4807" s="115">
        <v>338449</v>
      </c>
      <c r="D4807" s="115">
        <v>191523</v>
      </c>
      <c r="E4807" s="116">
        <v>-504842.61</v>
      </c>
      <c r="F4807" s="117">
        <v>-149.16356969587699</v>
      </c>
      <c r="G4807" s="116">
        <v>-411185.2</v>
      </c>
    </row>
    <row r="4808" spans="1:7" ht="38.25">
      <c r="A4808" s="120" t="s">
        <v>1204</v>
      </c>
      <c r="B4808" s="115" t="s">
        <v>1205</v>
      </c>
      <c r="C4808" s="115">
        <v>338449</v>
      </c>
      <c r="D4808" s="115">
        <v>191523</v>
      </c>
      <c r="E4808" s="116">
        <v>-302313.8</v>
      </c>
      <c r="F4808" s="117">
        <v>-89.323295385715397</v>
      </c>
      <c r="G4808" s="116">
        <v>0</v>
      </c>
    </row>
    <row r="4809" spans="1:7" s="113" customFormat="1" ht="25.5">
      <c r="A4809" s="126" t="s">
        <v>539</v>
      </c>
      <c r="B4809" s="110" t="s">
        <v>1306</v>
      </c>
      <c r="C4809" s="110"/>
      <c r="D4809" s="110"/>
      <c r="E4809" s="111"/>
      <c r="F4809" s="112"/>
      <c r="G4809" s="111"/>
    </row>
    <row r="4810" spans="1:7">
      <c r="A4810" s="114" t="s">
        <v>1118</v>
      </c>
      <c r="B4810" s="115" t="s">
        <v>1119</v>
      </c>
      <c r="C4810" s="115">
        <v>6926145</v>
      </c>
      <c r="D4810" s="115">
        <v>1694670</v>
      </c>
      <c r="E4810" s="116">
        <v>1694670</v>
      </c>
      <c r="F4810" s="117">
        <v>24.4677233872522</v>
      </c>
      <c r="G4810" s="116">
        <v>964452.96</v>
      </c>
    </row>
    <row r="4811" spans="1:7" ht="25.5">
      <c r="A4811" s="119" t="s">
        <v>1120</v>
      </c>
      <c r="B4811" s="115" t="s">
        <v>1121</v>
      </c>
      <c r="C4811" s="115">
        <v>0</v>
      </c>
      <c r="D4811" s="115">
        <v>0</v>
      </c>
      <c r="E4811" s="116">
        <v>0</v>
      </c>
      <c r="F4811" s="117">
        <v>0</v>
      </c>
      <c r="G4811" s="116">
        <v>-217.04</v>
      </c>
    </row>
    <row r="4812" spans="1:7">
      <c r="A4812" s="119" t="s">
        <v>1144</v>
      </c>
      <c r="B4812" s="115" t="s">
        <v>60</v>
      </c>
      <c r="C4812" s="115">
        <v>6926145</v>
      </c>
      <c r="D4812" s="115">
        <v>1694670</v>
      </c>
      <c r="E4812" s="116">
        <v>1694670</v>
      </c>
      <c r="F4812" s="117">
        <v>24.4677233872522</v>
      </c>
      <c r="G4812" s="116">
        <v>964670</v>
      </c>
    </row>
    <row r="4813" spans="1:7" ht="25.5">
      <c r="A4813" s="120">
        <v>21710</v>
      </c>
      <c r="B4813" s="115" t="s">
        <v>1145</v>
      </c>
      <c r="C4813" s="115">
        <v>6926145</v>
      </c>
      <c r="D4813" s="115">
        <v>1694670</v>
      </c>
      <c r="E4813" s="116">
        <v>1694670</v>
      </c>
      <c r="F4813" s="117">
        <v>24.4677233872522</v>
      </c>
      <c r="G4813" s="116">
        <v>964670</v>
      </c>
    </row>
    <row r="4814" spans="1:7">
      <c r="A4814" s="114" t="s">
        <v>1147</v>
      </c>
      <c r="B4814" s="115" t="s">
        <v>1148</v>
      </c>
      <c r="C4814" s="115">
        <v>6926145</v>
      </c>
      <c r="D4814" s="115">
        <v>1694670</v>
      </c>
      <c r="E4814" s="116">
        <v>1542096.56</v>
      </c>
      <c r="F4814" s="117">
        <v>22.2648610446359</v>
      </c>
      <c r="G4814" s="116">
        <v>814297.03</v>
      </c>
    </row>
    <row r="4815" spans="1:7">
      <c r="A4815" s="119" t="s">
        <v>1149</v>
      </c>
      <c r="B4815" s="115" t="s">
        <v>1150</v>
      </c>
      <c r="C4815" s="115">
        <v>6789800</v>
      </c>
      <c r="D4815" s="115">
        <v>1689107</v>
      </c>
      <c r="E4815" s="116">
        <v>1540490.08</v>
      </c>
      <c r="F4815" s="117">
        <v>22.688298329847701</v>
      </c>
      <c r="G4815" s="116">
        <v>812690.55</v>
      </c>
    </row>
    <row r="4816" spans="1:7">
      <c r="A4816" s="120" t="s">
        <v>1151</v>
      </c>
      <c r="B4816" s="115" t="s">
        <v>1152</v>
      </c>
      <c r="C4816" s="115">
        <v>867516</v>
      </c>
      <c r="D4816" s="115">
        <v>90628</v>
      </c>
      <c r="E4816" s="116">
        <v>57066.17</v>
      </c>
      <c r="F4816" s="117">
        <v>6.5781115276259996</v>
      </c>
      <c r="G4816" s="116">
        <v>57066.17</v>
      </c>
    </row>
    <row r="4817" spans="1:7">
      <c r="A4817" s="121">
        <v>1000</v>
      </c>
      <c r="B4817" s="115" t="s">
        <v>1153</v>
      </c>
      <c r="C4817" s="115">
        <v>193591</v>
      </c>
      <c r="D4817" s="115">
        <v>21975</v>
      </c>
      <c r="E4817" s="116">
        <v>14207.5</v>
      </c>
      <c r="F4817" s="117">
        <v>7.33892587981879</v>
      </c>
      <c r="G4817" s="116">
        <v>14207.5</v>
      </c>
    </row>
    <row r="4818" spans="1:7">
      <c r="A4818" s="122">
        <v>1100</v>
      </c>
      <c r="B4818" s="115" t="s">
        <v>1154</v>
      </c>
      <c r="C4818" s="115">
        <v>156009</v>
      </c>
      <c r="D4818" s="115">
        <v>17709</v>
      </c>
      <c r="E4818" s="116">
        <v>11585.82</v>
      </c>
      <c r="F4818" s="117">
        <v>7.4263792473511101</v>
      </c>
      <c r="G4818" s="116">
        <v>11585.82</v>
      </c>
    </row>
    <row r="4819" spans="1:7">
      <c r="A4819" s="121">
        <v>2000</v>
      </c>
      <c r="B4819" s="115" t="s">
        <v>1155</v>
      </c>
      <c r="C4819" s="115">
        <v>673925</v>
      </c>
      <c r="D4819" s="115">
        <v>68653</v>
      </c>
      <c r="E4819" s="116">
        <v>42858.67</v>
      </c>
      <c r="F4819" s="117">
        <v>6.3595607819861302</v>
      </c>
      <c r="G4819" s="116">
        <v>42858.67</v>
      </c>
    </row>
    <row r="4820" spans="1:7">
      <c r="A4820" s="120" t="s">
        <v>1158</v>
      </c>
      <c r="B4820" s="115" t="s">
        <v>1159</v>
      </c>
      <c r="C4820" s="115">
        <v>5427310</v>
      </c>
      <c r="D4820" s="115">
        <v>1430000</v>
      </c>
      <c r="E4820" s="116">
        <v>1315135.6399999999</v>
      </c>
      <c r="F4820" s="117">
        <v>24.231813550359199</v>
      </c>
      <c r="G4820" s="116">
        <v>587336.11</v>
      </c>
    </row>
    <row r="4821" spans="1:7">
      <c r="A4821" s="121">
        <v>3000</v>
      </c>
      <c r="B4821" s="115" t="s">
        <v>1160</v>
      </c>
      <c r="C4821" s="115">
        <v>5427310</v>
      </c>
      <c r="D4821" s="115">
        <v>1430000</v>
      </c>
      <c r="E4821" s="116">
        <v>1315135.6399999999</v>
      </c>
      <c r="F4821" s="117">
        <v>24.231813550359199</v>
      </c>
      <c r="G4821" s="116">
        <v>587336.11</v>
      </c>
    </row>
    <row r="4822" spans="1:7">
      <c r="A4822" s="120" t="s">
        <v>1166</v>
      </c>
      <c r="B4822" s="115" t="s">
        <v>1167</v>
      </c>
      <c r="C4822" s="115">
        <v>494974</v>
      </c>
      <c r="D4822" s="115">
        <v>168479</v>
      </c>
      <c r="E4822" s="116">
        <v>168288.27</v>
      </c>
      <c r="F4822" s="117">
        <v>33.999416130948298</v>
      </c>
      <c r="G4822" s="116">
        <v>168288.27</v>
      </c>
    </row>
    <row r="4823" spans="1:7" ht="25.5">
      <c r="A4823" s="121">
        <v>7300</v>
      </c>
      <c r="B4823" s="115" t="s">
        <v>1173</v>
      </c>
      <c r="C4823" s="115">
        <v>494974</v>
      </c>
      <c r="D4823" s="115">
        <v>168479</v>
      </c>
      <c r="E4823" s="116">
        <v>168288.27</v>
      </c>
      <c r="F4823" s="117">
        <v>33.999416130948298</v>
      </c>
      <c r="G4823" s="116">
        <v>168288.27</v>
      </c>
    </row>
    <row r="4824" spans="1:7" ht="38.25">
      <c r="A4824" s="122">
        <v>7350</v>
      </c>
      <c r="B4824" s="115" t="s">
        <v>1176</v>
      </c>
      <c r="C4824" s="115">
        <v>494974</v>
      </c>
      <c r="D4824" s="115">
        <v>168479</v>
      </c>
      <c r="E4824" s="116">
        <v>168288.27</v>
      </c>
      <c r="F4824" s="117">
        <v>33.999416130948298</v>
      </c>
      <c r="G4824" s="116">
        <v>168288.27</v>
      </c>
    </row>
    <row r="4825" spans="1:7">
      <c r="A4825" s="119" t="s">
        <v>1181</v>
      </c>
      <c r="B4825" s="115" t="s">
        <v>1182</v>
      </c>
      <c r="C4825" s="115">
        <v>136345</v>
      </c>
      <c r="D4825" s="115">
        <v>5563</v>
      </c>
      <c r="E4825" s="116">
        <v>1606.48</v>
      </c>
      <c r="F4825" s="117">
        <v>1.1782463603359099</v>
      </c>
      <c r="G4825" s="116">
        <v>1606.48</v>
      </c>
    </row>
    <row r="4826" spans="1:7">
      <c r="A4826" s="120" t="s">
        <v>1183</v>
      </c>
      <c r="B4826" s="115" t="s">
        <v>1184</v>
      </c>
      <c r="C4826" s="115">
        <v>136345</v>
      </c>
      <c r="D4826" s="115">
        <v>5563</v>
      </c>
      <c r="E4826" s="116">
        <v>1606.48</v>
      </c>
      <c r="F4826" s="117">
        <v>1.1782463603359099</v>
      </c>
      <c r="G4826" s="116">
        <v>1606.48</v>
      </c>
    </row>
    <row r="4827" spans="1:7">
      <c r="A4827" s="114"/>
      <c r="B4827" s="115" t="s">
        <v>1192</v>
      </c>
      <c r="C4827" s="115">
        <v>0</v>
      </c>
      <c r="D4827" s="115">
        <v>0</v>
      </c>
      <c r="E4827" s="116">
        <v>152573.44</v>
      </c>
      <c r="F4827" s="117">
        <v>0</v>
      </c>
      <c r="G4827" s="116">
        <v>150155.93</v>
      </c>
    </row>
    <row r="4828" spans="1:7">
      <c r="A4828" s="114" t="s">
        <v>1193</v>
      </c>
      <c r="B4828" s="115" t="s">
        <v>1194</v>
      </c>
      <c r="C4828" s="115">
        <v>0</v>
      </c>
      <c r="D4828" s="115">
        <v>0</v>
      </c>
      <c r="E4828" s="116">
        <v>-152573.44</v>
      </c>
      <c r="F4828" s="117">
        <v>0</v>
      </c>
      <c r="G4828" s="116">
        <v>-150155.93</v>
      </c>
    </row>
    <row r="4829" spans="1:7">
      <c r="A4829" s="119" t="s">
        <v>1202</v>
      </c>
      <c r="B4829" s="115" t="s">
        <v>1203</v>
      </c>
      <c r="C4829" s="115">
        <v>0</v>
      </c>
      <c r="D4829" s="115">
        <v>0</v>
      </c>
      <c r="E4829" s="116">
        <v>-152573.44</v>
      </c>
      <c r="F4829" s="117">
        <v>0</v>
      </c>
      <c r="G4829" s="116">
        <v>-150155.93</v>
      </c>
    </row>
    <row r="4830" spans="1:7" s="113" customFormat="1" ht="25.5">
      <c r="A4830" s="126" t="s">
        <v>540</v>
      </c>
      <c r="B4830" s="110" t="s">
        <v>1307</v>
      </c>
      <c r="C4830" s="110"/>
      <c r="D4830" s="110"/>
      <c r="E4830" s="111"/>
      <c r="F4830" s="112"/>
      <c r="G4830" s="111"/>
    </row>
    <row r="4831" spans="1:7">
      <c r="A4831" s="114" t="s">
        <v>1118</v>
      </c>
      <c r="B4831" s="115" t="s">
        <v>1119</v>
      </c>
      <c r="C4831" s="115">
        <v>10287564</v>
      </c>
      <c r="D4831" s="115">
        <v>3279611</v>
      </c>
      <c r="E4831" s="116">
        <v>3539277.67</v>
      </c>
      <c r="F4831" s="117">
        <v>34.4034571255158</v>
      </c>
      <c r="G4831" s="116">
        <v>1131011.3400000001</v>
      </c>
    </row>
    <row r="4832" spans="1:7" ht="25.5">
      <c r="A4832" s="119" t="s">
        <v>1120</v>
      </c>
      <c r="B4832" s="115" t="s">
        <v>1121</v>
      </c>
      <c r="C4832" s="115">
        <v>1469517</v>
      </c>
      <c r="D4832" s="115">
        <v>431049</v>
      </c>
      <c r="E4832" s="116">
        <v>690715.67</v>
      </c>
      <c r="F4832" s="117">
        <v>47.002904355648802</v>
      </c>
      <c r="G4832" s="116">
        <v>262756.34000000003</v>
      </c>
    </row>
    <row r="4833" spans="1:7">
      <c r="A4833" s="119" t="s">
        <v>1144</v>
      </c>
      <c r="B4833" s="115" t="s">
        <v>60</v>
      </c>
      <c r="C4833" s="115">
        <v>8818047</v>
      </c>
      <c r="D4833" s="115">
        <v>2848562</v>
      </c>
      <c r="E4833" s="116">
        <v>2848562</v>
      </c>
      <c r="F4833" s="117">
        <v>32.303774293786397</v>
      </c>
      <c r="G4833" s="116">
        <v>868255</v>
      </c>
    </row>
    <row r="4834" spans="1:7" ht="25.5">
      <c r="A4834" s="120">
        <v>21710</v>
      </c>
      <c r="B4834" s="115" t="s">
        <v>1145</v>
      </c>
      <c r="C4834" s="115">
        <v>8818047</v>
      </c>
      <c r="D4834" s="115">
        <v>2848562</v>
      </c>
      <c r="E4834" s="116">
        <v>2848562</v>
      </c>
      <c r="F4834" s="117">
        <v>32.303774293786397</v>
      </c>
      <c r="G4834" s="116">
        <v>868255</v>
      </c>
    </row>
    <row r="4835" spans="1:7">
      <c r="A4835" s="114" t="s">
        <v>1147</v>
      </c>
      <c r="B4835" s="115" t="s">
        <v>1148</v>
      </c>
      <c r="C4835" s="115">
        <v>10621215</v>
      </c>
      <c r="D4835" s="115">
        <v>3471134</v>
      </c>
      <c r="E4835" s="116">
        <v>3187008.5</v>
      </c>
      <c r="F4835" s="117">
        <v>30.006063336444999</v>
      </c>
      <c r="G4835" s="116">
        <v>869982.07</v>
      </c>
    </row>
    <row r="4836" spans="1:7">
      <c r="A4836" s="119" t="s">
        <v>1149</v>
      </c>
      <c r="B4836" s="115" t="s">
        <v>1150</v>
      </c>
      <c r="C4836" s="115">
        <v>10160634</v>
      </c>
      <c r="D4836" s="115">
        <v>3317499</v>
      </c>
      <c r="E4836" s="116">
        <v>3115548.75</v>
      </c>
      <c r="F4836" s="117">
        <v>30.66293648605</v>
      </c>
      <c r="G4836" s="116">
        <v>830126.61</v>
      </c>
    </row>
    <row r="4837" spans="1:7">
      <c r="A4837" s="120" t="s">
        <v>1151</v>
      </c>
      <c r="B4837" s="115" t="s">
        <v>1152</v>
      </c>
      <c r="C4837" s="115">
        <v>10019120</v>
      </c>
      <c r="D4837" s="115">
        <v>3251819</v>
      </c>
      <c r="E4837" s="116">
        <v>3049868.75</v>
      </c>
      <c r="F4837" s="117">
        <v>30.440485292121501</v>
      </c>
      <c r="G4837" s="116">
        <v>820456.61</v>
      </c>
    </row>
    <row r="4838" spans="1:7">
      <c r="A4838" s="121">
        <v>1000</v>
      </c>
      <c r="B4838" s="115" t="s">
        <v>1153</v>
      </c>
      <c r="C4838" s="115">
        <v>8258431</v>
      </c>
      <c r="D4838" s="115">
        <v>2659851</v>
      </c>
      <c r="E4838" s="116">
        <v>2570612.83</v>
      </c>
      <c r="F4838" s="117">
        <v>31.127133350148501</v>
      </c>
      <c r="G4838" s="116">
        <v>700375.27</v>
      </c>
    </row>
    <row r="4839" spans="1:7">
      <c r="A4839" s="122">
        <v>1100</v>
      </c>
      <c r="B4839" s="115" t="s">
        <v>1154</v>
      </c>
      <c r="C4839" s="115">
        <v>6432278</v>
      </c>
      <c r="D4839" s="115">
        <v>1990933</v>
      </c>
      <c r="E4839" s="116">
        <v>1940269.33</v>
      </c>
      <c r="F4839" s="117">
        <v>30.164575131858399</v>
      </c>
      <c r="G4839" s="116">
        <v>542384.03</v>
      </c>
    </row>
    <row r="4840" spans="1:7">
      <c r="A4840" s="121">
        <v>2000</v>
      </c>
      <c r="B4840" s="115" t="s">
        <v>1155</v>
      </c>
      <c r="C4840" s="115">
        <v>1760689</v>
      </c>
      <c r="D4840" s="115">
        <v>591968</v>
      </c>
      <c r="E4840" s="116">
        <v>479255.92</v>
      </c>
      <c r="F4840" s="117">
        <v>27.219794069253599</v>
      </c>
      <c r="G4840" s="116">
        <v>120081.34</v>
      </c>
    </row>
    <row r="4841" spans="1:7">
      <c r="A4841" s="120" t="s">
        <v>1158</v>
      </c>
      <c r="B4841" s="115" t="s">
        <v>1159</v>
      </c>
      <c r="C4841" s="115">
        <v>32039</v>
      </c>
      <c r="D4841" s="115">
        <v>10680</v>
      </c>
      <c r="E4841" s="116">
        <v>10680</v>
      </c>
      <c r="F4841" s="117">
        <v>33.3343737320141</v>
      </c>
      <c r="G4841" s="116">
        <v>2670</v>
      </c>
    </row>
    <row r="4842" spans="1:7">
      <c r="A4842" s="121">
        <v>3000</v>
      </c>
      <c r="B4842" s="115" t="s">
        <v>1160</v>
      </c>
      <c r="C4842" s="115">
        <v>32039</v>
      </c>
      <c r="D4842" s="115">
        <v>10680</v>
      </c>
      <c r="E4842" s="116">
        <v>10680</v>
      </c>
      <c r="F4842" s="117">
        <v>33.3343737320141</v>
      </c>
      <c r="G4842" s="116">
        <v>2670</v>
      </c>
    </row>
    <row r="4843" spans="1:7">
      <c r="A4843" s="120" t="s">
        <v>1166</v>
      </c>
      <c r="B4843" s="115" t="s">
        <v>1167</v>
      </c>
      <c r="C4843" s="115">
        <v>109475</v>
      </c>
      <c r="D4843" s="115">
        <v>55000</v>
      </c>
      <c r="E4843" s="116">
        <v>55000</v>
      </c>
      <c r="F4843" s="117">
        <v>50.239780771865703</v>
      </c>
      <c r="G4843" s="116">
        <v>7000</v>
      </c>
    </row>
    <row r="4844" spans="1:7" ht="25.5">
      <c r="A4844" s="121">
        <v>7300</v>
      </c>
      <c r="B4844" s="115" t="s">
        <v>1173</v>
      </c>
      <c r="C4844" s="115">
        <v>109475</v>
      </c>
      <c r="D4844" s="115">
        <v>55000</v>
      </c>
      <c r="E4844" s="116">
        <v>55000</v>
      </c>
      <c r="F4844" s="117">
        <v>50.239780771865703</v>
      </c>
      <c r="G4844" s="116">
        <v>7000</v>
      </c>
    </row>
    <row r="4845" spans="1:7" ht="38.25">
      <c r="A4845" s="122">
        <v>7350</v>
      </c>
      <c r="B4845" s="115" t="s">
        <v>1176</v>
      </c>
      <c r="C4845" s="115">
        <v>109475</v>
      </c>
      <c r="D4845" s="115">
        <v>55000</v>
      </c>
      <c r="E4845" s="116">
        <v>55000</v>
      </c>
      <c r="F4845" s="117">
        <v>50.239780771865703</v>
      </c>
      <c r="G4845" s="116">
        <v>7000</v>
      </c>
    </row>
    <row r="4846" spans="1:7">
      <c r="A4846" s="119" t="s">
        <v>1181</v>
      </c>
      <c r="B4846" s="115" t="s">
        <v>1182</v>
      </c>
      <c r="C4846" s="115">
        <v>460581</v>
      </c>
      <c r="D4846" s="115">
        <v>153635</v>
      </c>
      <c r="E4846" s="116">
        <v>71459.75</v>
      </c>
      <c r="F4846" s="117">
        <v>15.5151319746147</v>
      </c>
      <c r="G4846" s="116">
        <v>39855.46</v>
      </c>
    </row>
    <row r="4847" spans="1:7">
      <c r="A4847" s="120" t="s">
        <v>1183</v>
      </c>
      <c r="B4847" s="115" t="s">
        <v>1184</v>
      </c>
      <c r="C4847" s="115">
        <v>460581</v>
      </c>
      <c r="D4847" s="115">
        <v>153635</v>
      </c>
      <c r="E4847" s="116">
        <v>71459.75</v>
      </c>
      <c r="F4847" s="117">
        <v>15.5151319746147</v>
      </c>
      <c r="G4847" s="116">
        <v>39855.46</v>
      </c>
    </row>
    <row r="4848" spans="1:7">
      <c r="A4848" s="114"/>
      <c r="B4848" s="115" t="s">
        <v>1192</v>
      </c>
      <c r="C4848" s="115">
        <v>-333651</v>
      </c>
      <c r="D4848" s="115">
        <v>-191523</v>
      </c>
      <c r="E4848" s="116">
        <v>352269.17</v>
      </c>
      <c r="F4848" s="117">
        <v>-105.58013313312399</v>
      </c>
      <c r="G4848" s="116">
        <v>261029.27</v>
      </c>
    </row>
    <row r="4849" spans="1:7">
      <c r="A4849" s="114" t="s">
        <v>1193</v>
      </c>
      <c r="B4849" s="115" t="s">
        <v>1194</v>
      </c>
      <c r="C4849" s="115">
        <v>333651</v>
      </c>
      <c r="D4849" s="115">
        <v>191523</v>
      </c>
      <c r="E4849" s="116">
        <v>-352269.17</v>
      </c>
      <c r="F4849" s="117">
        <v>-105.58013313312399</v>
      </c>
      <c r="G4849" s="116">
        <v>-261029.27</v>
      </c>
    </row>
    <row r="4850" spans="1:7">
      <c r="A4850" s="119" t="s">
        <v>1202</v>
      </c>
      <c r="B4850" s="115" t="s">
        <v>1203</v>
      </c>
      <c r="C4850" s="115">
        <v>333651</v>
      </c>
      <c r="D4850" s="115">
        <v>191523</v>
      </c>
      <c r="E4850" s="116">
        <v>-352269.17</v>
      </c>
      <c r="F4850" s="117">
        <v>-105.58013313312399</v>
      </c>
      <c r="G4850" s="116">
        <v>-261029.27</v>
      </c>
    </row>
    <row r="4851" spans="1:7" ht="38.25">
      <c r="A4851" s="120" t="s">
        <v>1204</v>
      </c>
      <c r="B4851" s="115" t="s">
        <v>1205</v>
      </c>
      <c r="C4851" s="115">
        <v>333651</v>
      </c>
      <c r="D4851" s="115">
        <v>191523</v>
      </c>
      <c r="E4851" s="116">
        <v>-302313.8</v>
      </c>
      <c r="F4851" s="117">
        <v>-90.607790775391095</v>
      </c>
      <c r="G4851" s="116">
        <v>0</v>
      </c>
    </row>
    <row r="4852" spans="1:7" s="113" customFormat="1">
      <c r="A4852" s="126" t="s">
        <v>541</v>
      </c>
      <c r="B4852" s="110" t="s">
        <v>542</v>
      </c>
      <c r="C4852" s="110"/>
      <c r="D4852" s="110"/>
      <c r="E4852" s="111"/>
      <c r="F4852" s="112"/>
      <c r="G4852" s="111"/>
    </row>
    <row r="4853" spans="1:7">
      <c r="A4853" s="114" t="s">
        <v>1118</v>
      </c>
      <c r="B4853" s="115" t="s">
        <v>1119</v>
      </c>
      <c r="C4853" s="115">
        <v>100000</v>
      </c>
      <c r="D4853" s="115">
        <v>0</v>
      </c>
      <c r="E4853" s="116">
        <v>0</v>
      </c>
      <c r="F4853" s="117">
        <v>0</v>
      </c>
      <c r="G4853" s="116">
        <v>0</v>
      </c>
    </row>
    <row r="4854" spans="1:7" ht="25.5">
      <c r="A4854" s="119" t="s">
        <v>1120</v>
      </c>
      <c r="B4854" s="115" t="s">
        <v>1121</v>
      </c>
      <c r="C4854" s="115">
        <v>100000</v>
      </c>
      <c r="D4854" s="115">
        <v>0</v>
      </c>
      <c r="E4854" s="116">
        <v>0</v>
      </c>
      <c r="F4854" s="117">
        <v>0</v>
      </c>
      <c r="G4854" s="116">
        <v>0</v>
      </c>
    </row>
    <row r="4855" spans="1:7">
      <c r="A4855" s="114" t="s">
        <v>1147</v>
      </c>
      <c r="B4855" s="115" t="s">
        <v>1148</v>
      </c>
      <c r="C4855" s="115">
        <v>104798</v>
      </c>
      <c r="D4855" s="115">
        <v>0</v>
      </c>
      <c r="E4855" s="116">
        <v>0</v>
      </c>
      <c r="F4855" s="117">
        <v>0</v>
      </c>
      <c r="G4855" s="116">
        <v>0</v>
      </c>
    </row>
    <row r="4856" spans="1:7">
      <c r="A4856" s="119" t="s">
        <v>1149</v>
      </c>
      <c r="B4856" s="115" t="s">
        <v>1150</v>
      </c>
      <c r="C4856" s="115">
        <v>104798</v>
      </c>
      <c r="D4856" s="115">
        <v>0</v>
      </c>
      <c r="E4856" s="116">
        <v>0</v>
      </c>
      <c r="F4856" s="117">
        <v>0</v>
      </c>
      <c r="G4856" s="116">
        <v>0</v>
      </c>
    </row>
    <row r="4857" spans="1:7">
      <c r="A4857" s="120" t="s">
        <v>1158</v>
      </c>
      <c r="B4857" s="115" t="s">
        <v>1159</v>
      </c>
      <c r="C4857" s="115">
        <v>104798</v>
      </c>
      <c r="D4857" s="115">
        <v>0</v>
      </c>
      <c r="E4857" s="116">
        <v>0</v>
      </c>
      <c r="F4857" s="117">
        <v>0</v>
      </c>
      <c r="G4857" s="116">
        <v>0</v>
      </c>
    </row>
    <row r="4858" spans="1:7">
      <c r="A4858" s="121">
        <v>3000</v>
      </c>
      <c r="B4858" s="115" t="s">
        <v>1160</v>
      </c>
      <c r="C4858" s="115">
        <v>104798</v>
      </c>
      <c r="D4858" s="115">
        <v>0</v>
      </c>
      <c r="E4858" s="116">
        <v>0</v>
      </c>
      <c r="F4858" s="117">
        <v>0</v>
      </c>
      <c r="G4858" s="116">
        <v>0</v>
      </c>
    </row>
    <row r="4859" spans="1:7">
      <c r="A4859" s="114"/>
      <c r="B4859" s="115" t="s">
        <v>1192</v>
      </c>
      <c r="C4859" s="115">
        <v>-4798</v>
      </c>
      <c r="D4859" s="115">
        <v>0</v>
      </c>
      <c r="E4859" s="116">
        <v>0</v>
      </c>
      <c r="F4859" s="117">
        <v>0</v>
      </c>
      <c r="G4859" s="116">
        <v>0</v>
      </c>
    </row>
    <row r="4860" spans="1:7">
      <c r="A4860" s="114" t="s">
        <v>1193</v>
      </c>
      <c r="B4860" s="115" t="s">
        <v>1194</v>
      </c>
      <c r="C4860" s="115">
        <v>4798</v>
      </c>
      <c r="D4860" s="115">
        <v>0</v>
      </c>
      <c r="E4860" s="116">
        <v>0</v>
      </c>
      <c r="F4860" s="117">
        <v>0</v>
      </c>
      <c r="G4860" s="116">
        <v>0</v>
      </c>
    </row>
    <row r="4861" spans="1:7">
      <c r="A4861" s="119" t="s">
        <v>1202</v>
      </c>
      <c r="B4861" s="115" t="s">
        <v>1203</v>
      </c>
      <c r="C4861" s="115">
        <v>4798</v>
      </c>
      <c r="D4861" s="115">
        <v>0</v>
      </c>
      <c r="E4861" s="116">
        <v>0</v>
      </c>
      <c r="F4861" s="117">
        <v>0</v>
      </c>
      <c r="G4861" s="116">
        <v>0</v>
      </c>
    </row>
    <row r="4862" spans="1:7" ht="38.25">
      <c r="A4862" s="120" t="s">
        <v>1204</v>
      </c>
      <c r="B4862" s="115" t="s">
        <v>1205</v>
      </c>
      <c r="C4862" s="115">
        <v>4798</v>
      </c>
      <c r="D4862" s="115">
        <v>0</v>
      </c>
      <c r="E4862" s="116">
        <v>0</v>
      </c>
      <c r="F4862" s="117">
        <v>0</v>
      </c>
      <c r="G4862" s="116">
        <v>0</v>
      </c>
    </row>
    <row r="4863" spans="1:7" s="113" customFormat="1" ht="25.5">
      <c r="A4863" s="126" t="s">
        <v>543</v>
      </c>
      <c r="B4863" s="110" t="s">
        <v>1308</v>
      </c>
      <c r="C4863" s="110"/>
      <c r="D4863" s="110"/>
      <c r="E4863" s="111"/>
      <c r="F4863" s="112"/>
      <c r="G4863" s="111"/>
    </row>
    <row r="4864" spans="1:7">
      <c r="A4864" s="114" t="s">
        <v>1118</v>
      </c>
      <c r="B4864" s="115" t="s">
        <v>1119</v>
      </c>
      <c r="C4864" s="115">
        <v>35000</v>
      </c>
      <c r="D4864" s="115">
        <v>0</v>
      </c>
      <c r="E4864" s="116">
        <v>0</v>
      </c>
      <c r="F4864" s="117">
        <v>0</v>
      </c>
      <c r="G4864" s="116">
        <v>0</v>
      </c>
    </row>
    <row r="4865" spans="1:7">
      <c r="A4865" s="119" t="s">
        <v>1144</v>
      </c>
      <c r="B4865" s="115" t="s">
        <v>60</v>
      </c>
      <c r="C4865" s="115">
        <v>35000</v>
      </c>
      <c r="D4865" s="115">
        <v>0</v>
      </c>
      <c r="E4865" s="116">
        <v>0</v>
      </c>
      <c r="F4865" s="117">
        <v>0</v>
      </c>
      <c r="G4865" s="116">
        <v>0</v>
      </c>
    </row>
    <row r="4866" spans="1:7" ht="25.5">
      <c r="A4866" s="120">
        <v>21710</v>
      </c>
      <c r="B4866" s="115" t="s">
        <v>1145</v>
      </c>
      <c r="C4866" s="115">
        <v>35000</v>
      </c>
      <c r="D4866" s="115">
        <v>0</v>
      </c>
      <c r="E4866" s="116">
        <v>0</v>
      </c>
      <c r="F4866" s="117">
        <v>0</v>
      </c>
      <c r="G4866" s="116">
        <v>0</v>
      </c>
    </row>
    <row r="4867" spans="1:7">
      <c r="A4867" s="114" t="s">
        <v>1147</v>
      </c>
      <c r="B4867" s="115" t="s">
        <v>1148</v>
      </c>
      <c r="C4867" s="115">
        <v>35000</v>
      </c>
      <c r="D4867" s="115">
        <v>0</v>
      </c>
      <c r="E4867" s="116">
        <v>0</v>
      </c>
      <c r="F4867" s="117">
        <v>0</v>
      </c>
      <c r="G4867" s="116">
        <v>0</v>
      </c>
    </row>
    <row r="4868" spans="1:7">
      <c r="A4868" s="119" t="s">
        <v>1149</v>
      </c>
      <c r="B4868" s="115" t="s">
        <v>1150</v>
      </c>
      <c r="C4868" s="115">
        <v>35000</v>
      </c>
      <c r="D4868" s="115">
        <v>0</v>
      </c>
      <c r="E4868" s="116">
        <v>0</v>
      </c>
      <c r="F4868" s="117">
        <v>0</v>
      </c>
      <c r="G4868" s="116">
        <v>0</v>
      </c>
    </row>
    <row r="4869" spans="1:7">
      <c r="A4869" s="120" t="s">
        <v>1158</v>
      </c>
      <c r="B4869" s="115" t="s">
        <v>1159</v>
      </c>
      <c r="C4869" s="115">
        <v>35000</v>
      </c>
      <c r="D4869" s="115">
        <v>0</v>
      </c>
      <c r="E4869" s="116">
        <v>0</v>
      </c>
      <c r="F4869" s="117">
        <v>0</v>
      </c>
      <c r="G4869" s="116">
        <v>0</v>
      </c>
    </row>
    <row r="4870" spans="1:7">
      <c r="A4870" s="121">
        <v>3000</v>
      </c>
      <c r="B4870" s="115" t="s">
        <v>1160</v>
      </c>
      <c r="C4870" s="115">
        <v>35000</v>
      </c>
      <c r="D4870" s="115">
        <v>0</v>
      </c>
      <c r="E4870" s="116">
        <v>0</v>
      </c>
      <c r="F4870" s="117">
        <v>0</v>
      </c>
      <c r="G4870" s="116">
        <v>0</v>
      </c>
    </row>
    <row r="4871" spans="1:7" s="113" customFormat="1">
      <c r="A4871" s="125" t="s">
        <v>358</v>
      </c>
      <c r="B4871" s="110" t="s">
        <v>544</v>
      </c>
      <c r="C4871" s="110"/>
      <c r="D4871" s="110"/>
      <c r="E4871" s="111"/>
      <c r="F4871" s="112"/>
      <c r="G4871" s="111"/>
    </row>
    <row r="4872" spans="1:7">
      <c r="A4872" s="114" t="s">
        <v>1118</v>
      </c>
      <c r="B4872" s="115" t="s">
        <v>1119</v>
      </c>
      <c r="C4872" s="115">
        <v>5587398</v>
      </c>
      <c r="D4872" s="115">
        <v>1877120</v>
      </c>
      <c r="E4872" s="116">
        <v>1877120</v>
      </c>
      <c r="F4872" s="117">
        <v>33.595602103161397</v>
      </c>
      <c r="G4872" s="116">
        <v>460780</v>
      </c>
    </row>
    <row r="4873" spans="1:7">
      <c r="A4873" s="119" t="s">
        <v>1124</v>
      </c>
      <c r="B4873" s="115" t="s">
        <v>59</v>
      </c>
      <c r="C4873" s="115">
        <v>200000</v>
      </c>
      <c r="D4873" s="115">
        <v>34000</v>
      </c>
      <c r="E4873" s="116">
        <v>34000</v>
      </c>
      <c r="F4873" s="117">
        <v>17</v>
      </c>
      <c r="G4873" s="116">
        <v>0</v>
      </c>
    </row>
    <row r="4874" spans="1:7">
      <c r="A4874" s="120" t="s">
        <v>1125</v>
      </c>
      <c r="B4874" s="115" t="s">
        <v>1126</v>
      </c>
      <c r="C4874" s="115">
        <v>200000</v>
      </c>
      <c r="D4874" s="115">
        <v>34000</v>
      </c>
      <c r="E4874" s="116">
        <v>34000</v>
      </c>
      <c r="F4874" s="117">
        <v>17</v>
      </c>
      <c r="G4874" s="116">
        <v>0</v>
      </c>
    </row>
    <row r="4875" spans="1:7">
      <c r="A4875" s="121">
        <v>18100</v>
      </c>
      <c r="B4875" s="115" t="s">
        <v>1127</v>
      </c>
      <c r="C4875" s="115">
        <v>200000</v>
      </c>
      <c r="D4875" s="115">
        <v>34000</v>
      </c>
      <c r="E4875" s="116">
        <v>34000</v>
      </c>
      <c r="F4875" s="117">
        <v>17</v>
      </c>
      <c r="G4875" s="116">
        <v>0</v>
      </c>
    </row>
    <row r="4876" spans="1:7" ht="25.5">
      <c r="A4876" s="122">
        <v>18130</v>
      </c>
      <c r="B4876" s="115" t="s">
        <v>1128</v>
      </c>
      <c r="C4876" s="115">
        <v>200000</v>
      </c>
      <c r="D4876" s="115">
        <v>34000</v>
      </c>
      <c r="E4876" s="116">
        <v>34000</v>
      </c>
      <c r="F4876" s="117">
        <v>17</v>
      </c>
      <c r="G4876" s="116">
        <v>0</v>
      </c>
    </row>
    <row r="4877" spans="1:7" ht="38.25">
      <c r="A4877" s="123">
        <v>18131</v>
      </c>
      <c r="B4877" s="115" t="s">
        <v>1129</v>
      </c>
      <c r="C4877" s="115">
        <v>200000</v>
      </c>
      <c r="D4877" s="115">
        <v>34000</v>
      </c>
      <c r="E4877" s="116">
        <v>34000</v>
      </c>
      <c r="F4877" s="117">
        <v>17</v>
      </c>
      <c r="G4877" s="116">
        <v>0</v>
      </c>
    </row>
    <row r="4878" spans="1:7">
      <c r="A4878" s="119" t="s">
        <v>1144</v>
      </c>
      <c r="B4878" s="115" t="s">
        <v>60</v>
      </c>
      <c r="C4878" s="115">
        <v>5387398</v>
      </c>
      <c r="D4878" s="115">
        <v>1843120</v>
      </c>
      <c r="E4878" s="116">
        <v>1843120</v>
      </c>
      <c r="F4878" s="117">
        <v>34.2116918037242</v>
      </c>
      <c r="G4878" s="116">
        <v>460780</v>
      </c>
    </row>
    <row r="4879" spans="1:7" ht="25.5">
      <c r="A4879" s="120">
        <v>21710</v>
      </c>
      <c r="B4879" s="115" t="s">
        <v>1145</v>
      </c>
      <c r="C4879" s="115">
        <v>5387398</v>
      </c>
      <c r="D4879" s="115">
        <v>1843120</v>
      </c>
      <c r="E4879" s="116">
        <v>1843120</v>
      </c>
      <c r="F4879" s="117">
        <v>34.2116918037242</v>
      </c>
      <c r="G4879" s="116">
        <v>460780</v>
      </c>
    </row>
    <row r="4880" spans="1:7">
      <c r="A4880" s="114" t="s">
        <v>1147</v>
      </c>
      <c r="B4880" s="115" t="s">
        <v>1148</v>
      </c>
      <c r="C4880" s="115">
        <v>5587398</v>
      </c>
      <c r="D4880" s="115">
        <v>1877120</v>
      </c>
      <c r="E4880" s="116">
        <v>1877120</v>
      </c>
      <c r="F4880" s="117">
        <v>33.595602103161397</v>
      </c>
      <c r="G4880" s="116">
        <v>494780</v>
      </c>
    </row>
    <row r="4881" spans="1:7">
      <c r="A4881" s="119" t="s">
        <v>1149</v>
      </c>
      <c r="B4881" s="115" t="s">
        <v>1150</v>
      </c>
      <c r="C4881" s="115">
        <v>5587398</v>
      </c>
      <c r="D4881" s="115">
        <v>1877120</v>
      </c>
      <c r="E4881" s="116">
        <v>1877120</v>
      </c>
      <c r="F4881" s="117">
        <v>33.595602103161397</v>
      </c>
      <c r="G4881" s="116">
        <v>494780</v>
      </c>
    </row>
    <row r="4882" spans="1:7">
      <c r="A4882" s="120" t="s">
        <v>1158</v>
      </c>
      <c r="B4882" s="115" t="s">
        <v>1159</v>
      </c>
      <c r="C4882" s="115">
        <v>305359</v>
      </c>
      <c r="D4882" s="115">
        <v>69120</v>
      </c>
      <c r="E4882" s="116">
        <v>69120</v>
      </c>
      <c r="F4882" s="117">
        <v>22.635651806562102</v>
      </c>
      <c r="G4882" s="116">
        <v>42780</v>
      </c>
    </row>
    <row r="4883" spans="1:7">
      <c r="A4883" s="121">
        <v>3000</v>
      </c>
      <c r="B4883" s="115" t="s">
        <v>1160</v>
      </c>
      <c r="C4883" s="115">
        <v>305359</v>
      </c>
      <c r="D4883" s="115">
        <v>69120</v>
      </c>
      <c r="E4883" s="116">
        <v>69120</v>
      </c>
      <c r="F4883" s="117">
        <v>22.635651806562102</v>
      </c>
      <c r="G4883" s="116">
        <v>42780</v>
      </c>
    </row>
    <row r="4884" spans="1:7">
      <c r="A4884" s="120" t="s">
        <v>1166</v>
      </c>
      <c r="B4884" s="115" t="s">
        <v>1167</v>
      </c>
      <c r="C4884" s="115">
        <v>5282039</v>
      </c>
      <c r="D4884" s="115">
        <v>1808000</v>
      </c>
      <c r="E4884" s="116">
        <v>1808000</v>
      </c>
      <c r="F4884" s="117">
        <v>34.229205804803797</v>
      </c>
      <c r="G4884" s="116">
        <v>452000</v>
      </c>
    </row>
    <row r="4885" spans="1:7" ht="25.5">
      <c r="A4885" s="121">
        <v>7300</v>
      </c>
      <c r="B4885" s="115" t="s">
        <v>1173</v>
      </c>
      <c r="C4885" s="115">
        <v>5282039</v>
      </c>
      <c r="D4885" s="115">
        <v>1808000</v>
      </c>
      <c r="E4885" s="116">
        <v>1808000</v>
      </c>
      <c r="F4885" s="117">
        <v>34.229205804803797</v>
      </c>
      <c r="G4885" s="116">
        <v>452000</v>
      </c>
    </row>
    <row r="4886" spans="1:7" ht="38.25">
      <c r="A4886" s="122">
        <v>7350</v>
      </c>
      <c r="B4886" s="115" t="s">
        <v>1176</v>
      </c>
      <c r="C4886" s="115">
        <v>5282039</v>
      </c>
      <c r="D4886" s="115">
        <v>1808000</v>
      </c>
      <c r="E4886" s="116">
        <v>1808000</v>
      </c>
      <c r="F4886" s="117">
        <v>34.229205804803797</v>
      </c>
      <c r="G4886" s="116">
        <v>452000</v>
      </c>
    </row>
    <row r="4887" spans="1:7">
      <c r="A4887" s="114"/>
      <c r="B4887" s="115" t="s">
        <v>1192</v>
      </c>
      <c r="C4887" s="115">
        <v>0</v>
      </c>
      <c r="D4887" s="115">
        <v>0</v>
      </c>
      <c r="E4887" s="116">
        <v>0</v>
      </c>
      <c r="F4887" s="117">
        <v>0</v>
      </c>
      <c r="G4887" s="116">
        <v>-34000</v>
      </c>
    </row>
    <row r="4888" spans="1:7">
      <c r="A4888" s="114" t="s">
        <v>1193</v>
      </c>
      <c r="B4888" s="115" t="s">
        <v>1194</v>
      </c>
      <c r="C4888" s="115">
        <v>0</v>
      </c>
      <c r="D4888" s="115">
        <v>0</v>
      </c>
      <c r="E4888" s="116">
        <v>0</v>
      </c>
      <c r="F4888" s="117">
        <v>0</v>
      </c>
      <c r="G4888" s="116">
        <v>34000</v>
      </c>
    </row>
    <row r="4889" spans="1:7">
      <c r="A4889" s="119" t="s">
        <v>1202</v>
      </c>
      <c r="B4889" s="115" t="s">
        <v>1203</v>
      </c>
      <c r="C4889" s="115">
        <v>0</v>
      </c>
      <c r="D4889" s="115">
        <v>0</v>
      </c>
      <c r="E4889" s="116">
        <v>0</v>
      </c>
      <c r="F4889" s="117">
        <v>0</v>
      </c>
      <c r="G4889" s="116">
        <v>34000</v>
      </c>
    </row>
    <row r="4890" spans="1:7" s="113" customFormat="1">
      <c r="A4890" s="126" t="s">
        <v>545</v>
      </c>
      <c r="B4890" s="110" t="s">
        <v>475</v>
      </c>
      <c r="C4890" s="110"/>
      <c r="D4890" s="110"/>
      <c r="E4890" s="111"/>
      <c r="F4890" s="112"/>
      <c r="G4890" s="111"/>
    </row>
    <row r="4891" spans="1:7">
      <c r="A4891" s="114" t="s">
        <v>1118</v>
      </c>
      <c r="B4891" s="115" t="s">
        <v>1119</v>
      </c>
      <c r="C4891" s="115">
        <v>5282039</v>
      </c>
      <c r="D4891" s="115">
        <v>1808000</v>
      </c>
      <c r="E4891" s="116">
        <v>1808000</v>
      </c>
      <c r="F4891" s="117">
        <v>34.229205804803797</v>
      </c>
      <c r="G4891" s="116">
        <v>452000</v>
      </c>
    </row>
    <row r="4892" spans="1:7">
      <c r="A4892" s="119" t="s">
        <v>1144</v>
      </c>
      <c r="B4892" s="115" t="s">
        <v>60</v>
      </c>
      <c r="C4892" s="115">
        <v>5282039</v>
      </c>
      <c r="D4892" s="115">
        <v>1808000</v>
      </c>
      <c r="E4892" s="116">
        <v>1808000</v>
      </c>
      <c r="F4892" s="117">
        <v>34.229205804803797</v>
      </c>
      <c r="G4892" s="116">
        <v>452000</v>
      </c>
    </row>
    <row r="4893" spans="1:7" ht="25.5">
      <c r="A4893" s="120">
        <v>21710</v>
      </c>
      <c r="B4893" s="115" t="s">
        <v>1145</v>
      </c>
      <c r="C4893" s="115">
        <v>5282039</v>
      </c>
      <c r="D4893" s="115">
        <v>1808000</v>
      </c>
      <c r="E4893" s="116">
        <v>1808000</v>
      </c>
      <c r="F4893" s="117">
        <v>34.229205804803797</v>
      </c>
      <c r="G4893" s="116">
        <v>452000</v>
      </c>
    </row>
    <row r="4894" spans="1:7">
      <c r="A4894" s="114" t="s">
        <v>1147</v>
      </c>
      <c r="B4894" s="115" t="s">
        <v>1148</v>
      </c>
      <c r="C4894" s="115">
        <v>5282039</v>
      </c>
      <c r="D4894" s="115">
        <v>1808000</v>
      </c>
      <c r="E4894" s="116">
        <v>1808000</v>
      </c>
      <c r="F4894" s="117">
        <v>34.229205804803797</v>
      </c>
      <c r="G4894" s="116">
        <v>452000</v>
      </c>
    </row>
    <row r="4895" spans="1:7">
      <c r="A4895" s="119" t="s">
        <v>1149</v>
      </c>
      <c r="B4895" s="115" t="s">
        <v>1150</v>
      </c>
      <c r="C4895" s="115">
        <v>5282039</v>
      </c>
      <c r="D4895" s="115">
        <v>1808000</v>
      </c>
      <c r="E4895" s="116">
        <v>1808000</v>
      </c>
      <c r="F4895" s="117">
        <v>34.229205804803797</v>
      </c>
      <c r="G4895" s="116">
        <v>452000</v>
      </c>
    </row>
    <row r="4896" spans="1:7">
      <c r="A4896" s="120" t="s">
        <v>1166</v>
      </c>
      <c r="B4896" s="115" t="s">
        <v>1167</v>
      </c>
      <c r="C4896" s="115">
        <v>5282039</v>
      </c>
      <c r="D4896" s="115">
        <v>1808000</v>
      </c>
      <c r="E4896" s="116">
        <v>1808000</v>
      </c>
      <c r="F4896" s="117">
        <v>34.229205804803797</v>
      </c>
      <c r="G4896" s="116">
        <v>452000</v>
      </c>
    </row>
    <row r="4897" spans="1:7" ht="25.5">
      <c r="A4897" s="121">
        <v>7300</v>
      </c>
      <c r="B4897" s="115" t="s">
        <v>1173</v>
      </c>
      <c r="C4897" s="115">
        <v>5282039</v>
      </c>
      <c r="D4897" s="115">
        <v>1808000</v>
      </c>
      <c r="E4897" s="116">
        <v>1808000</v>
      </c>
      <c r="F4897" s="117">
        <v>34.229205804803797</v>
      </c>
      <c r="G4897" s="116">
        <v>452000</v>
      </c>
    </row>
    <row r="4898" spans="1:7" ht="38.25">
      <c r="A4898" s="122">
        <v>7350</v>
      </c>
      <c r="B4898" s="115" t="s">
        <v>1176</v>
      </c>
      <c r="C4898" s="115">
        <v>5282039</v>
      </c>
      <c r="D4898" s="115">
        <v>1808000</v>
      </c>
      <c r="E4898" s="116">
        <v>1808000</v>
      </c>
      <c r="F4898" s="117">
        <v>34.229205804803797</v>
      </c>
      <c r="G4898" s="116">
        <v>452000</v>
      </c>
    </row>
    <row r="4899" spans="1:7" s="113" customFormat="1" ht="38.25">
      <c r="A4899" s="126" t="s">
        <v>546</v>
      </c>
      <c r="B4899" s="110" t="s">
        <v>1309</v>
      </c>
      <c r="C4899" s="110"/>
      <c r="D4899" s="110"/>
      <c r="E4899" s="111"/>
      <c r="F4899" s="112"/>
      <c r="G4899" s="111"/>
    </row>
    <row r="4900" spans="1:7">
      <c r="A4900" s="114" t="s">
        <v>1118</v>
      </c>
      <c r="B4900" s="115" t="s">
        <v>1119</v>
      </c>
      <c r="C4900" s="115">
        <v>305359</v>
      </c>
      <c r="D4900" s="115">
        <v>69120</v>
      </c>
      <c r="E4900" s="116">
        <v>69120</v>
      </c>
      <c r="F4900" s="117">
        <v>22.635651806562102</v>
      </c>
      <c r="G4900" s="116">
        <v>8780</v>
      </c>
    </row>
    <row r="4901" spans="1:7">
      <c r="A4901" s="119" t="s">
        <v>1124</v>
      </c>
      <c r="B4901" s="115" t="s">
        <v>59</v>
      </c>
      <c r="C4901" s="115">
        <v>200000</v>
      </c>
      <c r="D4901" s="115">
        <v>34000</v>
      </c>
      <c r="E4901" s="116">
        <v>34000</v>
      </c>
      <c r="F4901" s="117">
        <v>17</v>
      </c>
      <c r="G4901" s="116">
        <v>0</v>
      </c>
    </row>
    <row r="4902" spans="1:7">
      <c r="A4902" s="120" t="s">
        <v>1125</v>
      </c>
      <c r="B4902" s="115" t="s">
        <v>1126</v>
      </c>
      <c r="C4902" s="115">
        <v>200000</v>
      </c>
      <c r="D4902" s="115">
        <v>34000</v>
      </c>
      <c r="E4902" s="116">
        <v>34000</v>
      </c>
      <c r="F4902" s="117">
        <v>17</v>
      </c>
      <c r="G4902" s="116">
        <v>0</v>
      </c>
    </row>
    <row r="4903" spans="1:7">
      <c r="A4903" s="121">
        <v>18100</v>
      </c>
      <c r="B4903" s="115" t="s">
        <v>1127</v>
      </c>
      <c r="C4903" s="115">
        <v>200000</v>
      </c>
      <c r="D4903" s="115">
        <v>34000</v>
      </c>
      <c r="E4903" s="116">
        <v>34000</v>
      </c>
      <c r="F4903" s="117">
        <v>17</v>
      </c>
      <c r="G4903" s="116">
        <v>0</v>
      </c>
    </row>
    <row r="4904" spans="1:7" ht="25.5">
      <c r="A4904" s="122">
        <v>18130</v>
      </c>
      <c r="B4904" s="115" t="s">
        <v>1128</v>
      </c>
      <c r="C4904" s="115">
        <v>200000</v>
      </c>
      <c r="D4904" s="115">
        <v>34000</v>
      </c>
      <c r="E4904" s="116">
        <v>34000</v>
      </c>
      <c r="F4904" s="117">
        <v>17</v>
      </c>
      <c r="G4904" s="116">
        <v>0</v>
      </c>
    </row>
    <row r="4905" spans="1:7" ht="38.25">
      <c r="A4905" s="123">
        <v>18131</v>
      </c>
      <c r="B4905" s="115" t="s">
        <v>1129</v>
      </c>
      <c r="C4905" s="115">
        <v>200000</v>
      </c>
      <c r="D4905" s="115">
        <v>34000</v>
      </c>
      <c r="E4905" s="116">
        <v>34000</v>
      </c>
      <c r="F4905" s="117">
        <v>17</v>
      </c>
      <c r="G4905" s="116">
        <v>0</v>
      </c>
    </row>
    <row r="4906" spans="1:7">
      <c r="A4906" s="119" t="s">
        <v>1144</v>
      </c>
      <c r="B4906" s="115" t="s">
        <v>60</v>
      </c>
      <c r="C4906" s="115">
        <v>105359</v>
      </c>
      <c r="D4906" s="115">
        <v>35120</v>
      </c>
      <c r="E4906" s="116">
        <v>35120</v>
      </c>
      <c r="F4906" s="117">
        <v>33.333649711937298</v>
      </c>
      <c r="G4906" s="116">
        <v>8780</v>
      </c>
    </row>
    <row r="4907" spans="1:7" ht="25.5">
      <c r="A4907" s="120">
        <v>21710</v>
      </c>
      <c r="B4907" s="115" t="s">
        <v>1145</v>
      </c>
      <c r="C4907" s="115">
        <v>105359</v>
      </c>
      <c r="D4907" s="115">
        <v>35120</v>
      </c>
      <c r="E4907" s="116">
        <v>35120</v>
      </c>
      <c r="F4907" s="117">
        <v>33.333649711937298</v>
      </c>
      <c r="G4907" s="116">
        <v>8780</v>
      </c>
    </row>
    <row r="4908" spans="1:7">
      <c r="A4908" s="114" t="s">
        <v>1147</v>
      </c>
      <c r="B4908" s="115" t="s">
        <v>1148</v>
      </c>
      <c r="C4908" s="115">
        <v>305359</v>
      </c>
      <c r="D4908" s="115">
        <v>69120</v>
      </c>
      <c r="E4908" s="116">
        <v>69120</v>
      </c>
      <c r="F4908" s="117">
        <v>22.635651806562102</v>
      </c>
      <c r="G4908" s="116">
        <v>42780</v>
      </c>
    </row>
    <row r="4909" spans="1:7">
      <c r="A4909" s="119" t="s">
        <v>1149</v>
      </c>
      <c r="B4909" s="115" t="s">
        <v>1150</v>
      </c>
      <c r="C4909" s="115">
        <v>305359</v>
      </c>
      <c r="D4909" s="115">
        <v>69120</v>
      </c>
      <c r="E4909" s="116">
        <v>69120</v>
      </c>
      <c r="F4909" s="117">
        <v>22.635651806562102</v>
      </c>
      <c r="G4909" s="116">
        <v>42780</v>
      </c>
    </row>
    <row r="4910" spans="1:7">
      <c r="A4910" s="120" t="s">
        <v>1158</v>
      </c>
      <c r="B4910" s="115" t="s">
        <v>1159</v>
      </c>
      <c r="C4910" s="115">
        <v>305359</v>
      </c>
      <c r="D4910" s="115">
        <v>69120</v>
      </c>
      <c r="E4910" s="116">
        <v>69120</v>
      </c>
      <c r="F4910" s="117">
        <v>22.635651806562102</v>
      </c>
      <c r="G4910" s="116">
        <v>42780</v>
      </c>
    </row>
    <row r="4911" spans="1:7">
      <c r="A4911" s="121">
        <v>3000</v>
      </c>
      <c r="B4911" s="115" t="s">
        <v>1160</v>
      </c>
      <c r="C4911" s="115">
        <v>305359</v>
      </c>
      <c r="D4911" s="115">
        <v>69120</v>
      </c>
      <c r="E4911" s="116">
        <v>69120</v>
      </c>
      <c r="F4911" s="117">
        <v>22.635651806562102</v>
      </c>
      <c r="G4911" s="116">
        <v>42780</v>
      </c>
    </row>
    <row r="4912" spans="1:7">
      <c r="A4912" s="114"/>
      <c r="B4912" s="115" t="s">
        <v>1192</v>
      </c>
      <c r="C4912" s="115">
        <v>0</v>
      </c>
      <c r="D4912" s="115">
        <v>0</v>
      </c>
      <c r="E4912" s="116">
        <v>0</v>
      </c>
      <c r="F4912" s="117">
        <v>0</v>
      </c>
      <c r="G4912" s="116">
        <v>-34000</v>
      </c>
    </row>
    <row r="4913" spans="1:7">
      <c r="A4913" s="114" t="s">
        <v>1193</v>
      </c>
      <c r="B4913" s="115" t="s">
        <v>1194</v>
      </c>
      <c r="C4913" s="115">
        <v>0</v>
      </c>
      <c r="D4913" s="115">
        <v>0</v>
      </c>
      <c r="E4913" s="116">
        <v>0</v>
      </c>
      <c r="F4913" s="117">
        <v>0</v>
      </c>
      <c r="G4913" s="116">
        <v>34000</v>
      </c>
    </row>
    <row r="4914" spans="1:7">
      <c r="A4914" s="119" t="s">
        <v>1202</v>
      </c>
      <c r="B4914" s="115" t="s">
        <v>1203</v>
      </c>
      <c r="C4914" s="115">
        <v>0</v>
      </c>
      <c r="D4914" s="115">
        <v>0</v>
      </c>
      <c r="E4914" s="116">
        <v>0</v>
      </c>
      <c r="F4914" s="117">
        <v>0</v>
      </c>
      <c r="G4914" s="116">
        <v>34000</v>
      </c>
    </row>
    <row r="4915" spans="1:7" s="113" customFormat="1">
      <c r="A4915" s="125" t="s">
        <v>391</v>
      </c>
      <c r="B4915" s="110" t="s">
        <v>547</v>
      </c>
      <c r="C4915" s="110"/>
      <c r="D4915" s="110"/>
      <c r="E4915" s="111"/>
      <c r="F4915" s="112"/>
      <c r="G4915" s="111"/>
    </row>
    <row r="4916" spans="1:7">
      <c r="A4916" s="114" t="s">
        <v>1118</v>
      </c>
      <c r="B4916" s="115" t="s">
        <v>1119</v>
      </c>
      <c r="C4916" s="115">
        <v>10771298</v>
      </c>
      <c r="D4916" s="115">
        <v>3238520</v>
      </c>
      <c r="E4916" s="116">
        <v>3201514.9</v>
      </c>
      <c r="F4916" s="117">
        <v>29.722647168428502</v>
      </c>
      <c r="G4916" s="116">
        <v>809213.17</v>
      </c>
    </row>
    <row r="4917" spans="1:7" ht="25.5">
      <c r="A4917" s="119" t="s">
        <v>1120</v>
      </c>
      <c r="B4917" s="115" t="s">
        <v>1121</v>
      </c>
      <c r="C4917" s="115">
        <v>1881460</v>
      </c>
      <c r="D4917" s="115">
        <v>883284</v>
      </c>
      <c r="E4917" s="116">
        <v>846278.9</v>
      </c>
      <c r="F4917" s="117">
        <v>44.979903904414698</v>
      </c>
      <c r="G4917" s="116">
        <v>16016.17</v>
      </c>
    </row>
    <row r="4918" spans="1:7">
      <c r="A4918" s="119" t="s">
        <v>1144</v>
      </c>
      <c r="B4918" s="115" t="s">
        <v>60</v>
      </c>
      <c r="C4918" s="115">
        <v>8889838</v>
      </c>
      <c r="D4918" s="115">
        <v>2355236</v>
      </c>
      <c r="E4918" s="116">
        <v>2355236</v>
      </c>
      <c r="F4918" s="117">
        <v>26.493576148406699</v>
      </c>
      <c r="G4918" s="116">
        <v>793197</v>
      </c>
    </row>
    <row r="4919" spans="1:7" ht="25.5">
      <c r="A4919" s="120">
        <v>21710</v>
      </c>
      <c r="B4919" s="115" t="s">
        <v>1145</v>
      </c>
      <c r="C4919" s="115">
        <v>8889838</v>
      </c>
      <c r="D4919" s="115">
        <v>2355236</v>
      </c>
      <c r="E4919" s="116">
        <v>2355236</v>
      </c>
      <c r="F4919" s="117">
        <v>26.493576148406699</v>
      </c>
      <c r="G4919" s="116">
        <v>793197</v>
      </c>
    </row>
    <row r="4920" spans="1:7">
      <c r="A4920" s="114" t="s">
        <v>1147</v>
      </c>
      <c r="B4920" s="115" t="s">
        <v>1148</v>
      </c>
      <c r="C4920" s="115">
        <v>10894265</v>
      </c>
      <c r="D4920" s="115">
        <v>2884719</v>
      </c>
      <c r="E4920" s="116">
        <v>2309553.4700000002</v>
      </c>
      <c r="F4920" s="117">
        <v>21.1997181085645</v>
      </c>
      <c r="G4920" s="116">
        <v>742741.98</v>
      </c>
    </row>
    <row r="4921" spans="1:7">
      <c r="A4921" s="119" t="s">
        <v>1149</v>
      </c>
      <c r="B4921" s="115" t="s">
        <v>1150</v>
      </c>
      <c r="C4921" s="115">
        <v>9423265</v>
      </c>
      <c r="D4921" s="115">
        <v>2523140</v>
      </c>
      <c r="E4921" s="116">
        <v>2151869.3199999998</v>
      </c>
      <c r="F4921" s="117">
        <v>22.835708430145999</v>
      </c>
      <c r="G4921" s="116">
        <v>716635.19</v>
      </c>
    </row>
    <row r="4922" spans="1:7">
      <c r="A4922" s="120" t="s">
        <v>1151</v>
      </c>
      <c r="B4922" s="115" t="s">
        <v>1152</v>
      </c>
      <c r="C4922" s="115">
        <v>9063566</v>
      </c>
      <c r="D4922" s="115">
        <v>2367421</v>
      </c>
      <c r="E4922" s="116">
        <v>2081153.82</v>
      </c>
      <c r="F4922" s="117">
        <v>22.961755009010801</v>
      </c>
      <c r="G4922" s="116">
        <v>669165.68999999994</v>
      </c>
    </row>
    <row r="4923" spans="1:7">
      <c r="A4923" s="121">
        <v>1000</v>
      </c>
      <c r="B4923" s="115" t="s">
        <v>1153</v>
      </c>
      <c r="C4923" s="115">
        <v>5994222</v>
      </c>
      <c r="D4923" s="115">
        <v>1419757</v>
      </c>
      <c r="E4923" s="116">
        <v>1365181.99</v>
      </c>
      <c r="F4923" s="117">
        <v>22.774965458403098</v>
      </c>
      <c r="G4923" s="116">
        <v>466767.64</v>
      </c>
    </row>
    <row r="4924" spans="1:7">
      <c r="A4924" s="122">
        <v>1100</v>
      </c>
      <c r="B4924" s="115" t="s">
        <v>1154</v>
      </c>
      <c r="C4924" s="115">
        <v>4625353</v>
      </c>
      <c r="D4924" s="115">
        <v>1074537</v>
      </c>
      <c r="E4924" s="116">
        <v>1039144.36</v>
      </c>
      <c r="F4924" s="117">
        <v>22.466271439174498</v>
      </c>
      <c r="G4924" s="116">
        <v>349856.09</v>
      </c>
    </row>
    <row r="4925" spans="1:7">
      <c r="A4925" s="121">
        <v>2000</v>
      </c>
      <c r="B4925" s="115" t="s">
        <v>1155</v>
      </c>
      <c r="C4925" s="115">
        <v>3069344</v>
      </c>
      <c r="D4925" s="115">
        <v>947664</v>
      </c>
      <c r="E4925" s="116">
        <v>715971.83</v>
      </c>
      <c r="F4925" s="117">
        <v>23.326542414274801</v>
      </c>
      <c r="G4925" s="116">
        <v>202398.05</v>
      </c>
    </row>
    <row r="4926" spans="1:7">
      <c r="A4926" s="120" t="s">
        <v>1158</v>
      </c>
      <c r="B4926" s="115" t="s">
        <v>1159</v>
      </c>
      <c r="C4926" s="115">
        <v>141580</v>
      </c>
      <c r="D4926" s="115">
        <v>48919</v>
      </c>
      <c r="E4926" s="116">
        <v>23917.5</v>
      </c>
      <c r="F4926" s="117">
        <v>16.8932758864246</v>
      </c>
      <c r="G4926" s="116">
        <v>23917.5</v>
      </c>
    </row>
    <row r="4927" spans="1:7">
      <c r="A4927" s="121">
        <v>3000</v>
      </c>
      <c r="B4927" s="115" t="s">
        <v>1160</v>
      </c>
      <c r="C4927" s="115">
        <v>141580</v>
      </c>
      <c r="D4927" s="115">
        <v>48919</v>
      </c>
      <c r="E4927" s="116">
        <v>23917.5</v>
      </c>
      <c r="F4927" s="117">
        <v>16.8932758864246</v>
      </c>
      <c r="G4927" s="116">
        <v>23917.5</v>
      </c>
    </row>
    <row r="4928" spans="1:7">
      <c r="A4928" s="120" t="s">
        <v>1166</v>
      </c>
      <c r="B4928" s="115" t="s">
        <v>1167</v>
      </c>
      <c r="C4928" s="115">
        <v>218119</v>
      </c>
      <c r="D4928" s="115">
        <v>106800</v>
      </c>
      <c r="E4928" s="116">
        <v>46798</v>
      </c>
      <c r="F4928" s="117">
        <v>21.4552606604652</v>
      </c>
      <c r="G4928" s="116">
        <v>23552</v>
      </c>
    </row>
    <row r="4929" spans="1:7" ht="25.5">
      <c r="A4929" s="121">
        <v>7300</v>
      </c>
      <c r="B4929" s="115" t="s">
        <v>1173</v>
      </c>
      <c r="C4929" s="115">
        <v>218119</v>
      </c>
      <c r="D4929" s="115">
        <v>106800</v>
      </c>
      <c r="E4929" s="116">
        <v>46798</v>
      </c>
      <c r="F4929" s="117">
        <v>21.4552606604652</v>
      </c>
      <c r="G4929" s="116">
        <v>23552</v>
      </c>
    </row>
    <row r="4930" spans="1:7" ht="38.25">
      <c r="A4930" s="122">
        <v>7350</v>
      </c>
      <c r="B4930" s="115" t="s">
        <v>1176</v>
      </c>
      <c r="C4930" s="115">
        <v>218119</v>
      </c>
      <c r="D4930" s="115">
        <v>106800</v>
      </c>
      <c r="E4930" s="116">
        <v>46798</v>
      </c>
      <c r="F4930" s="117">
        <v>21.4552606604652</v>
      </c>
      <c r="G4930" s="116">
        <v>23552</v>
      </c>
    </row>
    <row r="4931" spans="1:7">
      <c r="A4931" s="119" t="s">
        <v>1181</v>
      </c>
      <c r="B4931" s="115" t="s">
        <v>1182</v>
      </c>
      <c r="C4931" s="115">
        <v>1471000</v>
      </c>
      <c r="D4931" s="115">
        <v>361579</v>
      </c>
      <c r="E4931" s="116">
        <v>157684.15</v>
      </c>
      <c r="F4931" s="117">
        <v>10.719520734194401</v>
      </c>
      <c r="G4931" s="116">
        <v>26106.79</v>
      </c>
    </row>
    <row r="4932" spans="1:7">
      <c r="A4932" s="120" t="s">
        <v>1183</v>
      </c>
      <c r="B4932" s="115" t="s">
        <v>1184</v>
      </c>
      <c r="C4932" s="115">
        <v>1471000</v>
      </c>
      <c r="D4932" s="115">
        <v>361579</v>
      </c>
      <c r="E4932" s="116">
        <v>157684.15</v>
      </c>
      <c r="F4932" s="117">
        <v>10.719520734194401</v>
      </c>
      <c r="G4932" s="116">
        <v>26106.79</v>
      </c>
    </row>
    <row r="4933" spans="1:7">
      <c r="A4933" s="114"/>
      <c r="B4933" s="115" t="s">
        <v>1192</v>
      </c>
      <c r="C4933" s="115">
        <v>-122967</v>
      </c>
      <c r="D4933" s="115">
        <v>353801</v>
      </c>
      <c r="E4933" s="116">
        <v>891961.43</v>
      </c>
      <c r="F4933" s="117">
        <v>-725.36650483462995</v>
      </c>
      <c r="G4933" s="116">
        <v>66471.19</v>
      </c>
    </row>
    <row r="4934" spans="1:7">
      <c r="A4934" s="114" t="s">
        <v>1193</v>
      </c>
      <c r="B4934" s="115" t="s">
        <v>1194</v>
      </c>
      <c r="C4934" s="115">
        <v>122967</v>
      </c>
      <c r="D4934" s="115">
        <v>-353801</v>
      </c>
      <c r="E4934" s="116">
        <v>-891961.43</v>
      </c>
      <c r="F4934" s="117">
        <v>-725.36650483462995</v>
      </c>
      <c r="G4934" s="116">
        <v>-66471.19</v>
      </c>
    </row>
    <row r="4935" spans="1:7">
      <c r="A4935" s="119" t="s">
        <v>1202</v>
      </c>
      <c r="B4935" s="115" t="s">
        <v>1203</v>
      </c>
      <c r="C4935" s="115">
        <v>122967</v>
      </c>
      <c r="D4935" s="115">
        <v>-353801</v>
      </c>
      <c r="E4935" s="116">
        <v>-891961.43</v>
      </c>
      <c r="F4935" s="117">
        <v>-725.36650483462995</v>
      </c>
      <c r="G4935" s="116">
        <v>-66471.19</v>
      </c>
    </row>
    <row r="4936" spans="1:7" ht="38.25">
      <c r="A4936" s="120" t="s">
        <v>1204</v>
      </c>
      <c r="B4936" s="115" t="s">
        <v>1205</v>
      </c>
      <c r="C4936" s="115">
        <v>122967</v>
      </c>
      <c r="D4936" s="115">
        <v>-353801</v>
      </c>
      <c r="E4936" s="116">
        <v>-118973.75999999999</v>
      </c>
      <c r="F4936" s="117">
        <v>-96.752592158871906</v>
      </c>
      <c r="G4936" s="116">
        <v>0</v>
      </c>
    </row>
    <row r="4937" spans="1:7" s="113" customFormat="1">
      <c r="A4937" s="126" t="s">
        <v>548</v>
      </c>
      <c r="B4937" s="110" t="s">
        <v>549</v>
      </c>
      <c r="C4937" s="110"/>
      <c r="D4937" s="110"/>
      <c r="E4937" s="111"/>
      <c r="F4937" s="112"/>
      <c r="G4937" s="111"/>
    </row>
    <row r="4938" spans="1:7">
      <c r="A4938" s="114" t="s">
        <v>1118</v>
      </c>
      <c r="B4938" s="115" t="s">
        <v>1119</v>
      </c>
      <c r="C4938" s="115">
        <v>10411599</v>
      </c>
      <c r="D4938" s="115">
        <v>3082801</v>
      </c>
      <c r="E4938" s="116">
        <v>3045795.9</v>
      </c>
      <c r="F4938" s="117">
        <v>29.2538725319713</v>
      </c>
      <c r="G4938" s="116">
        <v>676740.17</v>
      </c>
    </row>
    <row r="4939" spans="1:7" ht="25.5">
      <c r="A4939" s="119" t="s">
        <v>1120</v>
      </c>
      <c r="B4939" s="115" t="s">
        <v>1121</v>
      </c>
      <c r="C4939" s="115">
        <v>1881460</v>
      </c>
      <c r="D4939" s="115">
        <v>883284</v>
      </c>
      <c r="E4939" s="116">
        <v>846278.9</v>
      </c>
      <c r="F4939" s="117">
        <v>44.979903904414698</v>
      </c>
      <c r="G4939" s="116">
        <v>16016.17</v>
      </c>
    </row>
    <row r="4940" spans="1:7">
      <c r="A4940" s="119" t="s">
        <v>1144</v>
      </c>
      <c r="B4940" s="115" t="s">
        <v>60</v>
      </c>
      <c r="C4940" s="115">
        <v>8530139</v>
      </c>
      <c r="D4940" s="115">
        <v>2199517</v>
      </c>
      <c r="E4940" s="116">
        <v>2199517</v>
      </c>
      <c r="F4940" s="117">
        <v>25.7852421865576</v>
      </c>
      <c r="G4940" s="116">
        <v>660724</v>
      </c>
    </row>
    <row r="4941" spans="1:7" ht="25.5">
      <c r="A4941" s="120">
        <v>21710</v>
      </c>
      <c r="B4941" s="115" t="s">
        <v>1145</v>
      </c>
      <c r="C4941" s="115">
        <v>8530139</v>
      </c>
      <c r="D4941" s="115">
        <v>2199517</v>
      </c>
      <c r="E4941" s="116">
        <v>2199517</v>
      </c>
      <c r="F4941" s="117">
        <v>25.7852421865576</v>
      </c>
      <c r="G4941" s="116">
        <v>660724</v>
      </c>
    </row>
    <row r="4942" spans="1:7">
      <c r="A4942" s="114" t="s">
        <v>1147</v>
      </c>
      <c r="B4942" s="115" t="s">
        <v>1148</v>
      </c>
      <c r="C4942" s="115">
        <v>10534566</v>
      </c>
      <c r="D4942" s="115">
        <v>2729000</v>
      </c>
      <c r="E4942" s="116">
        <v>2238837.9700000002</v>
      </c>
      <c r="F4942" s="117">
        <v>21.252303796853099</v>
      </c>
      <c r="G4942" s="116">
        <v>695272.48</v>
      </c>
    </row>
    <row r="4943" spans="1:7">
      <c r="A4943" s="119" t="s">
        <v>1149</v>
      </c>
      <c r="B4943" s="115" t="s">
        <v>1150</v>
      </c>
      <c r="C4943" s="115">
        <v>9063566</v>
      </c>
      <c r="D4943" s="115">
        <v>2367421</v>
      </c>
      <c r="E4943" s="116">
        <v>2081153.82</v>
      </c>
      <c r="F4943" s="117">
        <v>22.961755009010801</v>
      </c>
      <c r="G4943" s="116">
        <v>669165.68999999994</v>
      </c>
    </row>
    <row r="4944" spans="1:7">
      <c r="A4944" s="120" t="s">
        <v>1151</v>
      </c>
      <c r="B4944" s="115" t="s">
        <v>1152</v>
      </c>
      <c r="C4944" s="115">
        <v>9063566</v>
      </c>
      <c r="D4944" s="115">
        <v>2367421</v>
      </c>
      <c r="E4944" s="116">
        <v>2081153.82</v>
      </c>
      <c r="F4944" s="117">
        <v>22.961755009010801</v>
      </c>
      <c r="G4944" s="116">
        <v>669165.68999999994</v>
      </c>
    </row>
    <row r="4945" spans="1:7">
      <c r="A4945" s="121">
        <v>1000</v>
      </c>
      <c r="B4945" s="115" t="s">
        <v>1153</v>
      </c>
      <c r="C4945" s="115">
        <v>5994222</v>
      </c>
      <c r="D4945" s="115">
        <v>1419757</v>
      </c>
      <c r="E4945" s="116">
        <v>1365181.99</v>
      </c>
      <c r="F4945" s="117">
        <v>22.774965458403098</v>
      </c>
      <c r="G4945" s="116">
        <v>466767.64</v>
      </c>
    </row>
    <row r="4946" spans="1:7">
      <c r="A4946" s="122">
        <v>1100</v>
      </c>
      <c r="B4946" s="115" t="s">
        <v>1154</v>
      </c>
      <c r="C4946" s="115">
        <v>4625353</v>
      </c>
      <c r="D4946" s="115">
        <v>1074537</v>
      </c>
      <c r="E4946" s="116">
        <v>1039144.36</v>
      </c>
      <c r="F4946" s="117">
        <v>22.466271439174498</v>
      </c>
      <c r="G4946" s="116">
        <v>349856.09</v>
      </c>
    </row>
    <row r="4947" spans="1:7">
      <c r="A4947" s="121">
        <v>2000</v>
      </c>
      <c r="B4947" s="115" t="s">
        <v>1155</v>
      </c>
      <c r="C4947" s="115">
        <v>3069344</v>
      </c>
      <c r="D4947" s="115">
        <v>947664</v>
      </c>
      <c r="E4947" s="116">
        <v>715971.83</v>
      </c>
      <c r="F4947" s="117">
        <v>23.326542414274801</v>
      </c>
      <c r="G4947" s="116">
        <v>202398.05</v>
      </c>
    </row>
    <row r="4948" spans="1:7">
      <c r="A4948" s="119" t="s">
        <v>1181</v>
      </c>
      <c r="B4948" s="115" t="s">
        <v>1182</v>
      </c>
      <c r="C4948" s="115">
        <v>1471000</v>
      </c>
      <c r="D4948" s="115">
        <v>361579</v>
      </c>
      <c r="E4948" s="116">
        <v>157684.15</v>
      </c>
      <c r="F4948" s="117">
        <v>10.719520734194401</v>
      </c>
      <c r="G4948" s="116">
        <v>26106.79</v>
      </c>
    </row>
    <row r="4949" spans="1:7">
      <c r="A4949" s="120" t="s">
        <v>1183</v>
      </c>
      <c r="B4949" s="115" t="s">
        <v>1184</v>
      </c>
      <c r="C4949" s="115">
        <v>1471000</v>
      </c>
      <c r="D4949" s="115">
        <v>361579</v>
      </c>
      <c r="E4949" s="116">
        <v>157684.15</v>
      </c>
      <c r="F4949" s="117">
        <v>10.719520734194401</v>
      </c>
      <c r="G4949" s="116">
        <v>26106.79</v>
      </c>
    </row>
    <row r="4950" spans="1:7">
      <c r="A4950" s="114"/>
      <c r="B4950" s="115" t="s">
        <v>1192</v>
      </c>
      <c r="C4950" s="115">
        <v>-122967</v>
      </c>
      <c r="D4950" s="115">
        <v>353801</v>
      </c>
      <c r="E4950" s="116">
        <v>806957.93</v>
      </c>
      <c r="F4950" s="117">
        <v>-656.23942195873701</v>
      </c>
      <c r="G4950" s="116">
        <v>-18532.310000000001</v>
      </c>
    </row>
    <row r="4951" spans="1:7">
      <c r="A4951" s="114" t="s">
        <v>1193</v>
      </c>
      <c r="B4951" s="115" t="s">
        <v>1194</v>
      </c>
      <c r="C4951" s="115">
        <v>122967</v>
      </c>
      <c r="D4951" s="115">
        <v>-353801</v>
      </c>
      <c r="E4951" s="116">
        <v>-806957.93</v>
      </c>
      <c r="F4951" s="117">
        <v>-656.23942195873701</v>
      </c>
      <c r="G4951" s="116">
        <v>18532.310000000001</v>
      </c>
    </row>
    <row r="4952" spans="1:7">
      <c r="A4952" s="119" t="s">
        <v>1202</v>
      </c>
      <c r="B4952" s="115" t="s">
        <v>1203</v>
      </c>
      <c r="C4952" s="115">
        <v>122967</v>
      </c>
      <c r="D4952" s="115">
        <v>-353801</v>
      </c>
      <c r="E4952" s="116">
        <v>-806957.93</v>
      </c>
      <c r="F4952" s="117">
        <v>-656.23942195873701</v>
      </c>
      <c r="G4952" s="116">
        <v>18532.310000000001</v>
      </c>
    </row>
    <row r="4953" spans="1:7" ht="38.25">
      <c r="A4953" s="120" t="s">
        <v>1204</v>
      </c>
      <c r="B4953" s="115" t="s">
        <v>1205</v>
      </c>
      <c r="C4953" s="115">
        <v>122967</v>
      </c>
      <c r="D4953" s="115">
        <v>-353801</v>
      </c>
      <c r="E4953" s="116">
        <v>-118973.75999999999</v>
      </c>
      <c r="F4953" s="117">
        <v>-96.752592158871906</v>
      </c>
      <c r="G4953" s="116">
        <v>0</v>
      </c>
    </row>
    <row r="4954" spans="1:7" s="113" customFormat="1">
      <c r="A4954" s="126" t="s">
        <v>550</v>
      </c>
      <c r="B4954" s="110" t="s">
        <v>551</v>
      </c>
      <c r="C4954" s="110"/>
      <c r="D4954" s="110"/>
      <c r="E4954" s="111"/>
      <c r="F4954" s="112"/>
      <c r="G4954" s="111"/>
    </row>
    <row r="4955" spans="1:7">
      <c r="A4955" s="114" t="s">
        <v>1118</v>
      </c>
      <c r="B4955" s="115" t="s">
        <v>1119</v>
      </c>
      <c r="C4955" s="115">
        <v>359699</v>
      </c>
      <c r="D4955" s="115">
        <v>155719</v>
      </c>
      <c r="E4955" s="116">
        <v>155719</v>
      </c>
      <c r="F4955" s="117">
        <v>43.2914742604233</v>
      </c>
      <c r="G4955" s="116">
        <v>132473</v>
      </c>
    </row>
    <row r="4956" spans="1:7">
      <c r="A4956" s="119" t="s">
        <v>1144</v>
      </c>
      <c r="B4956" s="115" t="s">
        <v>60</v>
      </c>
      <c r="C4956" s="115">
        <v>359699</v>
      </c>
      <c r="D4956" s="115">
        <v>155719</v>
      </c>
      <c r="E4956" s="116">
        <v>155719</v>
      </c>
      <c r="F4956" s="117">
        <v>43.2914742604233</v>
      </c>
      <c r="G4956" s="116">
        <v>132473</v>
      </c>
    </row>
    <row r="4957" spans="1:7" ht="25.5">
      <c r="A4957" s="120">
        <v>21710</v>
      </c>
      <c r="B4957" s="115" t="s">
        <v>1145</v>
      </c>
      <c r="C4957" s="115">
        <v>359699</v>
      </c>
      <c r="D4957" s="115">
        <v>155719</v>
      </c>
      <c r="E4957" s="116">
        <v>155719</v>
      </c>
      <c r="F4957" s="117">
        <v>43.2914742604233</v>
      </c>
      <c r="G4957" s="116">
        <v>132473</v>
      </c>
    </row>
    <row r="4958" spans="1:7">
      <c r="A4958" s="114" t="s">
        <v>1147</v>
      </c>
      <c r="B4958" s="115" t="s">
        <v>1148</v>
      </c>
      <c r="C4958" s="115">
        <v>359699</v>
      </c>
      <c r="D4958" s="115">
        <v>155719</v>
      </c>
      <c r="E4958" s="116">
        <v>70715.5</v>
      </c>
      <c r="F4958" s="117">
        <v>19.659632081268001</v>
      </c>
      <c r="G4958" s="116">
        <v>47469.5</v>
      </c>
    </row>
    <row r="4959" spans="1:7">
      <c r="A4959" s="119" t="s">
        <v>1149</v>
      </c>
      <c r="B4959" s="115" t="s">
        <v>1150</v>
      </c>
      <c r="C4959" s="115">
        <v>359699</v>
      </c>
      <c r="D4959" s="115">
        <v>155719</v>
      </c>
      <c r="E4959" s="116">
        <v>70715.5</v>
      </c>
      <c r="F4959" s="117">
        <v>19.659632081268001</v>
      </c>
      <c r="G4959" s="116">
        <v>47469.5</v>
      </c>
    </row>
    <row r="4960" spans="1:7">
      <c r="A4960" s="120" t="s">
        <v>1158</v>
      </c>
      <c r="B4960" s="115" t="s">
        <v>1159</v>
      </c>
      <c r="C4960" s="115">
        <v>141580</v>
      </c>
      <c r="D4960" s="115">
        <v>48919</v>
      </c>
      <c r="E4960" s="116">
        <v>23917.5</v>
      </c>
      <c r="F4960" s="117">
        <v>16.8932758864246</v>
      </c>
      <c r="G4960" s="116">
        <v>23917.5</v>
      </c>
    </row>
    <row r="4961" spans="1:7">
      <c r="A4961" s="121">
        <v>3000</v>
      </c>
      <c r="B4961" s="115" t="s">
        <v>1160</v>
      </c>
      <c r="C4961" s="115">
        <v>141580</v>
      </c>
      <c r="D4961" s="115">
        <v>48919</v>
      </c>
      <c r="E4961" s="116">
        <v>23917.5</v>
      </c>
      <c r="F4961" s="117">
        <v>16.8932758864246</v>
      </c>
      <c r="G4961" s="116">
        <v>23917.5</v>
      </c>
    </row>
    <row r="4962" spans="1:7">
      <c r="A4962" s="120" t="s">
        <v>1166</v>
      </c>
      <c r="B4962" s="115" t="s">
        <v>1167</v>
      </c>
      <c r="C4962" s="115">
        <v>218119</v>
      </c>
      <c r="D4962" s="115">
        <v>106800</v>
      </c>
      <c r="E4962" s="116">
        <v>46798</v>
      </c>
      <c r="F4962" s="117">
        <v>21.4552606604652</v>
      </c>
      <c r="G4962" s="116">
        <v>23552</v>
      </c>
    </row>
    <row r="4963" spans="1:7" ht="25.5">
      <c r="A4963" s="121">
        <v>7300</v>
      </c>
      <c r="B4963" s="115" t="s">
        <v>1173</v>
      </c>
      <c r="C4963" s="115">
        <v>218119</v>
      </c>
      <c r="D4963" s="115">
        <v>106800</v>
      </c>
      <c r="E4963" s="116">
        <v>46798</v>
      </c>
      <c r="F4963" s="117">
        <v>21.4552606604652</v>
      </c>
      <c r="G4963" s="116">
        <v>23552</v>
      </c>
    </row>
    <row r="4964" spans="1:7" ht="38.25">
      <c r="A4964" s="122">
        <v>7350</v>
      </c>
      <c r="B4964" s="115" t="s">
        <v>1176</v>
      </c>
      <c r="C4964" s="115">
        <v>218119</v>
      </c>
      <c r="D4964" s="115">
        <v>106800</v>
      </c>
      <c r="E4964" s="116">
        <v>46798</v>
      </c>
      <c r="F4964" s="117">
        <v>21.4552606604652</v>
      </c>
      <c r="G4964" s="116">
        <v>23552</v>
      </c>
    </row>
    <row r="4965" spans="1:7">
      <c r="A4965" s="114"/>
      <c r="B4965" s="115" t="s">
        <v>1192</v>
      </c>
      <c r="C4965" s="115">
        <v>0</v>
      </c>
      <c r="D4965" s="115">
        <v>0</v>
      </c>
      <c r="E4965" s="116">
        <v>85003.5</v>
      </c>
      <c r="F4965" s="117">
        <v>0</v>
      </c>
      <c r="G4965" s="116">
        <v>85003.5</v>
      </c>
    </row>
    <row r="4966" spans="1:7">
      <c r="A4966" s="114" t="s">
        <v>1193</v>
      </c>
      <c r="B4966" s="115" t="s">
        <v>1194</v>
      </c>
      <c r="C4966" s="115">
        <v>0</v>
      </c>
      <c r="D4966" s="115">
        <v>0</v>
      </c>
      <c r="E4966" s="116">
        <v>-85003.5</v>
      </c>
      <c r="F4966" s="117">
        <v>0</v>
      </c>
      <c r="G4966" s="116">
        <v>-85003.5</v>
      </c>
    </row>
    <row r="4967" spans="1:7">
      <c r="A4967" s="119" t="s">
        <v>1202</v>
      </c>
      <c r="B4967" s="115" t="s">
        <v>1203</v>
      </c>
      <c r="C4967" s="115">
        <v>0</v>
      </c>
      <c r="D4967" s="115">
        <v>0</v>
      </c>
      <c r="E4967" s="116">
        <v>-85003.5</v>
      </c>
      <c r="F4967" s="117">
        <v>0</v>
      </c>
      <c r="G4967" s="116">
        <v>-85003.5</v>
      </c>
    </row>
    <row r="4968" spans="1:7" s="113" customFormat="1">
      <c r="A4968" s="125" t="s">
        <v>393</v>
      </c>
      <c r="B4968" s="110" t="s">
        <v>552</v>
      </c>
      <c r="C4968" s="110"/>
      <c r="D4968" s="110"/>
      <c r="E4968" s="111"/>
      <c r="F4968" s="112"/>
      <c r="G4968" s="111"/>
    </row>
    <row r="4969" spans="1:7">
      <c r="A4969" s="114" t="s">
        <v>1118</v>
      </c>
      <c r="B4969" s="115" t="s">
        <v>1119</v>
      </c>
      <c r="C4969" s="115">
        <v>886653</v>
      </c>
      <c r="D4969" s="115">
        <v>350721</v>
      </c>
      <c r="E4969" s="116">
        <v>350721</v>
      </c>
      <c r="F4969" s="117">
        <v>39.5556096917283</v>
      </c>
      <c r="G4969" s="116">
        <v>115514</v>
      </c>
    </row>
    <row r="4970" spans="1:7">
      <c r="A4970" s="119" t="s">
        <v>1144</v>
      </c>
      <c r="B4970" s="115" t="s">
        <v>60</v>
      </c>
      <c r="C4970" s="115">
        <v>886653</v>
      </c>
      <c r="D4970" s="115">
        <v>350721</v>
      </c>
      <c r="E4970" s="116">
        <v>350721</v>
      </c>
      <c r="F4970" s="117">
        <v>39.5556096917283</v>
      </c>
      <c r="G4970" s="116">
        <v>115514</v>
      </c>
    </row>
    <row r="4971" spans="1:7" ht="25.5">
      <c r="A4971" s="120">
        <v>21710</v>
      </c>
      <c r="B4971" s="115" t="s">
        <v>1145</v>
      </c>
      <c r="C4971" s="115">
        <v>886653</v>
      </c>
      <c r="D4971" s="115">
        <v>350721</v>
      </c>
      <c r="E4971" s="116">
        <v>350721</v>
      </c>
      <c r="F4971" s="117">
        <v>39.5556096917283</v>
      </c>
      <c r="G4971" s="116">
        <v>115514</v>
      </c>
    </row>
    <row r="4972" spans="1:7">
      <c r="A4972" s="114" t="s">
        <v>1147</v>
      </c>
      <c r="B4972" s="115" t="s">
        <v>1148</v>
      </c>
      <c r="C4972" s="115">
        <v>886653</v>
      </c>
      <c r="D4972" s="115">
        <v>350721</v>
      </c>
      <c r="E4972" s="116">
        <v>331806.87</v>
      </c>
      <c r="F4972" s="117">
        <v>37.422404255103203</v>
      </c>
      <c r="G4972" s="116">
        <v>97018.44</v>
      </c>
    </row>
    <row r="4973" spans="1:7">
      <c r="A4973" s="119" t="s">
        <v>1149</v>
      </c>
      <c r="B4973" s="115" t="s">
        <v>1150</v>
      </c>
      <c r="C4973" s="115">
        <v>860653</v>
      </c>
      <c r="D4973" s="115">
        <v>336988</v>
      </c>
      <c r="E4973" s="116">
        <v>323554.09999999998</v>
      </c>
      <c r="F4973" s="117">
        <v>37.594024537182797</v>
      </c>
      <c r="G4973" s="116">
        <v>97018.44</v>
      </c>
    </row>
    <row r="4974" spans="1:7">
      <c r="A4974" s="120" t="s">
        <v>1151</v>
      </c>
      <c r="B4974" s="115" t="s">
        <v>1152</v>
      </c>
      <c r="C4974" s="115">
        <v>10000</v>
      </c>
      <c r="D4974" s="115">
        <v>1180</v>
      </c>
      <c r="E4974" s="116">
        <v>322.7</v>
      </c>
      <c r="F4974" s="117">
        <v>3.2269999999999999</v>
      </c>
      <c r="G4974" s="116">
        <v>143.04</v>
      </c>
    </row>
    <row r="4975" spans="1:7">
      <c r="A4975" s="121">
        <v>2000</v>
      </c>
      <c r="B4975" s="115" t="s">
        <v>1155</v>
      </c>
      <c r="C4975" s="115">
        <v>10000</v>
      </c>
      <c r="D4975" s="115">
        <v>1180</v>
      </c>
      <c r="E4975" s="116">
        <v>322.7</v>
      </c>
      <c r="F4975" s="117">
        <v>3.2269999999999999</v>
      </c>
      <c r="G4975" s="116">
        <v>143.04</v>
      </c>
    </row>
    <row r="4976" spans="1:7">
      <c r="A4976" s="120" t="s">
        <v>1158</v>
      </c>
      <c r="B4976" s="115" t="s">
        <v>1159</v>
      </c>
      <c r="C4976" s="115">
        <v>124457</v>
      </c>
      <c r="D4976" s="115">
        <v>24000</v>
      </c>
      <c r="E4976" s="116">
        <v>20907.18</v>
      </c>
      <c r="F4976" s="117">
        <v>16.798717629382001</v>
      </c>
      <c r="G4976" s="116">
        <v>20907.18</v>
      </c>
    </row>
    <row r="4977" spans="1:7">
      <c r="A4977" s="121">
        <v>3000</v>
      </c>
      <c r="B4977" s="115" t="s">
        <v>1160</v>
      </c>
      <c r="C4977" s="115">
        <v>124457</v>
      </c>
      <c r="D4977" s="115">
        <v>24000</v>
      </c>
      <c r="E4977" s="116">
        <v>20907.18</v>
      </c>
      <c r="F4977" s="117">
        <v>16.798717629382001</v>
      </c>
      <c r="G4977" s="116">
        <v>20907.18</v>
      </c>
    </row>
    <row r="4978" spans="1:7">
      <c r="A4978" s="120" t="s">
        <v>1166</v>
      </c>
      <c r="B4978" s="115" t="s">
        <v>1167</v>
      </c>
      <c r="C4978" s="115">
        <v>726196</v>
      </c>
      <c r="D4978" s="115">
        <v>311808</v>
      </c>
      <c r="E4978" s="116">
        <v>302324.21999999997</v>
      </c>
      <c r="F4978" s="117">
        <v>41.631215264198701</v>
      </c>
      <c r="G4978" s="116">
        <v>75968.22</v>
      </c>
    </row>
    <row r="4979" spans="1:7" ht="25.5">
      <c r="A4979" s="121">
        <v>7300</v>
      </c>
      <c r="B4979" s="115" t="s">
        <v>1173</v>
      </c>
      <c r="C4979" s="115">
        <v>726196</v>
      </c>
      <c r="D4979" s="115">
        <v>311808</v>
      </c>
      <c r="E4979" s="116">
        <v>302324.21999999997</v>
      </c>
      <c r="F4979" s="117">
        <v>41.631215264198701</v>
      </c>
      <c r="G4979" s="116">
        <v>75968.22</v>
      </c>
    </row>
    <row r="4980" spans="1:7" ht="25.5">
      <c r="A4980" s="122">
        <v>7310</v>
      </c>
      <c r="B4980" s="115" t="s">
        <v>1174</v>
      </c>
      <c r="C4980" s="115">
        <v>70000</v>
      </c>
      <c r="D4980" s="115">
        <v>10000</v>
      </c>
      <c r="E4980" s="116">
        <v>516.22</v>
      </c>
      <c r="F4980" s="117">
        <v>0.73745714285714004</v>
      </c>
      <c r="G4980" s="116">
        <v>516.22</v>
      </c>
    </row>
    <row r="4981" spans="1:7" ht="38.25">
      <c r="A4981" s="122">
        <v>7350</v>
      </c>
      <c r="B4981" s="115" t="s">
        <v>1176</v>
      </c>
      <c r="C4981" s="115">
        <v>656196</v>
      </c>
      <c r="D4981" s="115">
        <v>301808</v>
      </c>
      <c r="E4981" s="116">
        <v>301808</v>
      </c>
      <c r="F4981" s="117">
        <v>45.993575090369298</v>
      </c>
      <c r="G4981" s="116">
        <v>75452</v>
      </c>
    </row>
    <row r="4982" spans="1:7">
      <c r="A4982" s="119" t="s">
        <v>1181</v>
      </c>
      <c r="B4982" s="115" t="s">
        <v>1182</v>
      </c>
      <c r="C4982" s="115">
        <v>26000</v>
      </c>
      <c r="D4982" s="115">
        <v>13733</v>
      </c>
      <c r="E4982" s="116">
        <v>8252.77</v>
      </c>
      <c r="F4982" s="117">
        <v>31.741423076923098</v>
      </c>
      <c r="G4982" s="116">
        <v>0</v>
      </c>
    </row>
    <row r="4983" spans="1:7">
      <c r="A4983" s="120" t="s">
        <v>1183</v>
      </c>
      <c r="B4983" s="115" t="s">
        <v>1184</v>
      </c>
      <c r="C4983" s="115">
        <v>26000</v>
      </c>
      <c r="D4983" s="115">
        <v>13733</v>
      </c>
      <c r="E4983" s="116">
        <v>8252.77</v>
      </c>
      <c r="F4983" s="117">
        <v>31.741423076923098</v>
      </c>
      <c r="G4983" s="116">
        <v>0</v>
      </c>
    </row>
    <row r="4984" spans="1:7">
      <c r="A4984" s="114"/>
      <c r="B4984" s="115" t="s">
        <v>1192</v>
      </c>
      <c r="C4984" s="115">
        <v>0</v>
      </c>
      <c r="D4984" s="115">
        <v>0</v>
      </c>
      <c r="E4984" s="116">
        <v>18914.13</v>
      </c>
      <c r="F4984" s="117">
        <v>0</v>
      </c>
      <c r="G4984" s="116">
        <v>18495.560000000001</v>
      </c>
    </row>
    <row r="4985" spans="1:7">
      <c r="A4985" s="114" t="s">
        <v>1193</v>
      </c>
      <c r="B4985" s="115" t="s">
        <v>1194</v>
      </c>
      <c r="C4985" s="115">
        <v>0</v>
      </c>
      <c r="D4985" s="115">
        <v>0</v>
      </c>
      <c r="E4985" s="116">
        <v>-18914.13</v>
      </c>
      <c r="F4985" s="117">
        <v>0</v>
      </c>
      <c r="G4985" s="116">
        <v>-18495.560000000001</v>
      </c>
    </row>
    <row r="4986" spans="1:7">
      <c r="A4986" s="119" t="s">
        <v>1202</v>
      </c>
      <c r="B4986" s="115" t="s">
        <v>1203</v>
      </c>
      <c r="C4986" s="115">
        <v>0</v>
      </c>
      <c r="D4986" s="115">
        <v>0</v>
      </c>
      <c r="E4986" s="116">
        <v>-18914.13</v>
      </c>
      <c r="F4986" s="117">
        <v>0</v>
      </c>
      <c r="G4986" s="116">
        <v>-18495.560000000001</v>
      </c>
    </row>
    <row r="4987" spans="1:7" s="113" customFormat="1" ht="25.5">
      <c r="A4987" s="126" t="s">
        <v>553</v>
      </c>
      <c r="B4987" s="110" t="s">
        <v>554</v>
      </c>
      <c r="C4987" s="110"/>
      <c r="D4987" s="110"/>
      <c r="E4987" s="111"/>
      <c r="F4987" s="112"/>
      <c r="G4987" s="111"/>
    </row>
    <row r="4988" spans="1:7">
      <c r="A4988" s="114" t="s">
        <v>1118</v>
      </c>
      <c r="B4988" s="115" t="s">
        <v>1119</v>
      </c>
      <c r="C4988" s="115">
        <v>682196</v>
      </c>
      <c r="D4988" s="115">
        <v>315541</v>
      </c>
      <c r="E4988" s="116">
        <v>315541</v>
      </c>
      <c r="F4988" s="117">
        <v>46.253715940873299</v>
      </c>
      <c r="G4988" s="116">
        <v>80514</v>
      </c>
    </row>
    <row r="4989" spans="1:7">
      <c r="A4989" s="119" t="s">
        <v>1144</v>
      </c>
      <c r="B4989" s="115" t="s">
        <v>60</v>
      </c>
      <c r="C4989" s="115">
        <v>682196</v>
      </c>
      <c r="D4989" s="115">
        <v>315541</v>
      </c>
      <c r="E4989" s="116">
        <v>315541</v>
      </c>
      <c r="F4989" s="117">
        <v>46.253715940873299</v>
      </c>
      <c r="G4989" s="116">
        <v>80514</v>
      </c>
    </row>
    <row r="4990" spans="1:7" ht="25.5">
      <c r="A4990" s="120">
        <v>21710</v>
      </c>
      <c r="B4990" s="115" t="s">
        <v>1145</v>
      </c>
      <c r="C4990" s="115">
        <v>682196</v>
      </c>
      <c r="D4990" s="115">
        <v>315541</v>
      </c>
      <c r="E4990" s="116">
        <v>315541</v>
      </c>
      <c r="F4990" s="117">
        <v>46.253715940873299</v>
      </c>
      <c r="G4990" s="116">
        <v>80514</v>
      </c>
    </row>
    <row r="4991" spans="1:7">
      <c r="A4991" s="114" t="s">
        <v>1147</v>
      </c>
      <c r="B4991" s="115" t="s">
        <v>1148</v>
      </c>
      <c r="C4991" s="115">
        <v>682196</v>
      </c>
      <c r="D4991" s="115">
        <v>315541</v>
      </c>
      <c r="E4991" s="116">
        <v>310060.77</v>
      </c>
      <c r="F4991" s="117">
        <v>45.450394021659498</v>
      </c>
      <c r="G4991" s="116">
        <v>75452</v>
      </c>
    </row>
    <row r="4992" spans="1:7">
      <c r="A4992" s="119" t="s">
        <v>1149</v>
      </c>
      <c r="B4992" s="115" t="s">
        <v>1150</v>
      </c>
      <c r="C4992" s="115">
        <v>656196</v>
      </c>
      <c r="D4992" s="115">
        <v>301808</v>
      </c>
      <c r="E4992" s="116">
        <v>301808</v>
      </c>
      <c r="F4992" s="117">
        <v>45.993575090369298</v>
      </c>
      <c r="G4992" s="116">
        <v>75452</v>
      </c>
    </row>
    <row r="4993" spans="1:7">
      <c r="A4993" s="120" t="s">
        <v>1166</v>
      </c>
      <c r="B4993" s="115" t="s">
        <v>1167</v>
      </c>
      <c r="C4993" s="115">
        <v>656196</v>
      </c>
      <c r="D4993" s="115">
        <v>301808</v>
      </c>
      <c r="E4993" s="116">
        <v>301808</v>
      </c>
      <c r="F4993" s="117">
        <v>45.993575090369298</v>
      </c>
      <c r="G4993" s="116">
        <v>75452</v>
      </c>
    </row>
    <row r="4994" spans="1:7" ht="25.5">
      <c r="A4994" s="121">
        <v>7300</v>
      </c>
      <c r="B4994" s="115" t="s">
        <v>1173</v>
      </c>
      <c r="C4994" s="115">
        <v>656196</v>
      </c>
      <c r="D4994" s="115">
        <v>301808</v>
      </c>
      <c r="E4994" s="116">
        <v>301808</v>
      </c>
      <c r="F4994" s="117">
        <v>45.993575090369298</v>
      </c>
      <c r="G4994" s="116">
        <v>75452</v>
      </c>
    </row>
    <row r="4995" spans="1:7" ht="38.25">
      <c r="A4995" s="122">
        <v>7350</v>
      </c>
      <c r="B4995" s="115" t="s">
        <v>1176</v>
      </c>
      <c r="C4995" s="115">
        <v>656196</v>
      </c>
      <c r="D4995" s="115">
        <v>301808</v>
      </c>
      <c r="E4995" s="116">
        <v>301808</v>
      </c>
      <c r="F4995" s="117">
        <v>45.993575090369298</v>
      </c>
      <c r="G4995" s="116">
        <v>75452</v>
      </c>
    </row>
    <row r="4996" spans="1:7">
      <c r="A4996" s="119" t="s">
        <v>1181</v>
      </c>
      <c r="B4996" s="115" t="s">
        <v>1182</v>
      </c>
      <c r="C4996" s="115">
        <v>26000</v>
      </c>
      <c r="D4996" s="115">
        <v>13733</v>
      </c>
      <c r="E4996" s="116">
        <v>8252.77</v>
      </c>
      <c r="F4996" s="117">
        <v>31.741423076923098</v>
      </c>
      <c r="G4996" s="116">
        <v>0</v>
      </c>
    </row>
    <row r="4997" spans="1:7">
      <c r="A4997" s="120" t="s">
        <v>1183</v>
      </c>
      <c r="B4997" s="115" t="s">
        <v>1184</v>
      </c>
      <c r="C4997" s="115">
        <v>26000</v>
      </c>
      <c r="D4997" s="115">
        <v>13733</v>
      </c>
      <c r="E4997" s="116">
        <v>8252.77</v>
      </c>
      <c r="F4997" s="117">
        <v>31.741423076923098</v>
      </c>
      <c r="G4997" s="116">
        <v>0</v>
      </c>
    </row>
    <row r="4998" spans="1:7">
      <c r="A4998" s="114"/>
      <c r="B4998" s="115" t="s">
        <v>1192</v>
      </c>
      <c r="C4998" s="115">
        <v>0</v>
      </c>
      <c r="D4998" s="115">
        <v>0</v>
      </c>
      <c r="E4998" s="116">
        <v>5480.23</v>
      </c>
      <c r="F4998" s="117">
        <v>0</v>
      </c>
      <c r="G4998" s="116">
        <v>5062</v>
      </c>
    </row>
    <row r="4999" spans="1:7">
      <c r="A4999" s="114" t="s">
        <v>1193</v>
      </c>
      <c r="B4999" s="115" t="s">
        <v>1194</v>
      </c>
      <c r="C4999" s="115">
        <v>0</v>
      </c>
      <c r="D4999" s="115">
        <v>0</v>
      </c>
      <c r="E4999" s="116">
        <v>-5480.23</v>
      </c>
      <c r="F4999" s="117">
        <v>0</v>
      </c>
      <c r="G4999" s="116">
        <v>-5062</v>
      </c>
    </row>
    <row r="5000" spans="1:7">
      <c r="A5000" s="119" t="s">
        <v>1202</v>
      </c>
      <c r="B5000" s="115" t="s">
        <v>1203</v>
      </c>
      <c r="C5000" s="115">
        <v>0</v>
      </c>
      <c r="D5000" s="115">
        <v>0</v>
      </c>
      <c r="E5000" s="116">
        <v>-5480.23</v>
      </c>
      <c r="F5000" s="117">
        <v>0</v>
      </c>
      <c r="G5000" s="116">
        <v>-5062</v>
      </c>
    </row>
    <row r="5001" spans="1:7" s="113" customFormat="1">
      <c r="A5001" s="126" t="s">
        <v>555</v>
      </c>
      <c r="B5001" s="110" t="s">
        <v>556</v>
      </c>
      <c r="C5001" s="110"/>
      <c r="D5001" s="110"/>
      <c r="E5001" s="111"/>
      <c r="F5001" s="112"/>
      <c r="G5001" s="111"/>
    </row>
    <row r="5002" spans="1:7">
      <c r="A5002" s="114" t="s">
        <v>1118</v>
      </c>
      <c r="B5002" s="115" t="s">
        <v>1119</v>
      </c>
      <c r="C5002" s="115">
        <v>204457</v>
      </c>
      <c r="D5002" s="115">
        <v>35180</v>
      </c>
      <c r="E5002" s="116">
        <v>35180</v>
      </c>
      <c r="F5002" s="117">
        <v>17.206551988926801</v>
      </c>
      <c r="G5002" s="116">
        <v>35000</v>
      </c>
    </row>
    <row r="5003" spans="1:7">
      <c r="A5003" s="119" t="s">
        <v>1144</v>
      </c>
      <c r="B5003" s="115" t="s">
        <v>60</v>
      </c>
      <c r="C5003" s="115">
        <v>204457</v>
      </c>
      <c r="D5003" s="115">
        <v>35180</v>
      </c>
      <c r="E5003" s="116">
        <v>35180</v>
      </c>
      <c r="F5003" s="117">
        <v>17.206551988926801</v>
      </c>
      <c r="G5003" s="116">
        <v>35000</v>
      </c>
    </row>
    <row r="5004" spans="1:7" ht="25.5">
      <c r="A5004" s="120">
        <v>21710</v>
      </c>
      <c r="B5004" s="115" t="s">
        <v>1145</v>
      </c>
      <c r="C5004" s="115">
        <v>204457</v>
      </c>
      <c r="D5004" s="115">
        <v>35180</v>
      </c>
      <c r="E5004" s="116">
        <v>35180</v>
      </c>
      <c r="F5004" s="117">
        <v>17.206551988926801</v>
      </c>
      <c r="G5004" s="116">
        <v>35000</v>
      </c>
    </row>
    <row r="5005" spans="1:7">
      <c r="A5005" s="114" t="s">
        <v>1147</v>
      </c>
      <c r="B5005" s="115" t="s">
        <v>1148</v>
      </c>
      <c r="C5005" s="115">
        <v>204457</v>
      </c>
      <c r="D5005" s="115">
        <v>35180</v>
      </c>
      <c r="E5005" s="116">
        <v>21746.1</v>
      </c>
      <c r="F5005" s="117">
        <v>10.636026157089301</v>
      </c>
      <c r="G5005" s="116">
        <v>21566.44</v>
      </c>
    </row>
    <row r="5006" spans="1:7">
      <c r="A5006" s="119" t="s">
        <v>1149</v>
      </c>
      <c r="B5006" s="115" t="s">
        <v>1150</v>
      </c>
      <c r="C5006" s="115">
        <v>204457</v>
      </c>
      <c r="D5006" s="115">
        <v>35180</v>
      </c>
      <c r="E5006" s="116">
        <v>21746.1</v>
      </c>
      <c r="F5006" s="117">
        <v>10.636026157089301</v>
      </c>
      <c r="G5006" s="116">
        <v>21566.44</v>
      </c>
    </row>
    <row r="5007" spans="1:7">
      <c r="A5007" s="120" t="s">
        <v>1151</v>
      </c>
      <c r="B5007" s="115" t="s">
        <v>1152</v>
      </c>
      <c r="C5007" s="115">
        <v>10000</v>
      </c>
      <c r="D5007" s="115">
        <v>1180</v>
      </c>
      <c r="E5007" s="116">
        <v>322.7</v>
      </c>
      <c r="F5007" s="117">
        <v>3.2269999999999999</v>
      </c>
      <c r="G5007" s="116">
        <v>143.04</v>
      </c>
    </row>
    <row r="5008" spans="1:7">
      <c r="A5008" s="121">
        <v>2000</v>
      </c>
      <c r="B5008" s="115" t="s">
        <v>1155</v>
      </c>
      <c r="C5008" s="115">
        <v>10000</v>
      </c>
      <c r="D5008" s="115">
        <v>1180</v>
      </c>
      <c r="E5008" s="116">
        <v>322.7</v>
      </c>
      <c r="F5008" s="117">
        <v>3.2269999999999999</v>
      </c>
      <c r="G5008" s="116">
        <v>143.04</v>
      </c>
    </row>
    <row r="5009" spans="1:7">
      <c r="A5009" s="120" t="s">
        <v>1158</v>
      </c>
      <c r="B5009" s="115" t="s">
        <v>1159</v>
      </c>
      <c r="C5009" s="115">
        <v>124457</v>
      </c>
      <c r="D5009" s="115">
        <v>24000</v>
      </c>
      <c r="E5009" s="116">
        <v>20907.18</v>
      </c>
      <c r="F5009" s="117">
        <v>16.798717629382001</v>
      </c>
      <c r="G5009" s="116">
        <v>20907.18</v>
      </c>
    </row>
    <row r="5010" spans="1:7">
      <c r="A5010" s="121">
        <v>3000</v>
      </c>
      <c r="B5010" s="115" t="s">
        <v>1160</v>
      </c>
      <c r="C5010" s="115">
        <v>124457</v>
      </c>
      <c r="D5010" s="115">
        <v>24000</v>
      </c>
      <c r="E5010" s="116">
        <v>20907.18</v>
      </c>
      <c r="F5010" s="117">
        <v>16.798717629382001</v>
      </c>
      <c r="G5010" s="116">
        <v>20907.18</v>
      </c>
    </row>
    <row r="5011" spans="1:7">
      <c r="A5011" s="120" t="s">
        <v>1166</v>
      </c>
      <c r="B5011" s="115" t="s">
        <v>1167</v>
      </c>
      <c r="C5011" s="115">
        <v>70000</v>
      </c>
      <c r="D5011" s="115">
        <v>10000</v>
      </c>
      <c r="E5011" s="116">
        <v>516.22</v>
      </c>
      <c r="F5011" s="117">
        <v>0.73745714285714004</v>
      </c>
      <c r="G5011" s="116">
        <v>516.22</v>
      </c>
    </row>
    <row r="5012" spans="1:7" ht="25.5">
      <c r="A5012" s="121">
        <v>7300</v>
      </c>
      <c r="B5012" s="115" t="s">
        <v>1173</v>
      </c>
      <c r="C5012" s="115">
        <v>70000</v>
      </c>
      <c r="D5012" s="115">
        <v>10000</v>
      </c>
      <c r="E5012" s="116">
        <v>516.22</v>
      </c>
      <c r="F5012" s="117">
        <v>0.73745714285714004</v>
      </c>
      <c r="G5012" s="116">
        <v>516.22</v>
      </c>
    </row>
    <row r="5013" spans="1:7" ht="25.5">
      <c r="A5013" s="122">
        <v>7310</v>
      </c>
      <c r="B5013" s="115" t="s">
        <v>1174</v>
      </c>
      <c r="C5013" s="115">
        <v>70000</v>
      </c>
      <c r="D5013" s="115">
        <v>10000</v>
      </c>
      <c r="E5013" s="116">
        <v>516.22</v>
      </c>
      <c r="F5013" s="117">
        <v>0.73745714285714004</v>
      </c>
      <c r="G5013" s="116">
        <v>516.22</v>
      </c>
    </row>
    <row r="5014" spans="1:7">
      <c r="A5014" s="114"/>
      <c r="B5014" s="115" t="s">
        <v>1192</v>
      </c>
      <c r="C5014" s="115">
        <v>0</v>
      </c>
      <c r="D5014" s="115">
        <v>0</v>
      </c>
      <c r="E5014" s="116">
        <v>13433.9</v>
      </c>
      <c r="F5014" s="117">
        <v>0</v>
      </c>
      <c r="G5014" s="116">
        <v>13433.56</v>
      </c>
    </row>
    <row r="5015" spans="1:7">
      <c r="A5015" s="114" t="s">
        <v>1193</v>
      </c>
      <c r="B5015" s="115" t="s">
        <v>1194</v>
      </c>
      <c r="C5015" s="115">
        <v>0</v>
      </c>
      <c r="D5015" s="115">
        <v>0</v>
      </c>
      <c r="E5015" s="116">
        <v>-13433.9</v>
      </c>
      <c r="F5015" s="117">
        <v>0</v>
      </c>
      <c r="G5015" s="116">
        <v>-13433.56</v>
      </c>
    </row>
    <row r="5016" spans="1:7">
      <c r="A5016" s="119" t="s">
        <v>1202</v>
      </c>
      <c r="B5016" s="115" t="s">
        <v>1203</v>
      </c>
      <c r="C5016" s="115">
        <v>0</v>
      </c>
      <c r="D5016" s="115">
        <v>0</v>
      </c>
      <c r="E5016" s="116">
        <v>-13433.9</v>
      </c>
      <c r="F5016" s="117">
        <v>0</v>
      </c>
      <c r="G5016" s="116">
        <v>-13433.56</v>
      </c>
    </row>
    <row r="5017" spans="1:7" s="113" customFormat="1">
      <c r="A5017" s="125" t="s">
        <v>394</v>
      </c>
      <c r="B5017" s="110" t="s">
        <v>557</v>
      </c>
      <c r="C5017" s="110"/>
      <c r="D5017" s="110"/>
      <c r="E5017" s="111"/>
      <c r="F5017" s="112"/>
      <c r="G5017" s="111"/>
    </row>
    <row r="5018" spans="1:7">
      <c r="A5018" s="114" t="s">
        <v>1118</v>
      </c>
      <c r="B5018" s="115" t="s">
        <v>1119</v>
      </c>
      <c r="C5018" s="115">
        <v>1638798</v>
      </c>
      <c r="D5018" s="115">
        <v>431000</v>
      </c>
      <c r="E5018" s="116">
        <v>431000</v>
      </c>
      <c r="F5018" s="117">
        <v>26.299763607229199</v>
      </c>
      <c r="G5018" s="116">
        <v>110000</v>
      </c>
    </row>
    <row r="5019" spans="1:7">
      <c r="A5019" s="119" t="s">
        <v>1144</v>
      </c>
      <c r="B5019" s="115" t="s">
        <v>60</v>
      </c>
      <c r="C5019" s="115">
        <v>1638798</v>
      </c>
      <c r="D5019" s="115">
        <v>431000</v>
      </c>
      <c r="E5019" s="116">
        <v>431000</v>
      </c>
      <c r="F5019" s="117">
        <v>26.299763607229199</v>
      </c>
      <c r="G5019" s="116">
        <v>110000</v>
      </c>
    </row>
    <row r="5020" spans="1:7" ht="25.5">
      <c r="A5020" s="120">
        <v>21710</v>
      </c>
      <c r="B5020" s="115" t="s">
        <v>1145</v>
      </c>
      <c r="C5020" s="115">
        <v>1638798</v>
      </c>
      <c r="D5020" s="115">
        <v>431000</v>
      </c>
      <c r="E5020" s="116">
        <v>431000</v>
      </c>
      <c r="F5020" s="117">
        <v>26.299763607229199</v>
      </c>
      <c r="G5020" s="116">
        <v>110000</v>
      </c>
    </row>
    <row r="5021" spans="1:7">
      <c r="A5021" s="114" t="s">
        <v>1147</v>
      </c>
      <c r="B5021" s="115" t="s">
        <v>1148</v>
      </c>
      <c r="C5021" s="115">
        <v>1638798</v>
      </c>
      <c r="D5021" s="115">
        <v>431000</v>
      </c>
      <c r="E5021" s="116">
        <v>431000</v>
      </c>
      <c r="F5021" s="117">
        <v>26.299763607229199</v>
      </c>
      <c r="G5021" s="116">
        <v>110000</v>
      </c>
    </row>
    <row r="5022" spans="1:7">
      <c r="A5022" s="119" t="s">
        <v>1149</v>
      </c>
      <c r="B5022" s="115" t="s">
        <v>1150</v>
      </c>
      <c r="C5022" s="115">
        <v>1638798</v>
      </c>
      <c r="D5022" s="115">
        <v>431000</v>
      </c>
      <c r="E5022" s="116">
        <v>431000</v>
      </c>
      <c r="F5022" s="117">
        <v>26.299763607229199</v>
      </c>
      <c r="G5022" s="116">
        <v>110000</v>
      </c>
    </row>
    <row r="5023" spans="1:7">
      <c r="A5023" s="120" t="s">
        <v>1158</v>
      </c>
      <c r="B5023" s="115" t="s">
        <v>1159</v>
      </c>
      <c r="C5023" s="115">
        <v>1638798</v>
      </c>
      <c r="D5023" s="115">
        <v>431000</v>
      </c>
      <c r="E5023" s="116">
        <v>431000</v>
      </c>
      <c r="F5023" s="117">
        <v>26.299763607229199</v>
      </c>
      <c r="G5023" s="116">
        <v>110000</v>
      </c>
    </row>
    <row r="5024" spans="1:7">
      <c r="A5024" s="121">
        <v>3000</v>
      </c>
      <c r="B5024" s="115" t="s">
        <v>1160</v>
      </c>
      <c r="C5024" s="115">
        <v>1638798</v>
      </c>
      <c r="D5024" s="115">
        <v>431000</v>
      </c>
      <c r="E5024" s="116">
        <v>431000</v>
      </c>
      <c r="F5024" s="117">
        <v>26.299763607229199</v>
      </c>
      <c r="G5024" s="116">
        <v>110000</v>
      </c>
    </row>
    <row r="5025" spans="1:7" s="113" customFormat="1" ht="38.25">
      <c r="A5025" s="126" t="s">
        <v>397</v>
      </c>
      <c r="B5025" s="110" t="s">
        <v>1310</v>
      </c>
      <c r="C5025" s="110"/>
      <c r="D5025" s="110"/>
      <c r="E5025" s="111"/>
      <c r="F5025" s="112"/>
      <c r="G5025" s="111"/>
    </row>
    <row r="5026" spans="1:7">
      <c r="A5026" s="114" t="s">
        <v>1118</v>
      </c>
      <c r="B5026" s="115" t="s">
        <v>1119</v>
      </c>
      <c r="C5026" s="115">
        <v>1638798</v>
      </c>
      <c r="D5026" s="115">
        <v>431000</v>
      </c>
      <c r="E5026" s="116">
        <v>431000</v>
      </c>
      <c r="F5026" s="117">
        <v>26.299763607229199</v>
      </c>
      <c r="G5026" s="116">
        <v>110000</v>
      </c>
    </row>
    <row r="5027" spans="1:7">
      <c r="A5027" s="119" t="s">
        <v>1144</v>
      </c>
      <c r="B5027" s="115" t="s">
        <v>60</v>
      </c>
      <c r="C5027" s="115">
        <v>1638798</v>
      </c>
      <c r="D5027" s="115">
        <v>431000</v>
      </c>
      <c r="E5027" s="116">
        <v>431000</v>
      </c>
      <c r="F5027" s="117">
        <v>26.299763607229199</v>
      </c>
      <c r="G5027" s="116">
        <v>110000</v>
      </c>
    </row>
    <row r="5028" spans="1:7" ht="25.5">
      <c r="A5028" s="120">
        <v>21710</v>
      </c>
      <c r="B5028" s="115" t="s">
        <v>1145</v>
      </c>
      <c r="C5028" s="115">
        <v>1638798</v>
      </c>
      <c r="D5028" s="115">
        <v>431000</v>
      </c>
      <c r="E5028" s="116">
        <v>431000</v>
      </c>
      <c r="F5028" s="117">
        <v>26.299763607229199</v>
      </c>
      <c r="G5028" s="116">
        <v>110000</v>
      </c>
    </row>
    <row r="5029" spans="1:7">
      <c r="A5029" s="114" t="s">
        <v>1147</v>
      </c>
      <c r="B5029" s="115" t="s">
        <v>1148</v>
      </c>
      <c r="C5029" s="115">
        <v>1638798</v>
      </c>
      <c r="D5029" s="115">
        <v>431000</v>
      </c>
      <c r="E5029" s="116">
        <v>431000</v>
      </c>
      <c r="F5029" s="117">
        <v>26.299763607229199</v>
      </c>
      <c r="G5029" s="116">
        <v>110000</v>
      </c>
    </row>
    <row r="5030" spans="1:7">
      <c r="A5030" s="119" t="s">
        <v>1149</v>
      </c>
      <c r="B5030" s="115" t="s">
        <v>1150</v>
      </c>
      <c r="C5030" s="115">
        <v>1638798</v>
      </c>
      <c r="D5030" s="115">
        <v>431000</v>
      </c>
      <c r="E5030" s="116">
        <v>431000</v>
      </c>
      <c r="F5030" s="117">
        <v>26.299763607229199</v>
      </c>
      <c r="G5030" s="116">
        <v>110000</v>
      </c>
    </row>
    <row r="5031" spans="1:7">
      <c r="A5031" s="120" t="s">
        <v>1158</v>
      </c>
      <c r="B5031" s="115" t="s">
        <v>1159</v>
      </c>
      <c r="C5031" s="115">
        <v>1638798</v>
      </c>
      <c r="D5031" s="115">
        <v>431000</v>
      </c>
      <c r="E5031" s="116">
        <v>431000</v>
      </c>
      <c r="F5031" s="117">
        <v>26.299763607229199</v>
      </c>
      <c r="G5031" s="116">
        <v>110000</v>
      </c>
    </row>
    <row r="5032" spans="1:7">
      <c r="A5032" s="121">
        <v>3000</v>
      </c>
      <c r="B5032" s="115" t="s">
        <v>1160</v>
      </c>
      <c r="C5032" s="115">
        <v>1638798</v>
      </c>
      <c r="D5032" s="115">
        <v>431000</v>
      </c>
      <c r="E5032" s="116">
        <v>431000</v>
      </c>
      <c r="F5032" s="117">
        <v>26.299763607229199</v>
      </c>
      <c r="G5032" s="116">
        <v>110000</v>
      </c>
    </row>
    <row r="5033" spans="1:7" s="113" customFormat="1">
      <c r="A5033" s="125" t="s">
        <v>401</v>
      </c>
      <c r="B5033" s="110" t="s">
        <v>558</v>
      </c>
      <c r="C5033" s="110"/>
      <c r="D5033" s="110"/>
      <c r="E5033" s="111"/>
      <c r="F5033" s="112"/>
      <c r="G5033" s="111"/>
    </row>
    <row r="5034" spans="1:7">
      <c r="A5034" s="114" t="s">
        <v>1118</v>
      </c>
      <c r="B5034" s="115" t="s">
        <v>1119</v>
      </c>
      <c r="C5034" s="115">
        <v>2501507</v>
      </c>
      <c r="D5034" s="115">
        <v>770805</v>
      </c>
      <c r="E5034" s="116">
        <v>782364.4</v>
      </c>
      <c r="F5034" s="117">
        <v>31.275722994179102</v>
      </c>
      <c r="G5034" s="116">
        <v>193569.26</v>
      </c>
    </row>
    <row r="5035" spans="1:7" ht="25.5">
      <c r="A5035" s="119" t="s">
        <v>1120</v>
      </c>
      <c r="B5035" s="115" t="s">
        <v>1121</v>
      </c>
      <c r="C5035" s="115">
        <v>969768</v>
      </c>
      <c r="D5035" s="115">
        <v>260226</v>
      </c>
      <c r="E5035" s="116">
        <v>271785.40000000002</v>
      </c>
      <c r="F5035" s="117">
        <v>28.025816483942499</v>
      </c>
      <c r="G5035" s="116">
        <v>45924.26</v>
      </c>
    </row>
    <row r="5036" spans="1:7">
      <c r="A5036" s="119" t="s">
        <v>1144</v>
      </c>
      <c r="B5036" s="115" t="s">
        <v>60</v>
      </c>
      <c r="C5036" s="115">
        <v>1531739</v>
      </c>
      <c r="D5036" s="115">
        <v>510579</v>
      </c>
      <c r="E5036" s="116">
        <v>510579</v>
      </c>
      <c r="F5036" s="117">
        <v>33.333289809817501</v>
      </c>
      <c r="G5036" s="116">
        <v>147645</v>
      </c>
    </row>
    <row r="5037" spans="1:7" ht="25.5">
      <c r="A5037" s="120">
        <v>21710</v>
      </c>
      <c r="B5037" s="115" t="s">
        <v>1145</v>
      </c>
      <c r="C5037" s="115">
        <v>1531739</v>
      </c>
      <c r="D5037" s="115">
        <v>510579</v>
      </c>
      <c r="E5037" s="116">
        <v>510579</v>
      </c>
      <c r="F5037" s="117">
        <v>33.333289809817501</v>
      </c>
      <c r="G5037" s="116">
        <v>147645</v>
      </c>
    </row>
    <row r="5038" spans="1:7">
      <c r="A5038" s="114" t="s">
        <v>1147</v>
      </c>
      <c r="B5038" s="115" t="s">
        <v>1148</v>
      </c>
      <c r="C5038" s="115">
        <v>2518427</v>
      </c>
      <c r="D5038" s="115">
        <v>770805</v>
      </c>
      <c r="E5038" s="116">
        <v>712153.66</v>
      </c>
      <c r="F5038" s="117">
        <v>28.277717003510499</v>
      </c>
      <c r="G5038" s="116">
        <v>186880.61</v>
      </c>
    </row>
    <row r="5039" spans="1:7">
      <c r="A5039" s="119" t="s">
        <v>1149</v>
      </c>
      <c r="B5039" s="115" t="s">
        <v>1150</v>
      </c>
      <c r="C5039" s="115">
        <v>2458727</v>
      </c>
      <c r="D5039" s="115">
        <v>763935</v>
      </c>
      <c r="E5039" s="116">
        <v>708216.31999999995</v>
      </c>
      <c r="F5039" s="117">
        <v>28.804186882073498</v>
      </c>
      <c r="G5039" s="116">
        <v>183251.82</v>
      </c>
    </row>
    <row r="5040" spans="1:7">
      <c r="A5040" s="120" t="s">
        <v>1151</v>
      </c>
      <c r="B5040" s="115" t="s">
        <v>1152</v>
      </c>
      <c r="C5040" s="115">
        <v>2458727</v>
      </c>
      <c r="D5040" s="115">
        <v>763935</v>
      </c>
      <c r="E5040" s="116">
        <v>708216.31999999995</v>
      </c>
      <c r="F5040" s="117">
        <v>28.804186882073498</v>
      </c>
      <c r="G5040" s="116">
        <v>183251.82</v>
      </c>
    </row>
    <row r="5041" spans="1:7">
      <c r="A5041" s="121">
        <v>1000</v>
      </c>
      <c r="B5041" s="115" t="s">
        <v>1153</v>
      </c>
      <c r="C5041" s="115">
        <v>1651065</v>
      </c>
      <c r="D5041" s="115">
        <v>524715</v>
      </c>
      <c r="E5041" s="116">
        <v>482480.96</v>
      </c>
      <c r="F5041" s="117">
        <v>29.222408566591898</v>
      </c>
      <c r="G5041" s="116">
        <v>129431.13</v>
      </c>
    </row>
    <row r="5042" spans="1:7">
      <c r="A5042" s="122">
        <v>1100</v>
      </c>
      <c r="B5042" s="115" t="s">
        <v>1154</v>
      </c>
      <c r="C5042" s="115">
        <v>1318518</v>
      </c>
      <c r="D5042" s="115">
        <v>420207</v>
      </c>
      <c r="E5042" s="116">
        <v>377972.97</v>
      </c>
      <c r="F5042" s="117">
        <v>28.6665005710957</v>
      </c>
      <c r="G5042" s="116">
        <v>100697.61</v>
      </c>
    </row>
    <row r="5043" spans="1:7">
      <c r="A5043" s="121">
        <v>2000</v>
      </c>
      <c r="B5043" s="115" t="s">
        <v>1155</v>
      </c>
      <c r="C5043" s="115">
        <v>807662</v>
      </c>
      <c r="D5043" s="115">
        <v>239220</v>
      </c>
      <c r="E5043" s="116">
        <v>225735.36</v>
      </c>
      <c r="F5043" s="117">
        <v>27.9492361903866</v>
      </c>
      <c r="G5043" s="116">
        <v>53820.69</v>
      </c>
    </row>
    <row r="5044" spans="1:7">
      <c r="A5044" s="119" t="s">
        <v>1181</v>
      </c>
      <c r="B5044" s="115" t="s">
        <v>1182</v>
      </c>
      <c r="C5044" s="115">
        <v>59700</v>
      </c>
      <c r="D5044" s="115">
        <v>6870</v>
      </c>
      <c r="E5044" s="116">
        <v>3937.34</v>
      </c>
      <c r="F5044" s="117">
        <v>6.5952093802345102</v>
      </c>
      <c r="G5044" s="116">
        <v>3628.79</v>
      </c>
    </row>
    <row r="5045" spans="1:7">
      <c r="A5045" s="120" t="s">
        <v>1183</v>
      </c>
      <c r="B5045" s="115" t="s">
        <v>1184</v>
      </c>
      <c r="C5045" s="115">
        <v>59700</v>
      </c>
      <c r="D5045" s="115">
        <v>6870</v>
      </c>
      <c r="E5045" s="116">
        <v>3937.34</v>
      </c>
      <c r="F5045" s="117">
        <v>6.5952093802345102</v>
      </c>
      <c r="G5045" s="116">
        <v>3628.79</v>
      </c>
    </row>
    <row r="5046" spans="1:7">
      <c r="A5046" s="114"/>
      <c r="B5046" s="115" t="s">
        <v>1192</v>
      </c>
      <c r="C5046" s="115">
        <v>-16920</v>
      </c>
      <c r="D5046" s="115">
        <v>0</v>
      </c>
      <c r="E5046" s="116">
        <v>70210.740000000005</v>
      </c>
      <c r="F5046" s="117">
        <v>-414.95709219858202</v>
      </c>
      <c r="G5046" s="116">
        <v>6688.65</v>
      </c>
    </row>
    <row r="5047" spans="1:7">
      <c r="A5047" s="114" t="s">
        <v>1193</v>
      </c>
      <c r="B5047" s="115" t="s">
        <v>1194</v>
      </c>
      <c r="C5047" s="115">
        <v>16920</v>
      </c>
      <c r="D5047" s="115">
        <v>0</v>
      </c>
      <c r="E5047" s="116">
        <v>-70210.740000000005</v>
      </c>
      <c r="F5047" s="117">
        <v>-414.95709219858202</v>
      </c>
      <c r="G5047" s="116">
        <v>-6688.65</v>
      </c>
    </row>
    <row r="5048" spans="1:7">
      <c r="A5048" s="119" t="s">
        <v>1202</v>
      </c>
      <c r="B5048" s="115" t="s">
        <v>1203</v>
      </c>
      <c r="C5048" s="115">
        <v>16920</v>
      </c>
      <c r="D5048" s="115">
        <v>0</v>
      </c>
      <c r="E5048" s="116">
        <v>-70210.740000000005</v>
      </c>
      <c r="F5048" s="117">
        <v>-414.95709219858202</v>
      </c>
      <c r="G5048" s="116">
        <v>-6688.65</v>
      </c>
    </row>
    <row r="5049" spans="1:7" ht="38.25">
      <c r="A5049" s="120" t="s">
        <v>1204</v>
      </c>
      <c r="B5049" s="115" t="s">
        <v>1205</v>
      </c>
      <c r="C5049" s="115">
        <v>16920</v>
      </c>
      <c r="D5049" s="115">
        <v>0</v>
      </c>
      <c r="E5049" s="116">
        <v>0</v>
      </c>
      <c r="F5049" s="117">
        <v>0</v>
      </c>
      <c r="G5049" s="116">
        <v>0</v>
      </c>
    </row>
    <row r="5050" spans="1:7" s="113" customFormat="1">
      <c r="A5050" s="125" t="s">
        <v>363</v>
      </c>
      <c r="B5050" s="110" t="s">
        <v>559</v>
      </c>
      <c r="C5050" s="110"/>
      <c r="D5050" s="110"/>
      <c r="E5050" s="111"/>
      <c r="F5050" s="112"/>
      <c r="G5050" s="111"/>
    </row>
    <row r="5051" spans="1:7">
      <c r="A5051" s="114" t="s">
        <v>1118</v>
      </c>
      <c r="B5051" s="115" t="s">
        <v>1119</v>
      </c>
      <c r="C5051" s="115">
        <v>4305042</v>
      </c>
      <c r="D5051" s="115">
        <v>1132250</v>
      </c>
      <c r="E5051" s="116">
        <v>1132775.6299999999</v>
      </c>
      <c r="F5051" s="117">
        <v>26.312766054314899</v>
      </c>
      <c r="G5051" s="116">
        <v>388525.63</v>
      </c>
    </row>
    <row r="5052" spans="1:7" ht="25.5">
      <c r="A5052" s="119" t="s">
        <v>1120</v>
      </c>
      <c r="B5052" s="115" t="s">
        <v>1121</v>
      </c>
      <c r="C5052" s="115">
        <v>0</v>
      </c>
      <c r="D5052" s="115">
        <v>0</v>
      </c>
      <c r="E5052" s="116">
        <v>525.63</v>
      </c>
      <c r="F5052" s="117">
        <v>0</v>
      </c>
      <c r="G5052" s="116">
        <v>525.63</v>
      </c>
    </row>
    <row r="5053" spans="1:7">
      <c r="A5053" s="119" t="s">
        <v>1144</v>
      </c>
      <c r="B5053" s="115" t="s">
        <v>60</v>
      </c>
      <c r="C5053" s="115">
        <v>4305042</v>
      </c>
      <c r="D5053" s="115">
        <v>1132250</v>
      </c>
      <c r="E5053" s="116">
        <v>1132250</v>
      </c>
      <c r="F5053" s="117">
        <v>26.300556417335802</v>
      </c>
      <c r="G5053" s="116">
        <v>388000</v>
      </c>
    </row>
    <row r="5054" spans="1:7" ht="25.5">
      <c r="A5054" s="120">
        <v>21710</v>
      </c>
      <c r="B5054" s="115" t="s">
        <v>1145</v>
      </c>
      <c r="C5054" s="115">
        <v>4305042</v>
      </c>
      <c r="D5054" s="115">
        <v>1132250</v>
      </c>
      <c r="E5054" s="116">
        <v>1132250</v>
      </c>
      <c r="F5054" s="117">
        <v>26.300556417335802</v>
      </c>
      <c r="G5054" s="116">
        <v>388000</v>
      </c>
    </row>
    <row r="5055" spans="1:7">
      <c r="A5055" s="114" t="s">
        <v>1147</v>
      </c>
      <c r="B5055" s="115" t="s">
        <v>1148</v>
      </c>
      <c r="C5055" s="115">
        <v>4305042</v>
      </c>
      <c r="D5055" s="115">
        <v>1132250</v>
      </c>
      <c r="E5055" s="116">
        <v>1068341.3799999999</v>
      </c>
      <c r="F5055" s="117">
        <v>24.816050110544801</v>
      </c>
      <c r="G5055" s="116">
        <v>353107.98</v>
      </c>
    </row>
    <row r="5056" spans="1:7">
      <c r="A5056" s="119" t="s">
        <v>1149</v>
      </c>
      <c r="B5056" s="115" t="s">
        <v>1150</v>
      </c>
      <c r="C5056" s="115">
        <v>4303792</v>
      </c>
      <c r="D5056" s="115">
        <v>1131000</v>
      </c>
      <c r="E5056" s="116">
        <v>1068135.98</v>
      </c>
      <c r="F5056" s="117">
        <v>24.818485187016499</v>
      </c>
      <c r="G5056" s="116">
        <v>353107.98</v>
      </c>
    </row>
    <row r="5057" spans="1:7">
      <c r="A5057" s="120" t="s">
        <v>1151</v>
      </c>
      <c r="B5057" s="115" t="s">
        <v>1152</v>
      </c>
      <c r="C5057" s="115">
        <v>4131282</v>
      </c>
      <c r="D5057" s="115">
        <v>1056000</v>
      </c>
      <c r="E5057" s="116">
        <v>997364.51</v>
      </c>
      <c r="F5057" s="117">
        <v>24.141767858015999</v>
      </c>
      <c r="G5057" s="116">
        <v>346521.17</v>
      </c>
    </row>
    <row r="5058" spans="1:7">
      <c r="A5058" s="121">
        <v>1000</v>
      </c>
      <c r="B5058" s="115" t="s">
        <v>1153</v>
      </c>
      <c r="C5058" s="115">
        <v>3026628</v>
      </c>
      <c r="D5058" s="115">
        <v>784000</v>
      </c>
      <c r="E5058" s="116">
        <v>764828.48</v>
      </c>
      <c r="F5058" s="117">
        <v>25.269986268547001</v>
      </c>
      <c r="G5058" s="116">
        <v>275059.74</v>
      </c>
    </row>
    <row r="5059" spans="1:7">
      <c r="A5059" s="122">
        <v>1100</v>
      </c>
      <c r="B5059" s="115" t="s">
        <v>1154</v>
      </c>
      <c r="C5059" s="115">
        <v>2531505</v>
      </c>
      <c r="D5059" s="115">
        <v>571000</v>
      </c>
      <c r="E5059" s="116">
        <v>552626.52</v>
      </c>
      <c r="F5059" s="117">
        <v>21.829959648509501</v>
      </c>
      <c r="G5059" s="116">
        <v>179073.27</v>
      </c>
    </row>
    <row r="5060" spans="1:7">
      <c r="A5060" s="121">
        <v>2000</v>
      </c>
      <c r="B5060" s="115" t="s">
        <v>1155</v>
      </c>
      <c r="C5060" s="115">
        <v>1104654</v>
      </c>
      <c r="D5060" s="115">
        <v>272000</v>
      </c>
      <c r="E5060" s="116">
        <v>232536.03</v>
      </c>
      <c r="F5060" s="117">
        <v>21.0505760174679</v>
      </c>
      <c r="G5060" s="116">
        <v>71461.429999999993</v>
      </c>
    </row>
    <row r="5061" spans="1:7" ht="25.5">
      <c r="A5061" s="120" t="s">
        <v>1162</v>
      </c>
      <c r="B5061" s="115" t="s">
        <v>1163</v>
      </c>
      <c r="C5061" s="115">
        <v>172510</v>
      </c>
      <c r="D5061" s="115">
        <v>75000</v>
      </c>
      <c r="E5061" s="116">
        <v>70771.47</v>
      </c>
      <c r="F5061" s="117">
        <v>41.024560895020599</v>
      </c>
      <c r="G5061" s="116">
        <v>6586.81</v>
      </c>
    </row>
    <row r="5062" spans="1:7">
      <c r="A5062" s="121">
        <v>7700</v>
      </c>
      <c r="B5062" s="115" t="s">
        <v>1165</v>
      </c>
      <c r="C5062" s="115">
        <v>172510</v>
      </c>
      <c r="D5062" s="115">
        <v>75000</v>
      </c>
      <c r="E5062" s="116">
        <v>70771.47</v>
      </c>
      <c r="F5062" s="117">
        <v>41.024560895020599</v>
      </c>
      <c r="G5062" s="116">
        <v>6586.81</v>
      </c>
    </row>
    <row r="5063" spans="1:7">
      <c r="A5063" s="119" t="s">
        <v>1181</v>
      </c>
      <c r="B5063" s="115" t="s">
        <v>1182</v>
      </c>
      <c r="C5063" s="115">
        <v>1250</v>
      </c>
      <c r="D5063" s="115">
        <v>1250</v>
      </c>
      <c r="E5063" s="116">
        <v>205.4</v>
      </c>
      <c r="F5063" s="117">
        <v>16.431999999999999</v>
      </c>
      <c r="G5063" s="116">
        <v>0</v>
      </c>
    </row>
    <row r="5064" spans="1:7">
      <c r="A5064" s="120" t="s">
        <v>1183</v>
      </c>
      <c r="B5064" s="115" t="s">
        <v>1184</v>
      </c>
      <c r="C5064" s="115">
        <v>1250</v>
      </c>
      <c r="D5064" s="115">
        <v>1250</v>
      </c>
      <c r="E5064" s="116">
        <v>205.4</v>
      </c>
      <c r="F5064" s="117">
        <v>16.431999999999999</v>
      </c>
      <c r="G5064" s="116">
        <v>0</v>
      </c>
    </row>
    <row r="5065" spans="1:7">
      <c r="A5065" s="114"/>
      <c r="B5065" s="115" t="s">
        <v>1192</v>
      </c>
      <c r="C5065" s="115">
        <v>0</v>
      </c>
      <c r="D5065" s="115">
        <v>0</v>
      </c>
      <c r="E5065" s="116">
        <v>64434.25</v>
      </c>
      <c r="F5065" s="117">
        <v>0</v>
      </c>
      <c r="G5065" s="116">
        <v>35417.65</v>
      </c>
    </row>
    <row r="5066" spans="1:7">
      <c r="A5066" s="114" t="s">
        <v>1193</v>
      </c>
      <c r="B5066" s="115" t="s">
        <v>1194</v>
      </c>
      <c r="C5066" s="115">
        <v>0</v>
      </c>
      <c r="D5066" s="115">
        <v>0</v>
      </c>
      <c r="E5066" s="116">
        <v>-64434.25</v>
      </c>
      <c r="F5066" s="117">
        <v>0</v>
      </c>
      <c r="G5066" s="116">
        <v>-35417.65</v>
      </c>
    </row>
    <row r="5067" spans="1:7">
      <c r="A5067" s="119" t="s">
        <v>1202</v>
      </c>
      <c r="B5067" s="115" t="s">
        <v>1203</v>
      </c>
      <c r="C5067" s="115">
        <v>0</v>
      </c>
      <c r="D5067" s="115">
        <v>0</v>
      </c>
      <c r="E5067" s="116">
        <v>-64434.25</v>
      </c>
      <c r="F5067" s="117">
        <v>0</v>
      </c>
      <c r="G5067" s="116">
        <v>-35417.65</v>
      </c>
    </row>
    <row r="5068" spans="1:7" s="113" customFormat="1" ht="25.5">
      <c r="A5068" s="125" t="s">
        <v>32</v>
      </c>
      <c r="B5068" s="110" t="s">
        <v>1224</v>
      </c>
      <c r="C5068" s="110"/>
      <c r="D5068" s="110"/>
      <c r="E5068" s="111"/>
      <c r="F5068" s="112"/>
      <c r="G5068" s="111"/>
    </row>
    <row r="5069" spans="1:7">
      <c r="A5069" s="114" t="s">
        <v>1118</v>
      </c>
      <c r="B5069" s="115" t="s">
        <v>1119</v>
      </c>
      <c r="C5069" s="115">
        <v>88447</v>
      </c>
      <c r="D5069" s="115">
        <v>22415</v>
      </c>
      <c r="E5069" s="116">
        <v>22415</v>
      </c>
      <c r="F5069" s="117">
        <v>25.342860696236201</v>
      </c>
      <c r="G5069" s="116">
        <v>22415</v>
      </c>
    </row>
    <row r="5070" spans="1:7">
      <c r="A5070" s="119" t="s">
        <v>1144</v>
      </c>
      <c r="B5070" s="115" t="s">
        <v>60</v>
      </c>
      <c r="C5070" s="115">
        <v>88447</v>
      </c>
      <c r="D5070" s="115">
        <v>22415</v>
      </c>
      <c r="E5070" s="116">
        <v>22415</v>
      </c>
      <c r="F5070" s="117">
        <v>25.342860696236201</v>
      </c>
      <c r="G5070" s="116">
        <v>22415</v>
      </c>
    </row>
    <row r="5071" spans="1:7" ht="25.5">
      <c r="A5071" s="120">
        <v>21710</v>
      </c>
      <c r="B5071" s="115" t="s">
        <v>1145</v>
      </c>
      <c r="C5071" s="115">
        <v>88447</v>
      </c>
      <c r="D5071" s="115">
        <v>22415</v>
      </c>
      <c r="E5071" s="116">
        <v>22415</v>
      </c>
      <c r="F5071" s="117">
        <v>25.342860696236201</v>
      </c>
      <c r="G5071" s="116">
        <v>22415</v>
      </c>
    </row>
    <row r="5072" spans="1:7">
      <c r="A5072" s="114" t="s">
        <v>1147</v>
      </c>
      <c r="B5072" s="115" t="s">
        <v>1148</v>
      </c>
      <c r="C5072" s="115">
        <v>88447</v>
      </c>
      <c r="D5072" s="115">
        <v>22415</v>
      </c>
      <c r="E5072" s="116">
        <v>0</v>
      </c>
      <c r="F5072" s="117">
        <v>0</v>
      </c>
      <c r="G5072" s="116">
        <v>0</v>
      </c>
    </row>
    <row r="5073" spans="1:7">
      <c r="A5073" s="119" t="s">
        <v>1181</v>
      </c>
      <c r="B5073" s="115" t="s">
        <v>1182</v>
      </c>
      <c r="C5073" s="115">
        <v>88447</v>
      </c>
      <c r="D5073" s="115">
        <v>22415</v>
      </c>
      <c r="E5073" s="116">
        <v>0</v>
      </c>
      <c r="F5073" s="117">
        <v>0</v>
      </c>
      <c r="G5073" s="116">
        <v>0</v>
      </c>
    </row>
    <row r="5074" spans="1:7">
      <c r="A5074" s="120" t="s">
        <v>1183</v>
      </c>
      <c r="B5074" s="115" t="s">
        <v>1184</v>
      </c>
      <c r="C5074" s="115">
        <v>88447</v>
      </c>
      <c r="D5074" s="115">
        <v>22415</v>
      </c>
      <c r="E5074" s="116">
        <v>0</v>
      </c>
      <c r="F5074" s="117">
        <v>0</v>
      </c>
      <c r="G5074" s="116">
        <v>0</v>
      </c>
    </row>
    <row r="5075" spans="1:7">
      <c r="A5075" s="114"/>
      <c r="B5075" s="115" t="s">
        <v>1192</v>
      </c>
      <c r="C5075" s="115">
        <v>0</v>
      </c>
      <c r="D5075" s="115">
        <v>0</v>
      </c>
      <c r="E5075" s="116">
        <v>22415</v>
      </c>
      <c r="F5075" s="117">
        <v>0</v>
      </c>
      <c r="G5075" s="116">
        <v>22415</v>
      </c>
    </row>
    <row r="5076" spans="1:7">
      <c r="A5076" s="114" t="s">
        <v>1193</v>
      </c>
      <c r="B5076" s="115" t="s">
        <v>1194</v>
      </c>
      <c r="C5076" s="115">
        <v>0</v>
      </c>
      <c r="D5076" s="115">
        <v>0</v>
      </c>
      <c r="E5076" s="116">
        <v>-22415</v>
      </c>
      <c r="F5076" s="117">
        <v>0</v>
      </c>
      <c r="G5076" s="116">
        <v>-22415</v>
      </c>
    </row>
    <row r="5077" spans="1:7">
      <c r="A5077" s="119" t="s">
        <v>1202</v>
      </c>
      <c r="B5077" s="115" t="s">
        <v>1203</v>
      </c>
      <c r="C5077" s="115">
        <v>0</v>
      </c>
      <c r="D5077" s="115">
        <v>0</v>
      </c>
      <c r="E5077" s="116">
        <v>-22415</v>
      </c>
      <c r="F5077" s="117">
        <v>0</v>
      </c>
      <c r="G5077" s="116">
        <v>-22415</v>
      </c>
    </row>
    <row r="5078" spans="1:7" s="113" customFormat="1" ht="38.25">
      <c r="A5078" s="126" t="s">
        <v>33</v>
      </c>
      <c r="B5078" s="110" t="s">
        <v>1311</v>
      </c>
      <c r="C5078" s="110"/>
      <c r="D5078" s="110"/>
      <c r="E5078" s="111"/>
      <c r="F5078" s="112"/>
      <c r="G5078" s="111"/>
    </row>
    <row r="5079" spans="1:7">
      <c r="A5079" s="114" t="s">
        <v>1118</v>
      </c>
      <c r="B5079" s="115" t="s">
        <v>1119</v>
      </c>
      <c r="C5079" s="115">
        <v>88447</v>
      </c>
      <c r="D5079" s="115">
        <v>22415</v>
      </c>
      <c r="E5079" s="116">
        <v>22415</v>
      </c>
      <c r="F5079" s="117">
        <v>25.342860696236201</v>
      </c>
      <c r="G5079" s="116">
        <v>22415</v>
      </c>
    </row>
    <row r="5080" spans="1:7">
      <c r="A5080" s="119" t="s">
        <v>1144</v>
      </c>
      <c r="B5080" s="115" t="s">
        <v>60</v>
      </c>
      <c r="C5080" s="115">
        <v>88447</v>
      </c>
      <c r="D5080" s="115">
        <v>22415</v>
      </c>
      <c r="E5080" s="116">
        <v>22415</v>
      </c>
      <c r="F5080" s="117">
        <v>25.342860696236201</v>
      </c>
      <c r="G5080" s="116">
        <v>22415</v>
      </c>
    </row>
    <row r="5081" spans="1:7" ht="25.5">
      <c r="A5081" s="120">
        <v>21710</v>
      </c>
      <c r="B5081" s="115" t="s">
        <v>1145</v>
      </c>
      <c r="C5081" s="115">
        <v>88447</v>
      </c>
      <c r="D5081" s="115">
        <v>22415</v>
      </c>
      <c r="E5081" s="116">
        <v>22415</v>
      </c>
      <c r="F5081" s="117">
        <v>25.342860696236201</v>
      </c>
      <c r="G5081" s="116">
        <v>22415</v>
      </c>
    </row>
    <row r="5082" spans="1:7">
      <c r="A5082" s="114" t="s">
        <v>1147</v>
      </c>
      <c r="B5082" s="115" t="s">
        <v>1148</v>
      </c>
      <c r="C5082" s="115">
        <v>88447</v>
      </c>
      <c r="D5082" s="115">
        <v>22415</v>
      </c>
      <c r="E5082" s="116">
        <v>0</v>
      </c>
      <c r="F5082" s="117">
        <v>0</v>
      </c>
      <c r="G5082" s="116">
        <v>0</v>
      </c>
    </row>
    <row r="5083" spans="1:7">
      <c r="A5083" s="119" t="s">
        <v>1181</v>
      </c>
      <c r="B5083" s="115" t="s">
        <v>1182</v>
      </c>
      <c r="C5083" s="115">
        <v>88447</v>
      </c>
      <c r="D5083" s="115">
        <v>22415</v>
      </c>
      <c r="E5083" s="116">
        <v>0</v>
      </c>
      <c r="F5083" s="117">
        <v>0</v>
      </c>
      <c r="G5083" s="116">
        <v>0</v>
      </c>
    </row>
    <row r="5084" spans="1:7">
      <c r="A5084" s="120" t="s">
        <v>1183</v>
      </c>
      <c r="B5084" s="115" t="s">
        <v>1184</v>
      </c>
      <c r="C5084" s="115">
        <v>88447</v>
      </c>
      <c r="D5084" s="115">
        <v>22415</v>
      </c>
      <c r="E5084" s="116">
        <v>0</v>
      </c>
      <c r="F5084" s="117">
        <v>0</v>
      </c>
      <c r="G5084" s="116">
        <v>0</v>
      </c>
    </row>
    <row r="5085" spans="1:7">
      <c r="A5085" s="114"/>
      <c r="B5085" s="115" t="s">
        <v>1192</v>
      </c>
      <c r="C5085" s="115">
        <v>0</v>
      </c>
      <c r="D5085" s="115">
        <v>0</v>
      </c>
      <c r="E5085" s="116">
        <v>22415</v>
      </c>
      <c r="F5085" s="117">
        <v>0</v>
      </c>
      <c r="G5085" s="116">
        <v>22415</v>
      </c>
    </row>
    <row r="5086" spans="1:7">
      <c r="A5086" s="114" t="s">
        <v>1193</v>
      </c>
      <c r="B5086" s="115" t="s">
        <v>1194</v>
      </c>
      <c r="C5086" s="115">
        <v>0</v>
      </c>
      <c r="D5086" s="115">
        <v>0</v>
      </c>
      <c r="E5086" s="116">
        <v>-22415</v>
      </c>
      <c r="F5086" s="117">
        <v>0</v>
      </c>
      <c r="G5086" s="116">
        <v>-22415</v>
      </c>
    </row>
    <row r="5087" spans="1:7">
      <c r="A5087" s="119" t="s">
        <v>1202</v>
      </c>
      <c r="B5087" s="115" t="s">
        <v>1203</v>
      </c>
      <c r="C5087" s="115">
        <v>0</v>
      </c>
      <c r="D5087" s="115">
        <v>0</v>
      </c>
      <c r="E5087" s="116">
        <v>-22415</v>
      </c>
      <c r="F5087" s="117">
        <v>0</v>
      </c>
      <c r="G5087" s="116">
        <v>-22415</v>
      </c>
    </row>
    <row r="5088" spans="1:7" s="113" customFormat="1" ht="25.5">
      <c r="A5088" s="125" t="s">
        <v>92</v>
      </c>
      <c r="B5088" s="110" t="s">
        <v>1295</v>
      </c>
      <c r="C5088" s="110"/>
      <c r="D5088" s="110"/>
      <c r="E5088" s="111"/>
      <c r="F5088" s="112"/>
      <c r="G5088" s="111"/>
    </row>
    <row r="5089" spans="1:7">
      <c r="A5089" s="114" t="s">
        <v>1118</v>
      </c>
      <c r="B5089" s="115" t="s">
        <v>1119</v>
      </c>
      <c r="C5089" s="115">
        <v>161013610</v>
      </c>
      <c r="D5089" s="115">
        <v>40544131</v>
      </c>
      <c r="E5089" s="116">
        <v>40545918.590000004</v>
      </c>
      <c r="F5089" s="117">
        <v>25.181671654961299</v>
      </c>
      <c r="G5089" s="116">
        <v>10984973.42</v>
      </c>
    </row>
    <row r="5090" spans="1:7" ht="25.5">
      <c r="A5090" s="119" t="s">
        <v>1120</v>
      </c>
      <c r="B5090" s="115" t="s">
        <v>1121</v>
      </c>
      <c r="C5090" s="115">
        <v>0</v>
      </c>
      <c r="D5090" s="115">
        <v>0</v>
      </c>
      <c r="E5090" s="116">
        <v>1787.59</v>
      </c>
      <c r="F5090" s="117">
        <v>0</v>
      </c>
      <c r="G5090" s="116">
        <v>708.42</v>
      </c>
    </row>
    <row r="5091" spans="1:7">
      <c r="A5091" s="119" t="s">
        <v>1144</v>
      </c>
      <c r="B5091" s="115" t="s">
        <v>60</v>
      </c>
      <c r="C5091" s="115">
        <v>161013610</v>
      </c>
      <c r="D5091" s="115">
        <v>40544131</v>
      </c>
      <c r="E5091" s="116">
        <v>40544131</v>
      </c>
      <c r="F5091" s="117">
        <v>25.1805614444642</v>
      </c>
      <c r="G5091" s="116">
        <v>10984265</v>
      </c>
    </row>
    <row r="5092" spans="1:7" ht="25.5">
      <c r="A5092" s="120">
        <v>21710</v>
      </c>
      <c r="B5092" s="115" t="s">
        <v>1145</v>
      </c>
      <c r="C5092" s="115">
        <v>161013610</v>
      </c>
      <c r="D5092" s="115">
        <v>40544131</v>
      </c>
      <c r="E5092" s="116">
        <v>40544131</v>
      </c>
      <c r="F5092" s="117">
        <v>25.1805614444642</v>
      </c>
      <c r="G5092" s="116">
        <v>10984265</v>
      </c>
    </row>
    <row r="5093" spans="1:7">
      <c r="A5093" s="114" t="s">
        <v>1147</v>
      </c>
      <c r="B5093" s="115" t="s">
        <v>1148</v>
      </c>
      <c r="C5093" s="115">
        <v>161013610</v>
      </c>
      <c r="D5093" s="115">
        <v>40544131</v>
      </c>
      <c r="E5093" s="116">
        <v>39452680.590000004</v>
      </c>
      <c r="F5093" s="117">
        <v>24.5026992376607</v>
      </c>
      <c r="G5093" s="116">
        <v>9975492.4499999993</v>
      </c>
    </row>
    <row r="5094" spans="1:7">
      <c r="A5094" s="119" t="s">
        <v>1149</v>
      </c>
      <c r="B5094" s="115" t="s">
        <v>1150</v>
      </c>
      <c r="C5094" s="115">
        <v>161013610</v>
      </c>
      <c r="D5094" s="115">
        <v>40544131</v>
      </c>
      <c r="E5094" s="116">
        <v>39452680.590000004</v>
      </c>
      <c r="F5094" s="117">
        <v>24.5026992376607</v>
      </c>
      <c r="G5094" s="116">
        <v>9975492.4499999993</v>
      </c>
    </row>
    <row r="5095" spans="1:7">
      <c r="A5095" s="120" t="s">
        <v>1158</v>
      </c>
      <c r="B5095" s="115" t="s">
        <v>1159</v>
      </c>
      <c r="C5095" s="115">
        <v>160422597</v>
      </c>
      <c r="D5095" s="115">
        <v>40178278</v>
      </c>
      <c r="E5095" s="116">
        <v>39135759.619999997</v>
      </c>
      <c r="F5095" s="117">
        <v>24.395415827858699</v>
      </c>
      <c r="G5095" s="116">
        <v>9956855.3699999992</v>
      </c>
    </row>
    <row r="5096" spans="1:7">
      <c r="A5096" s="121">
        <v>3000</v>
      </c>
      <c r="B5096" s="115" t="s">
        <v>1160</v>
      </c>
      <c r="C5096" s="115">
        <v>160422597</v>
      </c>
      <c r="D5096" s="115">
        <v>40178278</v>
      </c>
      <c r="E5096" s="116">
        <v>39135759.619999997</v>
      </c>
      <c r="F5096" s="117">
        <v>24.395415827858699</v>
      </c>
      <c r="G5096" s="116">
        <v>9956855.3699999992</v>
      </c>
    </row>
    <row r="5097" spans="1:7">
      <c r="A5097" s="120" t="s">
        <v>1166</v>
      </c>
      <c r="B5097" s="115" t="s">
        <v>1167</v>
      </c>
      <c r="C5097" s="115">
        <v>591013</v>
      </c>
      <c r="D5097" s="115">
        <v>365853</v>
      </c>
      <c r="E5097" s="116">
        <v>316920.96999999997</v>
      </c>
      <c r="F5097" s="117">
        <v>53.623350078593901</v>
      </c>
      <c r="G5097" s="116">
        <v>18637.080000000002</v>
      </c>
    </row>
    <row r="5098" spans="1:7">
      <c r="A5098" s="121">
        <v>7100</v>
      </c>
      <c r="B5098" s="115" t="s">
        <v>1168</v>
      </c>
      <c r="C5098" s="115">
        <v>22779</v>
      </c>
      <c r="D5098" s="115">
        <v>22779</v>
      </c>
      <c r="E5098" s="116">
        <v>11332.66</v>
      </c>
      <c r="F5098" s="117">
        <v>49.750471925896697</v>
      </c>
      <c r="G5098" s="116">
        <v>2254.56</v>
      </c>
    </row>
    <row r="5099" spans="1:7" ht="25.5">
      <c r="A5099" s="122">
        <v>7130</v>
      </c>
      <c r="B5099" s="115" t="s">
        <v>1170</v>
      </c>
      <c r="C5099" s="115">
        <v>22779</v>
      </c>
      <c r="D5099" s="115">
        <v>22779</v>
      </c>
      <c r="E5099" s="116">
        <v>11332.66</v>
      </c>
      <c r="F5099" s="117">
        <v>49.750471925896697</v>
      </c>
      <c r="G5099" s="116">
        <v>2254.56</v>
      </c>
    </row>
    <row r="5100" spans="1:7" ht="38.25">
      <c r="A5100" s="123">
        <v>7131</v>
      </c>
      <c r="B5100" s="115" t="s">
        <v>1171</v>
      </c>
      <c r="C5100" s="115">
        <v>22779</v>
      </c>
      <c r="D5100" s="115">
        <v>22779</v>
      </c>
      <c r="E5100" s="116">
        <v>11332.66</v>
      </c>
      <c r="F5100" s="117">
        <v>49.750471925896697</v>
      </c>
      <c r="G5100" s="116">
        <v>2254.56</v>
      </c>
    </row>
    <row r="5101" spans="1:7" ht="25.5">
      <c r="A5101" s="121">
        <v>7300</v>
      </c>
      <c r="B5101" s="115" t="s">
        <v>1173</v>
      </c>
      <c r="C5101" s="115">
        <v>568234</v>
      </c>
      <c r="D5101" s="115">
        <v>343074</v>
      </c>
      <c r="E5101" s="116">
        <v>305588.31</v>
      </c>
      <c r="F5101" s="117">
        <v>53.778603533051502</v>
      </c>
      <c r="G5101" s="116">
        <v>16382.52</v>
      </c>
    </row>
    <row r="5102" spans="1:7" ht="51">
      <c r="A5102" s="122">
        <v>7320</v>
      </c>
      <c r="B5102" s="115" t="s">
        <v>1175</v>
      </c>
      <c r="C5102" s="115">
        <v>195710</v>
      </c>
      <c r="D5102" s="115">
        <v>75000</v>
      </c>
      <c r="E5102" s="116">
        <v>45104.72</v>
      </c>
      <c r="F5102" s="117">
        <v>23.046711971794998</v>
      </c>
      <c r="G5102" s="116">
        <v>16382.52</v>
      </c>
    </row>
    <row r="5103" spans="1:7" ht="38.25">
      <c r="A5103" s="122">
        <v>7350</v>
      </c>
      <c r="B5103" s="115" t="s">
        <v>1176</v>
      </c>
      <c r="C5103" s="115">
        <v>372524</v>
      </c>
      <c r="D5103" s="115">
        <v>268074</v>
      </c>
      <c r="E5103" s="116">
        <v>260483.59</v>
      </c>
      <c r="F5103" s="117">
        <v>69.92397536803</v>
      </c>
      <c r="G5103" s="116">
        <v>0</v>
      </c>
    </row>
    <row r="5104" spans="1:7">
      <c r="A5104" s="114"/>
      <c r="B5104" s="115" t="s">
        <v>1192</v>
      </c>
      <c r="C5104" s="115">
        <v>0</v>
      </c>
      <c r="D5104" s="115">
        <v>0</v>
      </c>
      <c r="E5104" s="116">
        <v>1093238</v>
      </c>
      <c r="F5104" s="117">
        <v>0</v>
      </c>
      <c r="G5104" s="116">
        <v>1009480.97</v>
      </c>
    </row>
    <row r="5105" spans="1:7">
      <c r="A5105" s="114" t="s">
        <v>1193</v>
      </c>
      <c r="B5105" s="115" t="s">
        <v>1194</v>
      </c>
      <c r="C5105" s="115">
        <v>0</v>
      </c>
      <c r="D5105" s="115">
        <v>0</v>
      </c>
      <c r="E5105" s="116">
        <v>-1093238</v>
      </c>
      <c r="F5105" s="117">
        <v>0</v>
      </c>
      <c r="G5105" s="116">
        <v>-1009480.97</v>
      </c>
    </row>
    <row r="5106" spans="1:7">
      <c r="A5106" s="119" t="s">
        <v>1202</v>
      </c>
      <c r="B5106" s="115" t="s">
        <v>1203</v>
      </c>
      <c r="C5106" s="115">
        <v>0</v>
      </c>
      <c r="D5106" s="115">
        <v>0</v>
      </c>
      <c r="E5106" s="116">
        <v>-1093238</v>
      </c>
      <c r="F5106" s="117">
        <v>0</v>
      </c>
      <c r="G5106" s="116">
        <v>-1009480.97</v>
      </c>
    </row>
    <row r="5107" spans="1:7" s="113" customFormat="1" ht="38.25">
      <c r="A5107" s="126" t="s">
        <v>93</v>
      </c>
      <c r="B5107" s="110" t="s">
        <v>1312</v>
      </c>
      <c r="C5107" s="110"/>
      <c r="D5107" s="110"/>
      <c r="E5107" s="111"/>
      <c r="F5107" s="112"/>
      <c r="G5107" s="111"/>
    </row>
    <row r="5108" spans="1:7">
      <c r="A5108" s="114" t="s">
        <v>1118</v>
      </c>
      <c r="B5108" s="115" t="s">
        <v>1119</v>
      </c>
      <c r="C5108" s="115">
        <v>161013610</v>
      </c>
      <c r="D5108" s="115">
        <v>40544131</v>
      </c>
      <c r="E5108" s="116">
        <v>40545918.590000004</v>
      </c>
      <c r="F5108" s="117">
        <v>25.181671654961299</v>
      </c>
      <c r="G5108" s="116">
        <v>10984973.42</v>
      </c>
    </row>
    <row r="5109" spans="1:7" ht="25.5">
      <c r="A5109" s="119" t="s">
        <v>1120</v>
      </c>
      <c r="B5109" s="115" t="s">
        <v>1121</v>
      </c>
      <c r="C5109" s="115">
        <v>0</v>
      </c>
      <c r="D5109" s="115">
        <v>0</v>
      </c>
      <c r="E5109" s="116">
        <v>1787.59</v>
      </c>
      <c r="F5109" s="117">
        <v>0</v>
      </c>
      <c r="G5109" s="116">
        <v>708.42</v>
      </c>
    </row>
    <row r="5110" spans="1:7">
      <c r="A5110" s="119" t="s">
        <v>1144</v>
      </c>
      <c r="B5110" s="115" t="s">
        <v>60</v>
      </c>
      <c r="C5110" s="115">
        <v>161013610</v>
      </c>
      <c r="D5110" s="115">
        <v>40544131</v>
      </c>
      <c r="E5110" s="116">
        <v>40544131</v>
      </c>
      <c r="F5110" s="117">
        <v>25.1805614444642</v>
      </c>
      <c r="G5110" s="116">
        <v>10984265</v>
      </c>
    </row>
    <row r="5111" spans="1:7" ht="25.5">
      <c r="A5111" s="120">
        <v>21710</v>
      </c>
      <c r="B5111" s="115" t="s">
        <v>1145</v>
      </c>
      <c r="C5111" s="115">
        <v>161013610</v>
      </c>
      <c r="D5111" s="115">
        <v>40544131</v>
      </c>
      <c r="E5111" s="116">
        <v>40544131</v>
      </c>
      <c r="F5111" s="117">
        <v>25.1805614444642</v>
      </c>
      <c r="G5111" s="116">
        <v>10984265</v>
      </c>
    </row>
    <row r="5112" spans="1:7">
      <c r="A5112" s="114" t="s">
        <v>1147</v>
      </c>
      <c r="B5112" s="115" t="s">
        <v>1148</v>
      </c>
      <c r="C5112" s="115">
        <v>161013610</v>
      </c>
      <c r="D5112" s="115">
        <v>40544131</v>
      </c>
      <c r="E5112" s="116">
        <v>39452680.590000004</v>
      </c>
      <c r="F5112" s="117">
        <v>24.5026992376607</v>
      </c>
      <c r="G5112" s="116">
        <v>9975492.4499999993</v>
      </c>
    </row>
    <row r="5113" spans="1:7">
      <c r="A5113" s="119" t="s">
        <v>1149</v>
      </c>
      <c r="B5113" s="115" t="s">
        <v>1150</v>
      </c>
      <c r="C5113" s="115">
        <v>161013610</v>
      </c>
      <c r="D5113" s="115">
        <v>40544131</v>
      </c>
      <c r="E5113" s="116">
        <v>39452680.590000004</v>
      </c>
      <c r="F5113" s="117">
        <v>24.5026992376607</v>
      </c>
      <c r="G5113" s="116">
        <v>9975492.4499999993</v>
      </c>
    </row>
    <row r="5114" spans="1:7">
      <c r="A5114" s="120" t="s">
        <v>1158</v>
      </c>
      <c r="B5114" s="115" t="s">
        <v>1159</v>
      </c>
      <c r="C5114" s="115">
        <v>160422597</v>
      </c>
      <c r="D5114" s="115">
        <v>40178278</v>
      </c>
      <c r="E5114" s="116">
        <v>39135759.619999997</v>
      </c>
      <c r="F5114" s="117">
        <v>24.395415827858699</v>
      </c>
      <c r="G5114" s="116">
        <v>9956855.3699999992</v>
      </c>
    </row>
    <row r="5115" spans="1:7">
      <c r="A5115" s="121">
        <v>3000</v>
      </c>
      <c r="B5115" s="115" t="s">
        <v>1160</v>
      </c>
      <c r="C5115" s="115">
        <v>160422597</v>
      </c>
      <c r="D5115" s="115">
        <v>40178278</v>
      </c>
      <c r="E5115" s="116">
        <v>39135759.619999997</v>
      </c>
      <c r="F5115" s="117">
        <v>24.395415827858699</v>
      </c>
      <c r="G5115" s="116">
        <v>9956855.3699999992</v>
      </c>
    </row>
    <row r="5116" spans="1:7">
      <c r="A5116" s="120" t="s">
        <v>1166</v>
      </c>
      <c r="B5116" s="115" t="s">
        <v>1167</v>
      </c>
      <c r="C5116" s="115">
        <v>591013</v>
      </c>
      <c r="D5116" s="115">
        <v>365853</v>
      </c>
      <c r="E5116" s="116">
        <v>316920.96999999997</v>
      </c>
      <c r="F5116" s="117">
        <v>53.623350078593901</v>
      </c>
      <c r="G5116" s="116">
        <v>18637.080000000002</v>
      </c>
    </row>
    <row r="5117" spans="1:7">
      <c r="A5117" s="121">
        <v>7100</v>
      </c>
      <c r="B5117" s="115" t="s">
        <v>1168</v>
      </c>
      <c r="C5117" s="115">
        <v>22779</v>
      </c>
      <c r="D5117" s="115">
        <v>22779</v>
      </c>
      <c r="E5117" s="116">
        <v>11332.66</v>
      </c>
      <c r="F5117" s="117">
        <v>49.750471925896697</v>
      </c>
      <c r="G5117" s="116">
        <v>2254.56</v>
      </c>
    </row>
    <row r="5118" spans="1:7" ht="25.5">
      <c r="A5118" s="122">
        <v>7130</v>
      </c>
      <c r="B5118" s="115" t="s">
        <v>1170</v>
      </c>
      <c r="C5118" s="115">
        <v>22779</v>
      </c>
      <c r="D5118" s="115">
        <v>22779</v>
      </c>
      <c r="E5118" s="116">
        <v>11332.66</v>
      </c>
      <c r="F5118" s="117">
        <v>49.750471925896697</v>
      </c>
      <c r="G5118" s="116">
        <v>2254.56</v>
      </c>
    </row>
    <row r="5119" spans="1:7" ht="38.25">
      <c r="A5119" s="123">
        <v>7131</v>
      </c>
      <c r="B5119" s="115" t="s">
        <v>1171</v>
      </c>
      <c r="C5119" s="115">
        <v>22779</v>
      </c>
      <c r="D5119" s="115">
        <v>22779</v>
      </c>
      <c r="E5119" s="116">
        <v>11332.66</v>
      </c>
      <c r="F5119" s="117">
        <v>49.750471925896697</v>
      </c>
      <c r="G5119" s="116">
        <v>2254.56</v>
      </c>
    </row>
    <row r="5120" spans="1:7" ht="25.5">
      <c r="A5120" s="121">
        <v>7300</v>
      </c>
      <c r="B5120" s="115" t="s">
        <v>1173</v>
      </c>
      <c r="C5120" s="115">
        <v>568234</v>
      </c>
      <c r="D5120" s="115">
        <v>343074</v>
      </c>
      <c r="E5120" s="116">
        <v>305588.31</v>
      </c>
      <c r="F5120" s="117">
        <v>53.778603533051502</v>
      </c>
      <c r="G5120" s="116">
        <v>16382.52</v>
      </c>
    </row>
    <row r="5121" spans="1:7" ht="51">
      <c r="A5121" s="122">
        <v>7320</v>
      </c>
      <c r="B5121" s="115" t="s">
        <v>1175</v>
      </c>
      <c r="C5121" s="115">
        <v>195710</v>
      </c>
      <c r="D5121" s="115">
        <v>75000</v>
      </c>
      <c r="E5121" s="116">
        <v>45104.72</v>
      </c>
      <c r="F5121" s="117">
        <v>23.046711971794998</v>
      </c>
      <c r="G5121" s="116">
        <v>16382.52</v>
      </c>
    </row>
    <row r="5122" spans="1:7" ht="38.25">
      <c r="A5122" s="122">
        <v>7350</v>
      </c>
      <c r="B5122" s="115" t="s">
        <v>1176</v>
      </c>
      <c r="C5122" s="115">
        <v>372524</v>
      </c>
      <c r="D5122" s="115">
        <v>268074</v>
      </c>
      <c r="E5122" s="116">
        <v>260483.59</v>
      </c>
      <c r="F5122" s="117">
        <v>69.92397536803</v>
      </c>
      <c r="G5122" s="116">
        <v>0</v>
      </c>
    </row>
    <row r="5123" spans="1:7">
      <c r="A5123" s="114"/>
      <c r="B5123" s="115" t="s">
        <v>1192</v>
      </c>
      <c r="C5123" s="115">
        <v>0</v>
      </c>
      <c r="D5123" s="115">
        <v>0</v>
      </c>
      <c r="E5123" s="116">
        <v>1093238</v>
      </c>
      <c r="F5123" s="117">
        <v>0</v>
      </c>
      <c r="G5123" s="116">
        <v>1009480.97</v>
      </c>
    </row>
    <row r="5124" spans="1:7">
      <c r="A5124" s="114" t="s">
        <v>1193</v>
      </c>
      <c r="B5124" s="115" t="s">
        <v>1194</v>
      </c>
      <c r="C5124" s="115">
        <v>0</v>
      </c>
      <c r="D5124" s="115">
        <v>0</v>
      </c>
      <c r="E5124" s="116">
        <v>-1093238</v>
      </c>
      <c r="F5124" s="117">
        <v>0</v>
      </c>
      <c r="G5124" s="116">
        <v>-1009480.97</v>
      </c>
    </row>
    <row r="5125" spans="1:7">
      <c r="A5125" s="119" t="s">
        <v>1202</v>
      </c>
      <c r="B5125" s="115" t="s">
        <v>1203</v>
      </c>
      <c r="C5125" s="115">
        <v>0</v>
      </c>
      <c r="D5125" s="115">
        <v>0</v>
      </c>
      <c r="E5125" s="116">
        <v>-1093238</v>
      </c>
      <c r="F5125" s="117">
        <v>0</v>
      </c>
      <c r="G5125" s="116">
        <v>-1009480.97</v>
      </c>
    </row>
    <row r="5126" spans="1:7" s="113" customFormat="1" ht="25.5">
      <c r="A5126" s="125" t="s">
        <v>94</v>
      </c>
      <c r="B5126" s="110" t="s">
        <v>1297</v>
      </c>
      <c r="C5126" s="110"/>
      <c r="D5126" s="110"/>
      <c r="E5126" s="111"/>
      <c r="F5126" s="112"/>
      <c r="G5126" s="111"/>
    </row>
    <row r="5127" spans="1:7">
      <c r="A5127" s="114" t="s">
        <v>1118</v>
      </c>
      <c r="B5127" s="115" t="s">
        <v>1119</v>
      </c>
      <c r="C5127" s="115">
        <v>161281638</v>
      </c>
      <c r="D5127" s="115">
        <v>62937085</v>
      </c>
      <c r="E5127" s="116">
        <v>62938567.859999999</v>
      </c>
      <c r="F5127" s="117">
        <v>39.0240132977816</v>
      </c>
      <c r="G5127" s="116">
        <v>13794392.84</v>
      </c>
    </row>
    <row r="5128" spans="1:7" ht="25.5">
      <c r="A5128" s="119" t="s">
        <v>1120</v>
      </c>
      <c r="B5128" s="115" t="s">
        <v>1121</v>
      </c>
      <c r="C5128" s="115">
        <v>0</v>
      </c>
      <c r="D5128" s="115">
        <v>0</v>
      </c>
      <c r="E5128" s="116">
        <v>1482.86</v>
      </c>
      <c r="F5128" s="117">
        <v>0</v>
      </c>
      <c r="G5128" s="116">
        <v>-870.16</v>
      </c>
    </row>
    <row r="5129" spans="1:7">
      <c r="A5129" s="119" t="s">
        <v>1144</v>
      </c>
      <c r="B5129" s="115" t="s">
        <v>60</v>
      </c>
      <c r="C5129" s="115">
        <v>161281638</v>
      </c>
      <c r="D5129" s="115">
        <v>62937085</v>
      </c>
      <c r="E5129" s="116">
        <v>62937085</v>
      </c>
      <c r="F5129" s="117">
        <v>39.023093875075901</v>
      </c>
      <c r="G5129" s="116">
        <v>13795263</v>
      </c>
    </row>
    <row r="5130" spans="1:7" ht="25.5">
      <c r="A5130" s="120">
        <v>21710</v>
      </c>
      <c r="B5130" s="115" t="s">
        <v>1145</v>
      </c>
      <c r="C5130" s="115">
        <v>153289926</v>
      </c>
      <c r="D5130" s="115">
        <v>59757269</v>
      </c>
      <c r="E5130" s="116">
        <v>59757269</v>
      </c>
      <c r="F5130" s="117">
        <v>38.983167752328399</v>
      </c>
      <c r="G5130" s="116">
        <v>13053816</v>
      </c>
    </row>
    <row r="5131" spans="1:7" ht="25.5">
      <c r="A5131" s="120">
        <v>21720</v>
      </c>
      <c r="B5131" s="115" t="s">
        <v>1146</v>
      </c>
      <c r="C5131" s="115">
        <v>7991712</v>
      </c>
      <c r="D5131" s="115">
        <v>3179816</v>
      </c>
      <c r="E5131" s="116">
        <v>3179816</v>
      </c>
      <c r="F5131" s="117">
        <v>39.788921322490097</v>
      </c>
      <c r="G5131" s="116">
        <v>741447</v>
      </c>
    </row>
    <row r="5132" spans="1:7">
      <c r="A5132" s="114" t="s">
        <v>1147</v>
      </c>
      <c r="B5132" s="115" t="s">
        <v>1148</v>
      </c>
      <c r="C5132" s="115">
        <v>161281638</v>
      </c>
      <c r="D5132" s="115">
        <v>62937085</v>
      </c>
      <c r="E5132" s="116">
        <v>62104303.079999998</v>
      </c>
      <c r="F5132" s="117">
        <v>38.506741281980297</v>
      </c>
      <c r="G5132" s="116">
        <v>13329178.65</v>
      </c>
    </row>
    <row r="5133" spans="1:7">
      <c r="A5133" s="119" t="s">
        <v>1149</v>
      </c>
      <c r="B5133" s="115" t="s">
        <v>1150</v>
      </c>
      <c r="C5133" s="115">
        <v>150323972</v>
      </c>
      <c r="D5133" s="115">
        <v>57900759</v>
      </c>
      <c r="E5133" s="116">
        <v>57217170.789999999</v>
      </c>
      <c r="F5133" s="117">
        <v>38.062572475133898</v>
      </c>
      <c r="G5133" s="116">
        <v>12397959.17</v>
      </c>
    </row>
    <row r="5134" spans="1:7">
      <c r="A5134" s="120" t="s">
        <v>1151</v>
      </c>
      <c r="B5134" s="115" t="s">
        <v>1152</v>
      </c>
      <c r="C5134" s="115">
        <v>5810977</v>
      </c>
      <c r="D5134" s="115">
        <v>1202341</v>
      </c>
      <c r="E5134" s="116">
        <v>1091058.1000000001</v>
      </c>
      <c r="F5134" s="117">
        <v>18.7758117094595</v>
      </c>
      <c r="G5134" s="116">
        <v>304722.32</v>
      </c>
    </row>
    <row r="5135" spans="1:7">
      <c r="A5135" s="121">
        <v>1000</v>
      </c>
      <c r="B5135" s="115" t="s">
        <v>1153</v>
      </c>
      <c r="C5135" s="115">
        <v>2927113</v>
      </c>
      <c r="D5135" s="115">
        <v>744572</v>
      </c>
      <c r="E5135" s="116">
        <v>706955.84</v>
      </c>
      <c r="F5135" s="117">
        <v>24.151983199828599</v>
      </c>
      <c r="G5135" s="116">
        <v>208919.66</v>
      </c>
    </row>
    <row r="5136" spans="1:7">
      <c r="A5136" s="122">
        <v>1100</v>
      </c>
      <c r="B5136" s="115" t="s">
        <v>1154</v>
      </c>
      <c r="C5136" s="115">
        <v>2259190</v>
      </c>
      <c r="D5136" s="115">
        <v>577820</v>
      </c>
      <c r="E5136" s="116">
        <v>548972.86</v>
      </c>
      <c r="F5136" s="117">
        <v>24.2995436417477</v>
      </c>
      <c r="G5136" s="116">
        <v>160867.54999999999</v>
      </c>
    </row>
    <row r="5137" spans="1:7">
      <c r="A5137" s="121">
        <v>2000</v>
      </c>
      <c r="B5137" s="115" t="s">
        <v>1155</v>
      </c>
      <c r="C5137" s="115">
        <v>2883864</v>
      </c>
      <c r="D5137" s="115">
        <v>457769</v>
      </c>
      <c r="E5137" s="116">
        <v>384102.26</v>
      </c>
      <c r="F5137" s="117">
        <v>13.319014350191299</v>
      </c>
      <c r="G5137" s="116">
        <v>95802.66</v>
      </c>
    </row>
    <row r="5138" spans="1:7">
      <c r="A5138" s="120" t="s">
        <v>1158</v>
      </c>
      <c r="B5138" s="115" t="s">
        <v>1159</v>
      </c>
      <c r="C5138" s="115">
        <v>134648560</v>
      </c>
      <c r="D5138" s="115">
        <v>53389839</v>
      </c>
      <c r="E5138" s="116">
        <v>53362369.030000001</v>
      </c>
      <c r="F5138" s="117">
        <v>39.6308501405437</v>
      </c>
      <c r="G5138" s="116">
        <v>11855176.939999999</v>
      </c>
    </row>
    <row r="5139" spans="1:7">
      <c r="A5139" s="121">
        <v>3000</v>
      </c>
      <c r="B5139" s="115" t="s">
        <v>1160</v>
      </c>
      <c r="C5139" s="115">
        <v>134648560</v>
      </c>
      <c r="D5139" s="115">
        <v>53389839</v>
      </c>
      <c r="E5139" s="116">
        <v>53362369.030000001</v>
      </c>
      <c r="F5139" s="117">
        <v>39.6308501405437</v>
      </c>
      <c r="G5139" s="116">
        <v>11855176.939999999</v>
      </c>
    </row>
    <row r="5140" spans="1:7">
      <c r="A5140" s="120" t="s">
        <v>1166</v>
      </c>
      <c r="B5140" s="115" t="s">
        <v>1167</v>
      </c>
      <c r="C5140" s="115">
        <v>9864435</v>
      </c>
      <c r="D5140" s="115">
        <v>3308579</v>
      </c>
      <c r="E5140" s="116">
        <v>2763743.66</v>
      </c>
      <c r="F5140" s="117">
        <v>28.017252483289699</v>
      </c>
      <c r="G5140" s="116">
        <v>238059.91</v>
      </c>
    </row>
    <row r="5141" spans="1:7">
      <c r="A5141" s="121">
        <v>7100</v>
      </c>
      <c r="B5141" s="115" t="s">
        <v>1168</v>
      </c>
      <c r="C5141" s="115">
        <v>233197</v>
      </c>
      <c r="D5141" s="115">
        <v>233197</v>
      </c>
      <c r="E5141" s="116">
        <v>230878.58</v>
      </c>
      <c r="F5141" s="117">
        <v>99.005810537871398</v>
      </c>
      <c r="G5141" s="116">
        <v>4445.54</v>
      </c>
    </row>
    <row r="5142" spans="1:7" ht="25.5">
      <c r="A5142" s="122">
        <v>7130</v>
      </c>
      <c r="B5142" s="115" t="s">
        <v>1170</v>
      </c>
      <c r="C5142" s="115">
        <v>233197</v>
      </c>
      <c r="D5142" s="115">
        <v>233197</v>
      </c>
      <c r="E5142" s="116">
        <v>230878.58</v>
      </c>
      <c r="F5142" s="117">
        <v>99.005810537871398</v>
      </c>
      <c r="G5142" s="116">
        <v>4445.54</v>
      </c>
    </row>
    <row r="5143" spans="1:7" ht="38.25">
      <c r="A5143" s="123">
        <v>7131</v>
      </c>
      <c r="B5143" s="115" t="s">
        <v>1171</v>
      </c>
      <c r="C5143" s="115">
        <v>233197</v>
      </c>
      <c r="D5143" s="115">
        <v>233197</v>
      </c>
      <c r="E5143" s="116">
        <v>230878.58</v>
      </c>
      <c r="F5143" s="117">
        <v>99.005810537871398</v>
      </c>
      <c r="G5143" s="116">
        <v>4445.54</v>
      </c>
    </row>
    <row r="5144" spans="1:7" ht="25.5">
      <c r="A5144" s="121">
        <v>7300</v>
      </c>
      <c r="B5144" s="115" t="s">
        <v>1173</v>
      </c>
      <c r="C5144" s="115">
        <v>2274904</v>
      </c>
      <c r="D5144" s="115">
        <v>362447</v>
      </c>
      <c r="E5144" s="116">
        <v>263814.46000000002</v>
      </c>
      <c r="F5144" s="117">
        <v>11.596729356491499</v>
      </c>
      <c r="G5144" s="116">
        <v>10428.620000000001</v>
      </c>
    </row>
    <row r="5145" spans="1:7" ht="51">
      <c r="A5145" s="122">
        <v>7320</v>
      </c>
      <c r="B5145" s="115" t="s">
        <v>1175</v>
      </c>
      <c r="C5145" s="115">
        <v>1362310</v>
      </c>
      <c r="D5145" s="115">
        <v>160000</v>
      </c>
      <c r="E5145" s="116">
        <v>108383</v>
      </c>
      <c r="F5145" s="117">
        <v>7.9558250324815898</v>
      </c>
      <c r="G5145" s="116">
        <v>10428.620000000001</v>
      </c>
    </row>
    <row r="5146" spans="1:7" ht="38.25">
      <c r="A5146" s="122">
        <v>7350</v>
      </c>
      <c r="B5146" s="115" t="s">
        <v>1176</v>
      </c>
      <c r="C5146" s="115">
        <v>912594</v>
      </c>
      <c r="D5146" s="115">
        <v>202447</v>
      </c>
      <c r="E5146" s="116">
        <v>155431.46</v>
      </c>
      <c r="F5146" s="117">
        <v>17.031830145716501</v>
      </c>
      <c r="G5146" s="116">
        <v>0</v>
      </c>
    </row>
    <row r="5147" spans="1:7" ht="25.5">
      <c r="A5147" s="121">
        <v>7500</v>
      </c>
      <c r="B5147" s="115" t="s">
        <v>1180</v>
      </c>
      <c r="C5147" s="115">
        <v>7356334</v>
      </c>
      <c r="D5147" s="115">
        <v>2712935</v>
      </c>
      <c r="E5147" s="116">
        <v>2269050.62</v>
      </c>
      <c r="F5147" s="117">
        <v>30.844855875222599</v>
      </c>
      <c r="G5147" s="116">
        <v>223185.75</v>
      </c>
    </row>
    <row r="5148" spans="1:7">
      <c r="A5148" s="119" t="s">
        <v>1181</v>
      </c>
      <c r="B5148" s="115" t="s">
        <v>1182</v>
      </c>
      <c r="C5148" s="115">
        <v>10957666</v>
      </c>
      <c r="D5148" s="115">
        <v>5036326</v>
      </c>
      <c r="E5148" s="116">
        <v>4887132.29</v>
      </c>
      <c r="F5148" s="117">
        <v>44.600120956415402</v>
      </c>
      <c r="G5148" s="116">
        <v>931219.48</v>
      </c>
    </row>
    <row r="5149" spans="1:7">
      <c r="A5149" s="120" t="s">
        <v>1183</v>
      </c>
      <c r="B5149" s="115" t="s">
        <v>1184</v>
      </c>
      <c r="C5149" s="115">
        <v>1315416</v>
      </c>
      <c r="D5149" s="115">
        <v>260590</v>
      </c>
      <c r="E5149" s="116">
        <v>233112.63</v>
      </c>
      <c r="F5149" s="117">
        <v>17.721589976098802</v>
      </c>
      <c r="G5149" s="116">
        <v>180018.26</v>
      </c>
    </row>
    <row r="5150" spans="1:7">
      <c r="A5150" s="120" t="s">
        <v>1185</v>
      </c>
      <c r="B5150" s="115" t="s">
        <v>1186</v>
      </c>
      <c r="C5150" s="115">
        <v>9642250</v>
      </c>
      <c r="D5150" s="115">
        <v>4775736</v>
      </c>
      <c r="E5150" s="116">
        <v>4654019.66</v>
      </c>
      <c r="F5150" s="117">
        <v>48.266946615157302</v>
      </c>
      <c r="G5150" s="116">
        <v>751201.22</v>
      </c>
    </row>
    <row r="5151" spans="1:7" ht="25.5">
      <c r="A5151" s="121">
        <v>9500</v>
      </c>
      <c r="B5151" s="115" t="s">
        <v>1187</v>
      </c>
      <c r="C5151" s="115">
        <v>9006872</v>
      </c>
      <c r="D5151" s="115">
        <v>4308855</v>
      </c>
      <c r="E5151" s="116">
        <v>4216023.33</v>
      </c>
      <c r="F5151" s="117">
        <v>46.808962423358501</v>
      </c>
      <c r="G5151" s="116">
        <v>492885.28</v>
      </c>
    </row>
    <row r="5152" spans="1:7" ht="51">
      <c r="A5152" s="122">
        <v>9580</v>
      </c>
      <c r="B5152" s="115" t="s">
        <v>1189</v>
      </c>
      <c r="C5152" s="115">
        <v>9006872</v>
      </c>
      <c r="D5152" s="115">
        <v>4308855</v>
      </c>
      <c r="E5152" s="116">
        <v>4216023.33</v>
      </c>
      <c r="F5152" s="117">
        <v>46.808962423358501</v>
      </c>
      <c r="G5152" s="116">
        <v>492885.28</v>
      </c>
    </row>
    <row r="5153" spans="1:7" ht="25.5">
      <c r="A5153" s="121">
        <v>9600</v>
      </c>
      <c r="B5153" s="115" t="s">
        <v>1191</v>
      </c>
      <c r="C5153" s="115">
        <v>635378</v>
      </c>
      <c r="D5153" s="115">
        <v>466881</v>
      </c>
      <c r="E5153" s="116">
        <v>437996.33</v>
      </c>
      <c r="F5153" s="117">
        <v>68.934764817163995</v>
      </c>
      <c r="G5153" s="116">
        <v>258315.94</v>
      </c>
    </row>
    <row r="5154" spans="1:7">
      <c r="A5154" s="114"/>
      <c r="B5154" s="115" t="s">
        <v>1192</v>
      </c>
      <c r="C5154" s="115">
        <v>0</v>
      </c>
      <c r="D5154" s="115">
        <v>0</v>
      </c>
      <c r="E5154" s="116">
        <v>834264.78</v>
      </c>
      <c r="F5154" s="117">
        <v>0</v>
      </c>
      <c r="G5154" s="116">
        <v>465214.19</v>
      </c>
    </row>
    <row r="5155" spans="1:7">
      <c r="A5155" s="114" t="s">
        <v>1193</v>
      </c>
      <c r="B5155" s="115" t="s">
        <v>1194</v>
      </c>
      <c r="C5155" s="115">
        <v>0</v>
      </c>
      <c r="D5155" s="115">
        <v>0</v>
      </c>
      <c r="E5155" s="116">
        <v>-834264.78</v>
      </c>
      <c r="F5155" s="117">
        <v>0</v>
      </c>
      <c r="G5155" s="116">
        <v>-465214.19</v>
      </c>
    </row>
    <row r="5156" spans="1:7">
      <c r="A5156" s="119" t="s">
        <v>1202</v>
      </c>
      <c r="B5156" s="115" t="s">
        <v>1203</v>
      </c>
      <c r="C5156" s="115">
        <v>0</v>
      </c>
      <c r="D5156" s="115">
        <v>0</v>
      </c>
      <c r="E5156" s="116">
        <v>-834264.78</v>
      </c>
      <c r="F5156" s="117">
        <v>0</v>
      </c>
      <c r="G5156" s="116">
        <v>-465214.19</v>
      </c>
    </row>
    <row r="5157" spans="1:7" s="113" customFormat="1" ht="38.25">
      <c r="A5157" s="126" t="s">
        <v>172</v>
      </c>
      <c r="B5157" s="110" t="s">
        <v>1313</v>
      </c>
      <c r="C5157" s="110"/>
      <c r="D5157" s="110"/>
      <c r="E5157" s="111"/>
      <c r="F5157" s="112"/>
      <c r="G5157" s="111"/>
    </row>
    <row r="5158" spans="1:7">
      <c r="A5158" s="114" t="s">
        <v>1118</v>
      </c>
      <c r="B5158" s="115" t="s">
        <v>1119</v>
      </c>
      <c r="C5158" s="115">
        <v>7991712</v>
      </c>
      <c r="D5158" s="115">
        <v>3179816</v>
      </c>
      <c r="E5158" s="116">
        <v>3179816</v>
      </c>
      <c r="F5158" s="117">
        <v>39.788921322490097</v>
      </c>
      <c r="G5158" s="116">
        <v>741447</v>
      </c>
    </row>
    <row r="5159" spans="1:7">
      <c r="A5159" s="119" t="s">
        <v>1144</v>
      </c>
      <c r="B5159" s="115" t="s">
        <v>60</v>
      </c>
      <c r="C5159" s="115">
        <v>7991712</v>
      </c>
      <c r="D5159" s="115">
        <v>3179816</v>
      </c>
      <c r="E5159" s="116">
        <v>3179816</v>
      </c>
      <c r="F5159" s="117">
        <v>39.788921322490097</v>
      </c>
      <c r="G5159" s="116">
        <v>741447</v>
      </c>
    </row>
    <row r="5160" spans="1:7" ht="25.5">
      <c r="A5160" s="120">
        <v>21720</v>
      </c>
      <c r="B5160" s="115" t="s">
        <v>1146</v>
      </c>
      <c r="C5160" s="115">
        <v>7991712</v>
      </c>
      <c r="D5160" s="115">
        <v>3179816</v>
      </c>
      <c r="E5160" s="116">
        <v>3179816</v>
      </c>
      <c r="F5160" s="117">
        <v>39.788921322490097</v>
      </c>
      <c r="G5160" s="116">
        <v>741447</v>
      </c>
    </row>
    <row r="5161" spans="1:7">
      <c r="A5161" s="114" t="s">
        <v>1147</v>
      </c>
      <c r="B5161" s="115" t="s">
        <v>1148</v>
      </c>
      <c r="C5161" s="115">
        <v>7991712</v>
      </c>
      <c r="D5161" s="115">
        <v>3179816</v>
      </c>
      <c r="E5161" s="116">
        <v>2707046.95</v>
      </c>
      <c r="F5161" s="117">
        <v>33.873179488950498</v>
      </c>
      <c r="G5161" s="116">
        <v>481501.69</v>
      </c>
    </row>
    <row r="5162" spans="1:7">
      <c r="A5162" s="119" t="s">
        <v>1149</v>
      </c>
      <c r="B5162" s="115" t="s">
        <v>1150</v>
      </c>
      <c r="C5162" s="115">
        <v>7356334</v>
      </c>
      <c r="D5162" s="115">
        <v>2712935</v>
      </c>
      <c r="E5162" s="116">
        <v>2269050.62</v>
      </c>
      <c r="F5162" s="117">
        <v>30.844855875222599</v>
      </c>
      <c r="G5162" s="116">
        <v>223185.75</v>
      </c>
    </row>
    <row r="5163" spans="1:7">
      <c r="A5163" s="120" t="s">
        <v>1166</v>
      </c>
      <c r="B5163" s="115" t="s">
        <v>1167</v>
      </c>
      <c r="C5163" s="115">
        <v>7356334</v>
      </c>
      <c r="D5163" s="115">
        <v>2712935</v>
      </c>
      <c r="E5163" s="116">
        <v>2269050.62</v>
      </c>
      <c r="F5163" s="117">
        <v>30.844855875222599</v>
      </c>
      <c r="G5163" s="116">
        <v>223185.75</v>
      </c>
    </row>
    <row r="5164" spans="1:7" ht="25.5">
      <c r="A5164" s="121">
        <v>7500</v>
      </c>
      <c r="B5164" s="115" t="s">
        <v>1180</v>
      </c>
      <c r="C5164" s="115">
        <v>7356334</v>
      </c>
      <c r="D5164" s="115">
        <v>2712935</v>
      </c>
      <c r="E5164" s="116">
        <v>2269050.62</v>
      </c>
      <c r="F5164" s="117">
        <v>30.844855875222599</v>
      </c>
      <c r="G5164" s="116">
        <v>223185.75</v>
      </c>
    </row>
    <row r="5165" spans="1:7">
      <c r="A5165" s="119" t="s">
        <v>1181</v>
      </c>
      <c r="B5165" s="115" t="s">
        <v>1182</v>
      </c>
      <c r="C5165" s="115">
        <v>635378</v>
      </c>
      <c r="D5165" s="115">
        <v>466881</v>
      </c>
      <c r="E5165" s="116">
        <v>437996.33</v>
      </c>
      <c r="F5165" s="117">
        <v>68.934764817163995</v>
      </c>
      <c r="G5165" s="116">
        <v>258315.94</v>
      </c>
    </row>
    <row r="5166" spans="1:7">
      <c r="A5166" s="120" t="s">
        <v>1185</v>
      </c>
      <c r="B5166" s="115" t="s">
        <v>1186</v>
      </c>
      <c r="C5166" s="115">
        <v>635378</v>
      </c>
      <c r="D5166" s="115">
        <v>466881</v>
      </c>
      <c r="E5166" s="116">
        <v>437996.33</v>
      </c>
      <c r="F5166" s="117">
        <v>68.934764817163995</v>
      </c>
      <c r="G5166" s="116">
        <v>258315.94</v>
      </c>
    </row>
    <row r="5167" spans="1:7" ht="25.5">
      <c r="A5167" s="121">
        <v>9600</v>
      </c>
      <c r="B5167" s="115" t="s">
        <v>1191</v>
      </c>
      <c r="C5167" s="115">
        <v>635378</v>
      </c>
      <c r="D5167" s="115">
        <v>466881</v>
      </c>
      <c r="E5167" s="116">
        <v>437996.33</v>
      </c>
      <c r="F5167" s="117">
        <v>68.934764817163995</v>
      </c>
      <c r="G5167" s="116">
        <v>258315.94</v>
      </c>
    </row>
    <row r="5168" spans="1:7">
      <c r="A5168" s="114"/>
      <c r="B5168" s="115" t="s">
        <v>1192</v>
      </c>
      <c r="C5168" s="115">
        <v>0</v>
      </c>
      <c r="D5168" s="115">
        <v>0</v>
      </c>
      <c r="E5168" s="116">
        <v>472769.05</v>
      </c>
      <c r="F5168" s="117">
        <v>0</v>
      </c>
      <c r="G5168" s="116">
        <v>259945.31</v>
      </c>
    </row>
    <row r="5169" spans="1:7">
      <c r="A5169" s="114" t="s">
        <v>1193</v>
      </c>
      <c r="B5169" s="115" t="s">
        <v>1194</v>
      </c>
      <c r="C5169" s="115">
        <v>0</v>
      </c>
      <c r="D5169" s="115">
        <v>0</v>
      </c>
      <c r="E5169" s="116">
        <v>-472769.05</v>
      </c>
      <c r="F5169" s="117">
        <v>0</v>
      </c>
      <c r="G5169" s="116">
        <v>-259945.31</v>
      </c>
    </row>
    <row r="5170" spans="1:7">
      <c r="A5170" s="119" t="s">
        <v>1202</v>
      </c>
      <c r="B5170" s="115" t="s">
        <v>1203</v>
      </c>
      <c r="C5170" s="115">
        <v>0</v>
      </c>
      <c r="D5170" s="115">
        <v>0</v>
      </c>
      <c r="E5170" s="116">
        <v>-472769.05</v>
      </c>
      <c r="F5170" s="117">
        <v>0</v>
      </c>
      <c r="G5170" s="116">
        <v>-259945.31</v>
      </c>
    </row>
    <row r="5171" spans="1:7" s="113" customFormat="1" ht="38.25">
      <c r="A5171" s="126" t="s">
        <v>173</v>
      </c>
      <c r="B5171" s="110" t="s">
        <v>1314</v>
      </c>
      <c r="C5171" s="110"/>
      <c r="D5171" s="110"/>
      <c r="E5171" s="111"/>
      <c r="F5171" s="112"/>
      <c r="G5171" s="111"/>
    </row>
    <row r="5172" spans="1:7">
      <c r="A5172" s="114" t="s">
        <v>1118</v>
      </c>
      <c r="B5172" s="115" t="s">
        <v>1119</v>
      </c>
      <c r="C5172" s="115">
        <v>11202807</v>
      </c>
      <c r="D5172" s="115">
        <v>3476736</v>
      </c>
      <c r="E5172" s="116">
        <v>3476736</v>
      </c>
      <c r="F5172" s="117">
        <v>31.034507690795699</v>
      </c>
      <c r="G5172" s="116">
        <v>1418816</v>
      </c>
    </row>
    <row r="5173" spans="1:7">
      <c r="A5173" s="119" t="s">
        <v>1144</v>
      </c>
      <c r="B5173" s="115" t="s">
        <v>60</v>
      </c>
      <c r="C5173" s="115">
        <v>11202807</v>
      </c>
      <c r="D5173" s="115">
        <v>3476736</v>
      </c>
      <c r="E5173" s="116">
        <v>3476736</v>
      </c>
      <c r="F5173" s="117">
        <v>31.034507690795699</v>
      </c>
      <c r="G5173" s="116">
        <v>1418816</v>
      </c>
    </row>
    <row r="5174" spans="1:7" ht="25.5">
      <c r="A5174" s="120">
        <v>21710</v>
      </c>
      <c r="B5174" s="115" t="s">
        <v>1145</v>
      </c>
      <c r="C5174" s="115">
        <v>11202807</v>
      </c>
      <c r="D5174" s="115">
        <v>3476736</v>
      </c>
      <c r="E5174" s="116">
        <v>3476736</v>
      </c>
      <c r="F5174" s="117">
        <v>31.034507690795699</v>
      </c>
      <c r="G5174" s="116">
        <v>1418816</v>
      </c>
    </row>
    <row r="5175" spans="1:7">
      <c r="A5175" s="114" t="s">
        <v>1147</v>
      </c>
      <c r="B5175" s="115" t="s">
        <v>1148</v>
      </c>
      <c r="C5175" s="115">
        <v>11202807</v>
      </c>
      <c r="D5175" s="115">
        <v>3476736</v>
      </c>
      <c r="E5175" s="116">
        <v>3306007.77</v>
      </c>
      <c r="F5175" s="117">
        <v>29.510530441165301</v>
      </c>
      <c r="G5175" s="116">
        <v>1362367.95</v>
      </c>
    </row>
    <row r="5176" spans="1:7">
      <c r="A5176" s="119" t="s">
        <v>1149</v>
      </c>
      <c r="B5176" s="115" t="s">
        <v>1150</v>
      </c>
      <c r="C5176" s="115">
        <v>10436775</v>
      </c>
      <c r="D5176" s="115">
        <v>3270426</v>
      </c>
      <c r="E5176" s="116">
        <v>3112147.77</v>
      </c>
      <c r="F5176" s="117">
        <v>29.819055886516701</v>
      </c>
      <c r="G5176" s="116">
        <v>1191602.32</v>
      </c>
    </row>
    <row r="5177" spans="1:7">
      <c r="A5177" s="120" t="s">
        <v>1151</v>
      </c>
      <c r="B5177" s="115" t="s">
        <v>1152</v>
      </c>
      <c r="C5177" s="115">
        <v>5810977</v>
      </c>
      <c r="D5177" s="115">
        <v>1202341</v>
      </c>
      <c r="E5177" s="116">
        <v>1091058.1000000001</v>
      </c>
      <c r="F5177" s="117">
        <v>18.7758117094595</v>
      </c>
      <c r="G5177" s="116">
        <v>304722.32</v>
      </c>
    </row>
    <row r="5178" spans="1:7">
      <c r="A5178" s="121">
        <v>1000</v>
      </c>
      <c r="B5178" s="115" t="s">
        <v>1153</v>
      </c>
      <c r="C5178" s="115">
        <v>2927113</v>
      </c>
      <c r="D5178" s="115">
        <v>744572</v>
      </c>
      <c r="E5178" s="116">
        <v>706955.84</v>
      </c>
      <c r="F5178" s="117">
        <v>24.151983199828599</v>
      </c>
      <c r="G5178" s="116">
        <v>208919.66</v>
      </c>
    </row>
    <row r="5179" spans="1:7">
      <c r="A5179" s="122">
        <v>1100</v>
      </c>
      <c r="B5179" s="115" t="s">
        <v>1154</v>
      </c>
      <c r="C5179" s="115">
        <v>2259190</v>
      </c>
      <c r="D5179" s="115">
        <v>577820</v>
      </c>
      <c r="E5179" s="116">
        <v>548972.86</v>
      </c>
      <c r="F5179" s="117">
        <v>24.2995436417477</v>
      </c>
      <c r="G5179" s="116">
        <v>160867.54999999999</v>
      </c>
    </row>
    <row r="5180" spans="1:7">
      <c r="A5180" s="121">
        <v>2000</v>
      </c>
      <c r="B5180" s="115" t="s">
        <v>1155</v>
      </c>
      <c r="C5180" s="115">
        <v>2883864</v>
      </c>
      <c r="D5180" s="115">
        <v>457769</v>
      </c>
      <c r="E5180" s="116">
        <v>384102.26</v>
      </c>
      <c r="F5180" s="117">
        <v>13.319014350191299</v>
      </c>
      <c r="G5180" s="116">
        <v>95802.66</v>
      </c>
    </row>
    <row r="5181" spans="1:7">
      <c r="A5181" s="120" t="s">
        <v>1158</v>
      </c>
      <c r="B5181" s="115" t="s">
        <v>1159</v>
      </c>
      <c r="C5181" s="115">
        <v>3495372</v>
      </c>
      <c r="D5181" s="115">
        <v>1647806</v>
      </c>
      <c r="E5181" s="116">
        <v>1647806</v>
      </c>
      <c r="F5181" s="117">
        <v>47.1425072924999</v>
      </c>
      <c r="G5181" s="116">
        <v>886880</v>
      </c>
    </row>
    <row r="5182" spans="1:7">
      <c r="A5182" s="121">
        <v>3000</v>
      </c>
      <c r="B5182" s="115" t="s">
        <v>1160</v>
      </c>
      <c r="C5182" s="115">
        <v>3495372</v>
      </c>
      <c r="D5182" s="115">
        <v>1647806</v>
      </c>
      <c r="E5182" s="116">
        <v>1647806</v>
      </c>
      <c r="F5182" s="117">
        <v>47.1425072924999</v>
      </c>
      <c r="G5182" s="116">
        <v>886880</v>
      </c>
    </row>
    <row r="5183" spans="1:7">
      <c r="A5183" s="120" t="s">
        <v>1166</v>
      </c>
      <c r="B5183" s="115" t="s">
        <v>1167</v>
      </c>
      <c r="C5183" s="115">
        <v>1130426</v>
      </c>
      <c r="D5183" s="115">
        <v>420279</v>
      </c>
      <c r="E5183" s="116">
        <v>373283.67</v>
      </c>
      <c r="F5183" s="117">
        <v>33.021504282456299</v>
      </c>
      <c r="G5183" s="116">
        <v>0</v>
      </c>
    </row>
    <row r="5184" spans="1:7">
      <c r="A5184" s="121">
        <v>7100</v>
      </c>
      <c r="B5184" s="115" t="s">
        <v>1168</v>
      </c>
      <c r="C5184" s="115">
        <v>224969</v>
      </c>
      <c r="D5184" s="115">
        <v>224969</v>
      </c>
      <c r="E5184" s="116">
        <v>224969</v>
      </c>
      <c r="F5184" s="117">
        <v>100</v>
      </c>
      <c r="G5184" s="116">
        <v>0</v>
      </c>
    </row>
    <row r="5185" spans="1:7" ht="25.5">
      <c r="A5185" s="122">
        <v>7130</v>
      </c>
      <c r="B5185" s="115" t="s">
        <v>1170</v>
      </c>
      <c r="C5185" s="115">
        <v>224969</v>
      </c>
      <c r="D5185" s="115">
        <v>224969</v>
      </c>
      <c r="E5185" s="116">
        <v>224969</v>
      </c>
      <c r="F5185" s="117">
        <v>100</v>
      </c>
      <c r="G5185" s="116">
        <v>0</v>
      </c>
    </row>
    <row r="5186" spans="1:7" ht="38.25">
      <c r="A5186" s="123">
        <v>7131</v>
      </c>
      <c r="B5186" s="115" t="s">
        <v>1171</v>
      </c>
      <c r="C5186" s="115">
        <v>224969</v>
      </c>
      <c r="D5186" s="115">
        <v>224969</v>
      </c>
      <c r="E5186" s="116">
        <v>224969</v>
      </c>
      <c r="F5186" s="117">
        <v>100</v>
      </c>
      <c r="G5186" s="116">
        <v>0</v>
      </c>
    </row>
    <row r="5187" spans="1:7" ht="25.5">
      <c r="A5187" s="121">
        <v>7300</v>
      </c>
      <c r="B5187" s="115" t="s">
        <v>1173</v>
      </c>
      <c r="C5187" s="115">
        <v>905457</v>
      </c>
      <c r="D5187" s="115">
        <v>195310</v>
      </c>
      <c r="E5187" s="116">
        <v>148314.67000000001</v>
      </c>
      <c r="F5187" s="117">
        <v>16.380089833089801</v>
      </c>
      <c r="G5187" s="116">
        <v>0</v>
      </c>
    </row>
    <row r="5188" spans="1:7" ht="38.25">
      <c r="A5188" s="122">
        <v>7350</v>
      </c>
      <c r="B5188" s="115" t="s">
        <v>1176</v>
      </c>
      <c r="C5188" s="115">
        <v>905457</v>
      </c>
      <c r="D5188" s="115">
        <v>195310</v>
      </c>
      <c r="E5188" s="116">
        <v>148314.67000000001</v>
      </c>
      <c r="F5188" s="117">
        <v>16.380089833089801</v>
      </c>
      <c r="G5188" s="116">
        <v>0</v>
      </c>
    </row>
    <row r="5189" spans="1:7">
      <c r="A5189" s="119" t="s">
        <v>1181</v>
      </c>
      <c r="B5189" s="115" t="s">
        <v>1182</v>
      </c>
      <c r="C5189" s="115">
        <v>766032</v>
      </c>
      <c r="D5189" s="115">
        <v>206310</v>
      </c>
      <c r="E5189" s="116">
        <v>193860</v>
      </c>
      <c r="F5189" s="117">
        <v>25.307036781753201</v>
      </c>
      <c r="G5189" s="116">
        <v>170765.63</v>
      </c>
    </row>
    <row r="5190" spans="1:7">
      <c r="A5190" s="120" t="s">
        <v>1183</v>
      </c>
      <c r="B5190" s="115" t="s">
        <v>1184</v>
      </c>
      <c r="C5190" s="115">
        <v>766032</v>
      </c>
      <c r="D5190" s="115">
        <v>206310</v>
      </c>
      <c r="E5190" s="116">
        <v>193860</v>
      </c>
      <c r="F5190" s="117">
        <v>25.307036781753201</v>
      </c>
      <c r="G5190" s="116">
        <v>170765.63</v>
      </c>
    </row>
    <row r="5191" spans="1:7">
      <c r="A5191" s="114"/>
      <c r="B5191" s="115" t="s">
        <v>1192</v>
      </c>
      <c r="C5191" s="115">
        <v>0</v>
      </c>
      <c r="D5191" s="115">
        <v>0</v>
      </c>
      <c r="E5191" s="116">
        <v>170728.23</v>
      </c>
      <c r="F5191" s="117">
        <v>0</v>
      </c>
      <c r="G5191" s="116">
        <v>56448.05</v>
      </c>
    </row>
    <row r="5192" spans="1:7">
      <c r="A5192" s="114" t="s">
        <v>1193</v>
      </c>
      <c r="B5192" s="115" t="s">
        <v>1194</v>
      </c>
      <c r="C5192" s="115">
        <v>0</v>
      </c>
      <c r="D5192" s="115">
        <v>0</v>
      </c>
      <c r="E5192" s="116">
        <v>-170728.23</v>
      </c>
      <c r="F5192" s="117">
        <v>0</v>
      </c>
      <c r="G5192" s="116">
        <v>-56448.05</v>
      </c>
    </row>
    <row r="5193" spans="1:7">
      <c r="A5193" s="119" t="s">
        <v>1202</v>
      </c>
      <c r="B5193" s="115" t="s">
        <v>1203</v>
      </c>
      <c r="C5193" s="115">
        <v>0</v>
      </c>
      <c r="D5193" s="115">
        <v>0</v>
      </c>
      <c r="E5193" s="116">
        <v>-170728.23</v>
      </c>
      <c r="F5193" s="117">
        <v>0</v>
      </c>
      <c r="G5193" s="116">
        <v>-56448.05</v>
      </c>
    </row>
    <row r="5194" spans="1:7" s="113" customFormat="1" ht="38.25">
      <c r="A5194" s="126" t="s">
        <v>95</v>
      </c>
      <c r="B5194" s="110" t="s">
        <v>1315</v>
      </c>
      <c r="C5194" s="110"/>
      <c r="D5194" s="110"/>
      <c r="E5194" s="111"/>
      <c r="F5194" s="112"/>
      <c r="G5194" s="111"/>
    </row>
    <row r="5195" spans="1:7">
      <c r="A5195" s="114" t="s">
        <v>1118</v>
      </c>
      <c r="B5195" s="115" t="s">
        <v>1119</v>
      </c>
      <c r="C5195" s="115">
        <v>141537735</v>
      </c>
      <c r="D5195" s="115">
        <v>56226253</v>
      </c>
      <c r="E5195" s="116">
        <v>56227735.859999999</v>
      </c>
      <c r="F5195" s="117">
        <v>39.726321648428197</v>
      </c>
      <c r="G5195" s="116">
        <v>11621129.84</v>
      </c>
    </row>
    <row r="5196" spans="1:7" ht="25.5">
      <c r="A5196" s="119" t="s">
        <v>1120</v>
      </c>
      <c r="B5196" s="115" t="s">
        <v>1121</v>
      </c>
      <c r="C5196" s="115">
        <v>0</v>
      </c>
      <c r="D5196" s="115">
        <v>0</v>
      </c>
      <c r="E5196" s="116">
        <v>1482.86</v>
      </c>
      <c r="F5196" s="117">
        <v>0</v>
      </c>
      <c r="G5196" s="116">
        <v>-870.16</v>
      </c>
    </row>
    <row r="5197" spans="1:7">
      <c r="A5197" s="119" t="s">
        <v>1144</v>
      </c>
      <c r="B5197" s="115" t="s">
        <v>60</v>
      </c>
      <c r="C5197" s="115">
        <v>141537735</v>
      </c>
      <c r="D5197" s="115">
        <v>56226253</v>
      </c>
      <c r="E5197" s="116">
        <v>56226253</v>
      </c>
      <c r="F5197" s="117">
        <v>39.725273970224301</v>
      </c>
      <c r="G5197" s="116">
        <v>11622000</v>
      </c>
    </row>
    <row r="5198" spans="1:7" ht="25.5">
      <c r="A5198" s="120">
        <v>21710</v>
      </c>
      <c r="B5198" s="115" t="s">
        <v>1145</v>
      </c>
      <c r="C5198" s="115">
        <v>141537735</v>
      </c>
      <c r="D5198" s="115">
        <v>56226253</v>
      </c>
      <c r="E5198" s="116">
        <v>56226253</v>
      </c>
      <c r="F5198" s="117">
        <v>39.725273970224301</v>
      </c>
      <c r="G5198" s="116">
        <v>11622000</v>
      </c>
    </row>
    <row r="5199" spans="1:7">
      <c r="A5199" s="114" t="s">
        <v>1147</v>
      </c>
      <c r="B5199" s="115" t="s">
        <v>1148</v>
      </c>
      <c r="C5199" s="115">
        <v>141537735</v>
      </c>
      <c r="D5199" s="115">
        <v>56226253</v>
      </c>
      <c r="E5199" s="116">
        <v>56051995.729999997</v>
      </c>
      <c r="F5199" s="117">
        <v>39.602156788788498</v>
      </c>
      <c r="G5199" s="116">
        <v>11476056.380000001</v>
      </c>
    </row>
    <row r="5200" spans="1:7">
      <c r="A5200" s="119" t="s">
        <v>1149</v>
      </c>
      <c r="B5200" s="115" t="s">
        <v>1150</v>
      </c>
      <c r="C5200" s="115">
        <v>132530863</v>
      </c>
      <c r="D5200" s="115">
        <v>51917398</v>
      </c>
      <c r="E5200" s="116">
        <v>51835972.399999999</v>
      </c>
      <c r="F5200" s="117">
        <v>39.112378223931103</v>
      </c>
      <c r="G5200" s="116">
        <v>10983171.1</v>
      </c>
    </row>
    <row r="5201" spans="1:7">
      <c r="A5201" s="120" t="s">
        <v>1158</v>
      </c>
      <c r="B5201" s="115" t="s">
        <v>1159</v>
      </c>
      <c r="C5201" s="115">
        <v>131153188</v>
      </c>
      <c r="D5201" s="115">
        <v>51742033</v>
      </c>
      <c r="E5201" s="116">
        <v>51714563.030000001</v>
      </c>
      <c r="F5201" s="117">
        <v>39.430656485452701</v>
      </c>
      <c r="G5201" s="116">
        <v>10968296.939999999</v>
      </c>
    </row>
    <row r="5202" spans="1:7">
      <c r="A5202" s="121">
        <v>3000</v>
      </c>
      <c r="B5202" s="115" t="s">
        <v>1160</v>
      </c>
      <c r="C5202" s="115">
        <v>131153188</v>
      </c>
      <c r="D5202" s="115">
        <v>51742033</v>
      </c>
      <c r="E5202" s="116">
        <v>51714563.030000001</v>
      </c>
      <c r="F5202" s="117">
        <v>39.430656485452701</v>
      </c>
      <c r="G5202" s="116">
        <v>10968296.939999999</v>
      </c>
    </row>
    <row r="5203" spans="1:7">
      <c r="A5203" s="120" t="s">
        <v>1166</v>
      </c>
      <c r="B5203" s="115" t="s">
        <v>1167</v>
      </c>
      <c r="C5203" s="115">
        <v>1377675</v>
      </c>
      <c r="D5203" s="115">
        <v>175365</v>
      </c>
      <c r="E5203" s="116">
        <v>121409.37</v>
      </c>
      <c r="F5203" s="117">
        <v>8.8126277968316202</v>
      </c>
      <c r="G5203" s="116">
        <v>14874.16</v>
      </c>
    </row>
    <row r="5204" spans="1:7">
      <c r="A5204" s="121">
        <v>7100</v>
      </c>
      <c r="B5204" s="115" t="s">
        <v>1168</v>
      </c>
      <c r="C5204" s="115">
        <v>8228</v>
      </c>
      <c r="D5204" s="115">
        <v>8228</v>
      </c>
      <c r="E5204" s="116">
        <v>5909.58</v>
      </c>
      <c r="F5204" s="117">
        <v>71.822800194457997</v>
      </c>
      <c r="G5204" s="116">
        <v>4445.54</v>
      </c>
    </row>
    <row r="5205" spans="1:7" ht="25.5">
      <c r="A5205" s="122">
        <v>7130</v>
      </c>
      <c r="B5205" s="115" t="s">
        <v>1170</v>
      </c>
      <c r="C5205" s="115">
        <v>8228</v>
      </c>
      <c r="D5205" s="115">
        <v>8228</v>
      </c>
      <c r="E5205" s="116">
        <v>5909.58</v>
      </c>
      <c r="F5205" s="117">
        <v>71.822800194457997</v>
      </c>
      <c r="G5205" s="116">
        <v>4445.54</v>
      </c>
    </row>
    <row r="5206" spans="1:7" ht="38.25">
      <c r="A5206" s="123">
        <v>7131</v>
      </c>
      <c r="B5206" s="115" t="s">
        <v>1171</v>
      </c>
      <c r="C5206" s="115">
        <v>8228</v>
      </c>
      <c r="D5206" s="115">
        <v>8228</v>
      </c>
      <c r="E5206" s="116">
        <v>5909.58</v>
      </c>
      <c r="F5206" s="117">
        <v>71.822800194457997</v>
      </c>
      <c r="G5206" s="116">
        <v>4445.54</v>
      </c>
    </row>
    <row r="5207" spans="1:7" ht="25.5">
      <c r="A5207" s="121">
        <v>7300</v>
      </c>
      <c r="B5207" s="115" t="s">
        <v>1173</v>
      </c>
      <c r="C5207" s="115">
        <v>1369447</v>
      </c>
      <c r="D5207" s="115">
        <v>167137</v>
      </c>
      <c r="E5207" s="116">
        <v>115499.79</v>
      </c>
      <c r="F5207" s="117">
        <v>8.4340460054313908</v>
      </c>
      <c r="G5207" s="116">
        <v>10428.620000000001</v>
      </c>
    </row>
    <row r="5208" spans="1:7" ht="51">
      <c r="A5208" s="122">
        <v>7320</v>
      </c>
      <c r="B5208" s="115" t="s">
        <v>1175</v>
      </c>
      <c r="C5208" s="115">
        <v>1362310</v>
      </c>
      <c r="D5208" s="115">
        <v>160000</v>
      </c>
      <c r="E5208" s="116">
        <v>108383</v>
      </c>
      <c r="F5208" s="117">
        <v>7.9558250324815898</v>
      </c>
      <c r="G5208" s="116">
        <v>10428.620000000001</v>
      </c>
    </row>
    <row r="5209" spans="1:7" ht="38.25">
      <c r="A5209" s="122">
        <v>7350</v>
      </c>
      <c r="B5209" s="115" t="s">
        <v>1176</v>
      </c>
      <c r="C5209" s="115">
        <v>7137</v>
      </c>
      <c r="D5209" s="115">
        <v>7137</v>
      </c>
      <c r="E5209" s="116">
        <v>7116.79</v>
      </c>
      <c r="F5209" s="117">
        <v>99.716827798794995</v>
      </c>
      <c r="G5209" s="116">
        <v>0</v>
      </c>
    </row>
    <row r="5210" spans="1:7">
      <c r="A5210" s="119" t="s">
        <v>1181</v>
      </c>
      <c r="B5210" s="115" t="s">
        <v>1182</v>
      </c>
      <c r="C5210" s="115">
        <v>9006872</v>
      </c>
      <c r="D5210" s="115">
        <v>4308855</v>
      </c>
      <c r="E5210" s="116">
        <v>4216023.33</v>
      </c>
      <c r="F5210" s="117">
        <v>46.808962423358501</v>
      </c>
      <c r="G5210" s="116">
        <v>492885.28</v>
      </c>
    </row>
    <row r="5211" spans="1:7">
      <c r="A5211" s="120" t="s">
        <v>1185</v>
      </c>
      <c r="B5211" s="115" t="s">
        <v>1186</v>
      </c>
      <c r="C5211" s="115">
        <v>9006872</v>
      </c>
      <c r="D5211" s="115">
        <v>4308855</v>
      </c>
      <c r="E5211" s="116">
        <v>4216023.33</v>
      </c>
      <c r="F5211" s="117">
        <v>46.808962423358501</v>
      </c>
      <c r="G5211" s="116">
        <v>492885.28</v>
      </c>
    </row>
    <row r="5212" spans="1:7" ht="25.5">
      <c r="A5212" s="121">
        <v>9500</v>
      </c>
      <c r="B5212" s="115" t="s">
        <v>1187</v>
      </c>
      <c r="C5212" s="115">
        <v>9006872</v>
      </c>
      <c r="D5212" s="115">
        <v>4308855</v>
      </c>
      <c r="E5212" s="116">
        <v>4216023.33</v>
      </c>
      <c r="F5212" s="117">
        <v>46.808962423358501</v>
      </c>
      <c r="G5212" s="116">
        <v>492885.28</v>
      </c>
    </row>
    <row r="5213" spans="1:7" ht="51">
      <c r="A5213" s="122">
        <v>9580</v>
      </c>
      <c r="B5213" s="115" t="s">
        <v>1189</v>
      </c>
      <c r="C5213" s="115">
        <v>9006872</v>
      </c>
      <c r="D5213" s="115">
        <v>4308855</v>
      </c>
      <c r="E5213" s="116">
        <v>4216023.33</v>
      </c>
      <c r="F5213" s="117">
        <v>46.808962423358501</v>
      </c>
      <c r="G5213" s="116">
        <v>492885.28</v>
      </c>
    </row>
    <row r="5214" spans="1:7">
      <c r="A5214" s="114"/>
      <c r="B5214" s="115" t="s">
        <v>1192</v>
      </c>
      <c r="C5214" s="115">
        <v>0</v>
      </c>
      <c r="D5214" s="115">
        <v>0</v>
      </c>
      <c r="E5214" s="116">
        <v>175740.13</v>
      </c>
      <c r="F5214" s="117">
        <v>0</v>
      </c>
      <c r="G5214" s="116">
        <v>145073.46</v>
      </c>
    </row>
    <row r="5215" spans="1:7">
      <c r="A5215" s="114" t="s">
        <v>1193</v>
      </c>
      <c r="B5215" s="115" t="s">
        <v>1194</v>
      </c>
      <c r="C5215" s="115">
        <v>0</v>
      </c>
      <c r="D5215" s="115">
        <v>0</v>
      </c>
      <c r="E5215" s="116">
        <v>-175740.13</v>
      </c>
      <c r="F5215" s="117">
        <v>0</v>
      </c>
      <c r="G5215" s="116">
        <v>-145073.46</v>
      </c>
    </row>
    <row r="5216" spans="1:7">
      <c r="A5216" s="119" t="s">
        <v>1202</v>
      </c>
      <c r="B5216" s="115" t="s">
        <v>1203</v>
      </c>
      <c r="C5216" s="115">
        <v>0</v>
      </c>
      <c r="D5216" s="115">
        <v>0</v>
      </c>
      <c r="E5216" s="116">
        <v>-175740.13</v>
      </c>
      <c r="F5216" s="117">
        <v>0</v>
      </c>
      <c r="G5216" s="116">
        <v>-145073.46</v>
      </c>
    </row>
    <row r="5217" spans="1:7" s="113" customFormat="1" ht="38.25">
      <c r="A5217" s="126" t="s">
        <v>161</v>
      </c>
      <c r="B5217" s="110" t="s">
        <v>1316</v>
      </c>
      <c r="C5217" s="110"/>
      <c r="D5217" s="110"/>
      <c r="E5217" s="111"/>
      <c r="F5217" s="112"/>
      <c r="G5217" s="111"/>
    </row>
    <row r="5218" spans="1:7">
      <c r="A5218" s="114" t="s">
        <v>1118</v>
      </c>
      <c r="B5218" s="115" t="s">
        <v>1119</v>
      </c>
      <c r="C5218" s="115">
        <v>549384</v>
      </c>
      <c r="D5218" s="115">
        <v>54280</v>
      </c>
      <c r="E5218" s="116">
        <v>54280</v>
      </c>
      <c r="F5218" s="117">
        <v>9.8801566845776403</v>
      </c>
      <c r="G5218" s="116">
        <v>13000</v>
      </c>
    </row>
    <row r="5219" spans="1:7">
      <c r="A5219" s="119" t="s">
        <v>1144</v>
      </c>
      <c r="B5219" s="115" t="s">
        <v>60</v>
      </c>
      <c r="C5219" s="115">
        <v>549384</v>
      </c>
      <c r="D5219" s="115">
        <v>54280</v>
      </c>
      <c r="E5219" s="116">
        <v>54280</v>
      </c>
      <c r="F5219" s="117">
        <v>9.8801566845776403</v>
      </c>
      <c r="G5219" s="116">
        <v>13000</v>
      </c>
    </row>
    <row r="5220" spans="1:7" ht="25.5">
      <c r="A5220" s="120">
        <v>21710</v>
      </c>
      <c r="B5220" s="115" t="s">
        <v>1145</v>
      </c>
      <c r="C5220" s="115">
        <v>549384</v>
      </c>
      <c r="D5220" s="115">
        <v>54280</v>
      </c>
      <c r="E5220" s="116">
        <v>54280</v>
      </c>
      <c r="F5220" s="117">
        <v>9.8801566845776403</v>
      </c>
      <c r="G5220" s="116">
        <v>13000</v>
      </c>
    </row>
    <row r="5221" spans="1:7">
      <c r="A5221" s="114" t="s">
        <v>1147</v>
      </c>
      <c r="B5221" s="115" t="s">
        <v>1148</v>
      </c>
      <c r="C5221" s="115">
        <v>549384</v>
      </c>
      <c r="D5221" s="115">
        <v>54280</v>
      </c>
      <c r="E5221" s="116">
        <v>39252.629999999997</v>
      </c>
      <c r="F5221" s="117">
        <v>7.1448440435105498</v>
      </c>
      <c r="G5221" s="116">
        <v>9252.6299999999992</v>
      </c>
    </row>
    <row r="5222" spans="1:7">
      <c r="A5222" s="119" t="s">
        <v>1181</v>
      </c>
      <c r="B5222" s="115" t="s">
        <v>1182</v>
      </c>
      <c r="C5222" s="115">
        <v>549384</v>
      </c>
      <c r="D5222" s="115">
        <v>54280</v>
      </c>
      <c r="E5222" s="116">
        <v>39252.629999999997</v>
      </c>
      <c r="F5222" s="117">
        <v>7.1448440435105498</v>
      </c>
      <c r="G5222" s="116">
        <v>9252.6299999999992</v>
      </c>
    </row>
    <row r="5223" spans="1:7">
      <c r="A5223" s="120" t="s">
        <v>1183</v>
      </c>
      <c r="B5223" s="115" t="s">
        <v>1184</v>
      </c>
      <c r="C5223" s="115">
        <v>549384</v>
      </c>
      <c r="D5223" s="115">
        <v>54280</v>
      </c>
      <c r="E5223" s="116">
        <v>39252.629999999997</v>
      </c>
      <c r="F5223" s="117">
        <v>7.1448440435105498</v>
      </c>
      <c r="G5223" s="116">
        <v>9252.6299999999992</v>
      </c>
    </row>
    <row r="5224" spans="1:7">
      <c r="A5224" s="114"/>
      <c r="B5224" s="115" t="s">
        <v>1192</v>
      </c>
      <c r="C5224" s="115">
        <v>0</v>
      </c>
      <c r="D5224" s="115">
        <v>0</v>
      </c>
      <c r="E5224" s="116">
        <v>15027.37</v>
      </c>
      <c r="F5224" s="117">
        <v>0</v>
      </c>
      <c r="G5224" s="116">
        <v>3747.37</v>
      </c>
    </row>
    <row r="5225" spans="1:7">
      <c r="A5225" s="114" t="s">
        <v>1193</v>
      </c>
      <c r="B5225" s="115" t="s">
        <v>1194</v>
      </c>
      <c r="C5225" s="115">
        <v>0</v>
      </c>
      <c r="D5225" s="115">
        <v>0</v>
      </c>
      <c r="E5225" s="116">
        <v>-15027.37</v>
      </c>
      <c r="F5225" s="117">
        <v>0</v>
      </c>
      <c r="G5225" s="116">
        <v>-3747.37</v>
      </c>
    </row>
    <row r="5226" spans="1:7">
      <c r="A5226" s="119" t="s">
        <v>1202</v>
      </c>
      <c r="B5226" s="115" t="s">
        <v>1203</v>
      </c>
      <c r="C5226" s="115">
        <v>0</v>
      </c>
      <c r="D5226" s="115">
        <v>0</v>
      </c>
      <c r="E5226" s="116">
        <v>-15027.37</v>
      </c>
      <c r="F5226" s="117">
        <v>0</v>
      </c>
      <c r="G5226" s="116">
        <v>-3747.37</v>
      </c>
    </row>
    <row r="5227" spans="1:7" s="113" customFormat="1" ht="25.5">
      <c r="A5227" s="125" t="s">
        <v>174</v>
      </c>
      <c r="B5227" s="110" t="s">
        <v>1317</v>
      </c>
      <c r="C5227" s="110"/>
      <c r="D5227" s="110"/>
      <c r="E5227" s="111"/>
      <c r="F5227" s="112"/>
      <c r="G5227" s="111"/>
    </row>
    <row r="5228" spans="1:7">
      <c r="A5228" s="114" t="s">
        <v>1118</v>
      </c>
      <c r="B5228" s="115" t="s">
        <v>1119</v>
      </c>
      <c r="C5228" s="115">
        <v>23670170</v>
      </c>
      <c r="D5228" s="115">
        <v>4828797</v>
      </c>
      <c r="E5228" s="116">
        <v>4828797</v>
      </c>
      <c r="F5228" s="117">
        <v>20.400347779504699</v>
      </c>
      <c r="G5228" s="116">
        <v>2376399</v>
      </c>
    </row>
    <row r="5229" spans="1:7">
      <c r="A5229" s="119" t="s">
        <v>1144</v>
      </c>
      <c r="B5229" s="115" t="s">
        <v>60</v>
      </c>
      <c r="C5229" s="115">
        <v>23670170</v>
      </c>
      <c r="D5229" s="115">
        <v>4828797</v>
      </c>
      <c r="E5229" s="116">
        <v>4828797</v>
      </c>
      <c r="F5229" s="117">
        <v>20.400347779504699</v>
      </c>
      <c r="G5229" s="116">
        <v>2376399</v>
      </c>
    </row>
    <row r="5230" spans="1:7" ht="25.5">
      <c r="A5230" s="120">
        <v>21710</v>
      </c>
      <c r="B5230" s="115" t="s">
        <v>1145</v>
      </c>
      <c r="C5230" s="115">
        <v>22970979</v>
      </c>
      <c r="D5230" s="115">
        <v>4692352</v>
      </c>
      <c r="E5230" s="116">
        <v>4692352</v>
      </c>
      <c r="F5230" s="117">
        <v>20.427305253293699</v>
      </c>
      <c r="G5230" s="116">
        <v>2354976</v>
      </c>
    </row>
    <row r="5231" spans="1:7" ht="25.5">
      <c r="A5231" s="120">
        <v>21720</v>
      </c>
      <c r="B5231" s="115" t="s">
        <v>1146</v>
      </c>
      <c r="C5231" s="115">
        <v>699191</v>
      </c>
      <c r="D5231" s="115">
        <v>136445</v>
      </c>
      <c r="E5231" s="116">
        <v>136445</v>
      </c>
      <c r="F5231" s="117">
        <v>19.514696270403899</v>
      </c>
      <c r="G5231" s="116">
        <v>21423</v>
      </c>
    </row>
    <row r="5232" spans="1:7">
      <c r="A5232" s="114" t="s">
        <v>1147</v>
      </c>
      <c r="B5232" s="115" t="s">
        <v>1148</v>
      </c>
      <c r="C5232" s="115">
        <v>23670170</v>
      </c>
      <c r="D5232" s="115">
        <v>4828797</v>
      </c>
      <c r="E5232" s="116">
        <v>4176814.78</v>
      </c>
      <c r="F5232" s="117">
        <v>17.6459010645044</v>
      </c>
      <c r="G5232" s="116">
        <v>1757604.37</v>
      </c>
    </row>
    <row r="5233" spans="1:7">
      <c r="A5233" s="119" t="s">
        <v>1149</v>
      </c>
      <c r="B5233" s="115" t="s">
        <v>1150</v>
      </c>
      <c r="C5233" s="115">
        <v>20423590</v>
      </c>
      <c r="D5233" s="115">
        <v>4210088</v>
      </c>
      <c r="E5233" s="116">
        <v>3600232.61</v>
      </c>
      <c r="F5233" s="117">
        <v>17.627814747554201</v>
      </c>
      <c r="G5233" s="116">
        <v>1688889.95</v>
      </c>
    </row>
    <row r="5234" spans="1:7">
      <c r="A5234" s="120" t="s">
        <v>1151</v>
      </c>
      <c r="B5234" s="115" t="s">
        <v>1152</v>
      </c>
      <c r="C5234" s="115">
        <v>934993</v>
      </c>
      <c r="D5234" s="115">
        <v>139710</v>
      </c>
      <c r="E5234" s="116">
        <v>131263.18</v>
      </c>
      <c r="F5234" s="117">
        <v>14.0389478851713</v>
      </c>
      <c r="G5234" s="116">
        <v>36316.730000000003</v>
      </c>
    </row>
    <row r="5235" spans="1:7">
      <c r="A5235" s="121">
        <v>1000</v>
      </c>
      <c r="B5235" s="115" t="s">
        <v>1153</v>
      </c>
      <c r="C5235" s="115">
        <v>371294</v>
      </c>
      <c r="D5235" s="115">
        <v>90268</v>
      </c>
      <c r="E5235" s="116">
        <v>83692.08</v>
      </c>
      <c r="F5235" s="117">
        <v>22.540649727708999</v>
      </c>
      <c r="G5235" s="116">
        <v>24725.83</v>
      </c>
    </row>
    <row r="5236" spans="1:7">
      <c r="A5236" s="122">
        <v>1100</v>
      </c>
      <c r="B5236" s="115" t="s">
        <v>1154</v>
      </c>
      <c r="C5236" s="115">
        <v>295834</v>
      </c>
      <c r="D5236" s="115">
        <v>66600</v>
      </c>
      <c r="E5236" s="116">
        <v>63652.88</v>
      </c>
      <c r="F5236" s="117">
        <v>21.516417991170702</v>
      </c>
      <c r="G5236" s="116">
        <v>18361.47</v>
      </c>
    </row>
    <row r="5237" spans="1:7">
      <c r="A5237" s="121">
        <v>2000</v>
      </c>
      <c r="B5237" s="115" t="s">
        <v>1155</v>
      </c>
      <c r="C5237" s="115">
        <v>563699</v>
      </c>
      <c r="D5237" s="115">
        <v>49442</v>
      </c>
      <c r="E5237" s="116">
        <v>47571.1</v>
      </c>
      <c r="F5237" s="117">
        <v>8.4390960423914194</v>
      </c>
      <c r="G5237" s="116">
        <v>11590.9</v>
      </c>
    </row>
    <row r="5238" spans="1:7">
      <c r="A5238" s="120" t="s">
        <v>1158</v>
      </c>
      <c r="B5238" s="115" t="s">
        <v>1159</v>
      </c>
      <c r="C5238" s="115">
        <v>18641079</v>
      </c>
      <c r="D5238" s="115">
        <v>3883046</v>
      </c>
      <c r="E5238" s="116">
        <v>3297333.15</v>
      </c>
      <c r="F5238" s="117">
        <v>17.6885316027039</v>
      </c>
      <c r="G5238" s="116">
        <v>1615803.21</v>
      </c>
    </row>
    <row r="5239" spans="1:7">
      <c r="A5239" s="121">
        <v>3000</v>
      </c>
      <c r="B5239" s="115" t="s">
        <v>1160</v>
      </c>
      <c r="C5239" s="115">
        <v>18641079</v>
      </c>
      <c r="D5239" s="115">
        <v>3883046</v>
      </c>
      <c r="E5239" s="116">
        <v>3297333.15</v>
      </c>
      <c r="F5239" s="117">
        <v>17.6885316027039</v>
      </c>
      <c r="G5239" s="116">
        <v>1615803.21</v>
      </c>
    </row>
    <row r="5240" spans="1:7">
      <c r="A5240" s="120" t="s">
        <v>1166</v>
      </c>
      <c r="B5240" s="115" t="s">
        <v>1167</v>
      </c>
      <c r="C5240" s="115">
        <v>847518</v>
      </c>
      <c r="D5240" s="115">
        <v>187332</v>
      </c>
      <c r="E5240" s="116">
        <v>171636.28</v>
      </c>
      <c r="F5240" s="117">
        <v>20.251638313286598</v>
      </c>
      <c r="G5240" s="116">
        <v>36770.01</v>
      </c>
    </row>
    <row r="5241" spans="1:7" ht="25.5">
      <c r="A5241" s="121">
        <v>7300</v>
      </c>
      <c r="B5241" s="115" t="s">
        <v>1173</v>
      </c>
      <c r="C5241" s="115">
        <v>204907</v>
      </c>
      <c r="D5241" s="115">
        <v>56000</v>
      </c>
      <c r="E5241" s="116">
        <v>40306.160000000003</v>
      </c>
      <c r="F5241" s="117">
        <v>19.670465137842999</v>
      </c>
      <c r="G5241" s="116">
        <v>12500</v>
      </c>
    </row>
    <row r="5242" spans="1:7" ht="51">
      <c r="A5242" s="122">
        <v>7320</v>
      </c>
      <c r="B5242" s="115" t="s">
        <v>1175</v>
      </c>
      <c r="C5242" s="115">
        <v>56000</v>
      </c>
      <c r="D5242" s="115">
        <v>21000</v>
      </c>
      <c r="E5242" s="116">
        <v>13967.34</v>
      </c>
      <c r="F5242" s="117">
        <v>24.9416785714286</v>
      </c>
      <c r="G5242" s="116">
        <v>0</v>
      </c>
    </row>
    <row r="5243" spans="1:7" ht="38.25">
      <c r="A5243" s="122">
        <v>7350</v>
      </c>
      <c r="B5243" s="115" t="s">
        <v>1176</v>
      </c>
      <c r="C5243" s="115">
        <v>148907</v>
      </c>
      <c r="D5243" s="115">
        <v>35000</v>
      </c>
      <c r="E5243" s="116">
        <v>26338.82</v>
      </c>
      <c r="F5243" s="117">
        <v>17.6881006265656</v>
      </c>
      <c r="G5243" s="116">
        <v>12500</v>
      </c>
    </row>
    <row r="5244" spans="1:7" ht="25.5">
      <c r="A5244" s="121">
        <v>7500</v>
      </c>
      <c r="B5244" s="115" t="s">
        <v>1180</v>
      </c>
      <c r="C5244" s="115">
        <v>642611</v>
      </c>
      <c r="D5244" s="115">
        <v>131332</v>
      </c>
      <c r="E5244" s="116">
        <v>131330.12</v>
      </c>
      <c r="F5244" s="117">
        <v>20.4369548607167</v>
      </c>
      <c r="G5244" s="116">
        <v>24270.01</v>
      </c>
    </row>
    <row r="5245" spans="1:7">
      <c r="A5245" s="119" t="s">
        <v>1181</v>
      </c>
      <c r="B5245" s="115" t="s">
        <v>1182</v>
      </c>
      <c r="C5245" s="115">
        <v>3246580</v>
      </c>
      <c r="D5245" s="115">
        <v>618709</v>
      </c>
      <c r="E5245" s="116">
        <v>576582.17000000004</v>
      </c>
      <c r="F5245" s="117">
        <v>17.759678492444401</v>
      </c>
      <c r="G5245" s="116">
        <v>68714.42</v>
      </c>
    </row>
    <row r="5246" spans="1:7">
      <c r="A5246" s="120" t="s">
        <v>1183</v>
      </c>
      <c r="B5246" s="115" t="s">
        <v>1184</v>
      </c>
      <c r="C5246" s="115">
        <v>25000</v>
      </c>
      <c r="D5246" s="115">
        <v>0</v>
      </c>
      <c r="E5246" s="116">
        <v>0</v>
      </c>
      <c r="F5246" s="117">
        <v>0</v>
      </c>
      <c r="G5246" s="116">
        <v>0</v>
      </c>
    </row>
    <row r="5247" spans="1:7">
      <c r="A5247" s="120" t="s">
        <v>1185</v>
      </c>
      <c r="B5247" s="115" t="s">
        <v>1186</v>
      </c>
      <c r="C5247" s="115">
        <v>3221580</v>
      </c>
      <c r="D5247" s="115">
        <v>618709</v>
      </c>
      <c r="E5247" s="116">
        <v>576582.17000000004</v>
      </c>
      <c r="F5247" s="117">
        <v>17.897496570005998</v>
      </c>
      <c r="G5247" s="116">
        <v>68714.42</v>
      </c>
    </row>
    <row r="5248" spans="1:7" ht="25.5">
      <c r="A5248" s="121">
        <v>9500</v>
      </c>
      <c r="B5248" s="115" t="s">
        <v>1187</v>
      </c>
      <c r="C5248" s="115">
        <v>3165000</v>
      </c>
      <c r="D5248" s="115">
        <v>613596</v>
      </c>
      <c r="E5248" s="116">
        <v>571469.43000000005</v>
      </c>
      <c r="F5248" s="117">
        <v>18.055906161137401</v>
      </c>
      <c r="G5248" s="116">
        <v>68714.42</v>
      </c>
    </row>
    <row r="5249" spans="1:7" ht="51">
      <c r="A5249" s="122">
        <v>9580</v>
      </c>
      <c r="B5249" s="115" t="s">
        <v>1189</v>
      </c>
      <c r="C5249" s="115">
        <v>1500000</v>
      </c>
      <c r="D5249" s="115">
        <v>613596</v>
      </c>
      <c r="E5249" s="116">
        <v>571469.43000000005</v>
      </c>
      <c r="F5249" s="117">
        <v>38.097962000000003</v>
      </c>
      <c r="G5249" s="116">
        <v>68714.42</v>
      </c>
    </row>
    <row r="5250" spans="1:7" ht="51">
      <c r="A5250" s="122">
        <v>9590</v>
      </c>
      <c r="B5250" s="115" t="s">
        <v>1190</v>
      </c>
      <c r="C5250" s="115">
        <v>1665000</v>
      </c>
      <c r="D5250" s="115">
        <v>0</v>
      </c>
      <c r="E5250" s="116">
        <v>0</v>
      </c>
      <c r="F5250" s="117">
        <v>0</v>
      </c>
      <c r="G5250" s="116">
        <v>0</v>
      </c>
    </row>
    <row r="5251" spans="1:7" ht="25.5">
      <c r="A5251" s="121">
        <v>9600</v>
      </c>
      <c r="B5251" s="115" t="s">
        <v>1191</v>
      </c>
      <c r="C5251" s="115">
        <v>56580</v>
      </c>
      <c r="D5251" s="115">
        <v>5113</v>
      </c>
      <c r="E5251" s="116">
        <v>5112.74</v>
      </c>
      <c r="F5251" s="117">
        <v>9.0363025804171109</v>
      </c>
      <c r="G5251" s="116">
        <v>0</v>
      </c>
    </row>
    <row r="5252" spans="1:7">
      <c r="A5252" s="114"/>
      <c r="B5252" s="115" t="s">
        <v>1192</v>
      </c>
      <c r="C5252" s="115">
        <v>0</v>
      </c>
      <c r="D5252" s="115">
        <v>0</v>
      </c>
      <c r="E5252" s="116">
        <v>651982.22</v>
      </c>
      <c r="F5252" s="117">
        <v>0</v>
      </c>
      <c r="G5252" s="116">
        <v>618794.63</v>
      </c>
    </row>
    <row r="5253" spans="1:7">
      <c r="A5253" s="114" t="s">
        <v>1193</v>
      </c>
      <c r="B5253" s="115" t="s">
        <v>1194</v>
      </c>
      <c r="C5253" s="115">
        <v>0</v>
      </c>
      <c r="D5253" s="115">
        <v>0</v>
      </c>
      <c r="E5253" s="116">
        <v>-651982.22</v>
      </c>
      <c r="F5253" s="117">
        <v>0</v>
      </c>
      <c r="G5253" s="116">
        <v>-618794.63</v>
      </c>
    </row>
    <row r="5254" spans="1:7">
      <c r="A5254" s="119" t="s">
        <v>1202</v>
      </c>
      <c r="B5254" s="115" t="s">
        <v>1203</v>
      </c>
      <c r="C5254" s="115">
        <v>0</v>
      </c>
      <c r="D5254" s="115">
        <v>0</v>
      </c>
      <c r="E5254" s="116">
        <v>-651982.22</v>
      </c>
      <c r="F5254" s="117">
        <v>0</v>
      </c>
      <c r="G5254" s="116">
        <v>-618794.63</v>
      </c>
    </row>
    <row r="5255" spans="1:7" s="113" customFormat="1" ht="38.25">
      <c r="A5255" s="126" t="s">
        <v>175</v>
      </c>
      <c r="B5255" s="110" t="s">
        <v>1318</v>
      </c>
      <c r="C5255" s="110"/>
      <c r="D5255" s="110"/>
      <c r="E5255" s="111"/>
      <c r="F5255" s="112"/>
      <c r="G5255" s="111"/>
    </row>
    <row r="5256" spans="1:7">
      <c r="A5256" s="114" t="s">
        <v>1118</v>
      </c>
      <c r="B5256" s="115" t="s">
        <v>1119</v>
      </c>
      <c r="C5256" s="115">
        <v>699191</v>
      </c>
      <c r="D5256" s="115">
        <v>136445</v>
      </c>
      <c r="E5256" s="116">
        <v>136445</v>
      </c>
      <c r="F5256" s="117">
        <v>19.514696270403899</v>
      </c>
      <c r="G5256" s="116">
        <v>21423</v>
      </c>
    </row>
    <row r="5257" spans="1:7">
      <c r="A5257" s="119" t="s">
        <v>1144</v>
      </c>
      <c r="B5257" s="115" t="s">
        <v>60</v>
      </c>
      <c r="C5257" s="115">
        <v>699191</v>
      </c>
      <c r="D5257" s="115">
        <v>136445</v>
      </c>
      <c r="E5257" s="116">
        <v>136445</v>
      </c>
      <c r="F5257" s="117">
        <v>19.514696270403899</v>
      </c>
      <c r="G5257" s="116">
        <v>21423</v>
      </c>
    </row>
    <row r="5258" spans="1:7" ht="25.5">
      <c r="A5258" s="120">
        <v>21720</v>
      </c>
      <c r="B5258" s="115" t="s">
        <v>1146</v>
      </c>
      <c r="C5258" s="115">
        <v>699191</v>
      </c>
      <c r="D5258" s="115">
        <v>136445</v>
      </c>
      <c r="E5258" s="116">
        <v>136445</v>
      </c>
      <c r="F5258" s="117">
        <v>19.514696270403899</v>
      </c>
      <c r="G5258" s="116">
        <v>21423</v>
      </c>
    </row>
    <row r="5259" spans="1:7">
      <c r="A5259" s="114" t="s">
        <v>1147</v>
      </c>
      <c r="B5259" s="115" t="s">
        <v>1148</v>
      </c>
      <c r="C5259" s="115">
        <v>699191</v>
      </c>
      <c r="D5259" s="115">
        <v>136445</v>
      </c>
      <c r="E5259" s="116">
        <v>136442.85999999999</v>
      </c>
      <c r="F5259" s="117">
        <v>19.514390202390999</v>
      </c>
      <c r="G5259" s="116">
        <v>24270.01</v>
      </c>
    </row>
    <row r="5260" spans="1:7">
      <c r="A5260" s="119" t="s">
        <v>1149</v>
      </c>
      <c r="B5260" s="115" t="s">
        <v>1150</v>
      </c>
      <c r="C5260" s="115">
        <v>642611</v>
      </c>
      <c r="D5260" s="115">
        <v>131332</v>
      </c>
      <c r="E5260" s="116">
        <v>131330.12</v>
      </c>
      <c r="F5260" s="117">
        <v>20.4369548607167</v>
      </c>
      <c r="G5260" s="116">
        <v>24270.01</v>
      </c>
    </row>
    <row r="5261" spans="1:7">
      <c r="A5261" s="120" t="s">
        <v>1166</v>
      </c>
      <c r="B5261" s="115" t="s">
        <v>1167</v>
      </c>
      <c r="C5261" s="115">
        <v>642611</v>
      </c>
      <c r="D5261" s="115">
        <v>131332</v>
      </c>
      <c r="E5261" s="116">
        <v>131330.12</v>
      </c>
      <c r="F5261" s="117">
        <v>20.4369548607167</v>
      </c>
      <c r="G5261" s="116">
        <v>24270.01</v>
      </c>
    </row>
    <row r="5262" spans="1:7" ht="25.5">
      <c r="A5262" s="121">
        <v>7500</v>
      </c>
      <c r="B5262" s="115" t="s">
        <v>1180</v>
      </c>
      <c r="C5262" s="115">
        <v>642611</v>
      </c>
      <c r="D5262" s="115">
        <v>131332</v>
      </c>
      <c r="E5262" s="116">
        <v>131330.12</v>
      </c>
      <c r="F5262" s="117">
        <v>20.4369548607167</v>
      </c>
      <c r="G5262" s="116">
        <v>24270.01</v>
      </c>
    </row>
    <row r="5263" spans="1:7">
      <c r="A5263" s="119" t="s">
        <v>1181</v>
      </c>
      <c r="B5263" s="115" t="s">
        <v>1182</v>
      </c>
      <c r="C5263" s="115">
        <v>56580</v>
      </c>
      <c r="D5263" s="115">
        <v>5113</v>
      </c>
      <c r="E5263" s="116">
        <v>5112.74</v>
      </c>
      <c r="F5263" s="117">
        <v>9.0363025804171109</v>
      </c>
      <c r="G5263" s="116">
        <v>0</v>
      </c>
    </row>
    <row r="5264" spans="1:7">
      <c r="A5264" s="120" t="s">
        <v>1185</v>
      </c>
      <c r="B5264" s="115" t="s">
        <v>1186</v>
      </c>
      <c r="C5264" s="115">
        <v>56580</v>
      </c>
      <c r="D5264" s="115">
        <v>5113</v>
      </c>
      <c r="E5264" s="116">
        <v>5112.74</v>
      </c>
      <c r="F5264" s="117">
        <v>9.0363025804171109</v>
      </c>
      <c r="G5264" s="116">
        <v>0</v>
      </c>
    </row>
    <row r="5265" spans="1:7" ht="25.5">
      <c r="A5265" s="121">
        <v>9600</v>
      </c>
      <c r="B5265" s="115" t="s">
        <v>1191</v>
      </c>
      <c r="C5265" s="115">
        <v>56580</v>
      </c>
      <c r="D5265" s="115">
        <v>5113</v>
      </c>
      <c r="E5265" s="116">
        <v>5112.74</v>
      </c>
      <c r="F5265" s="117">
        <v>9.0363025804171109</v>
      </c>
      <c r="G5265" s="116">
        <v>0</v>
      </c>
    </row>
    <row r="5266" spans="1:7">
      <c r="A5266" s="114"/>
      <c r="B5266" s="115" t="s">
        <v>1192</v>
      </c>
      <c r="C5266" s="115">
        <v>0</v>
      </c>
      <c r="D5266" s="115">
        <v>0</v>
      </c>
      <c r="E5266" s="116">
        <v>2.14</v>
      </c>
      <c r="F5266" s="117">
        <v>0</v>
      </c>
      <c r="G5266" s="116">
        <v>-2847.01</v>
      </c>
    </row>
    <row r="5267" spans="1:7">
      <c r="A5267" s="114" t="s">
        <v>1193</v>
      </c>
      <c r="B5267" s="115" t="s">
        <v>1194</v>
      </c>
      <c r="C5267" s="115">
        <v>0</v>
      </c>
      <c r="D5267" s="115">
        <v>0</v>
      </c>
      <c r="E5267" s="116">
        <v>-2.14</v>
      </c>
      <c r="F5267" s="117">
        <v>0</v>
      </c>
      <c r="G5267" s="116">
        <v>2847.01</v>
      </c>
    </row>
    <row r="5268" spans="1:7">
      <c r="A5268" s="119" t="s">
        <v>1202</v>
      </c>
      <c r="B5268" s="115" t="s">
        <v>1203</v>
      </c>
      <c r="C5268" s="115">
        <v>0</v>
      </c>
      <c r="D5268" s="115">
        <v>0</v>
      </c>
      <c r="E5268" s="116">
        <v>-2.14</v>
      </c>
      <c r="F5268" s="117">
        <v>0</v>
      </c>
      <c r="G5268" s="116">
        <v>2847.01</v>
      </c>
    </row>
    <row r="5269" spans="1:7" s="113" customFormat="1" ht="25.5">
      <c r="A5269" s="126" t="s">
        <v>176</v>
      </c>
      <c r="B5269" s="110" t="s">
        <v>1319</v>
      </c>
      <c r="C5269" s="110"/>
      <c r="D5269" s="110"/>
      <c r="E5269" s="111"/>
      <c r="F5269" s="112"/>
      <c r="G5269" s="111"/>
    </row>
    <row r="5270" spans="1:7">
      <c r="A5270" s="114" t="s">
        <v>1118</v>
      </c>
      <c r="B5270" s="115" t="s">
        <v>1119</v>
      </c>
      <c r="C5270" s="115">
        <v>1273297</v>
      </c>
      <c r="D5270" s="115">
        <v>293272</v>
      </c>
      <c r="E5270" s="116">
        <v>293272</v>
      </c>
      <c r="F5270" s="117">
        <v>23.032489670516799</v>
      </c>
      <c r="G5270" s="116">
        <v>111146</v>
      </c>
    </row>
    <row r="5271" spans="1:7">
      <c r="A5271" s="119" t="s">
        <v>1144</v>
      </c>
      <c r="B5271" s="115" t="s">
        <v>60</v>
      </c>
      <c r="C5271" s="115">
        <v>1273297</v>
      </c>
      <c r="D5271" s="115">
        <v>293272</v>
      </c>
      <c r="E5271" s="116">
        <v>293272</v>
      </c>
      <c r="F5271" s="117">
        <v>23.032489670516799</v>
      </c>
      <c r="G5271" s="116">
        <v>111146</v>
      </c>
    </row>
    <row r="5272" spans="1:7" ht="25.5">
      <c r="A5272" s="120">
        <v>21710</v>
      </c>
      <c r="B5272" s="115" t="s">
        <v>1145</v>
      </c>
      <c r="C5272" s="115">
        <v>1273297</v>
      </c>
      <c r="D5272" s="115">
        <v>293272</v>
      </c>
      <c r="E5272" s="116">
        <v>293272</v>
      </c>
      <c r="F5272" s="117">
        <v>23.032489670516799</v>
      </c>
      <c r="G5272" s="116">
        <v>111146</v>
      </c>
    </row>
    <row r="5273" spans="1:7">
      <c r="A5273" s="114" t="s">
        <v>1147</v>
      </c>
      <c r="B5273" s="115" t="s">
        <v>1148</v>
      </c>
      <c r="C5273" s="115">
        <v>1273297</v>
      </c>
      <c r="D5273" s="115">
        <v>293272</v>
      </c>
      <c r="E5273" s="116">
        <v>276164</v>
      </c>
      <c r="F5273" s="117">
        <v>21.688891122809501</v>
      </c>
      <c r="G5273" s="116">
        <v>109462.73</v>
      </c>
    </row>
    <row r="5274" spans="1:7">
      <c r="A5274" s="119" t="s">
        <v>1149</v>
      </c>
      <c r="B5274" s="115" t="s">
        <v>1150</v>
      </c>
      <c r="C5274" s="115">
        <v>1248297</v>
      </c>
      <c r="D5274" s="115">
        <v>293272</v>
      </c>
      <c r="E5274" s="116">
        <v>276164</v>
      </c>
      <c r="F5274" s="117">
        <v>22.123260730419101</v>
      </c>
      <c r="G5274" s="116">
        <v>109462.73</v>
      </c>
    </row>
    <row r="5275" spans="1:7">
      <c r="A5275" s="120" t="s">
        <v>1151</v>
      </c>
      <c r="B5275" s="115" t="s">
        <v>1152</v>
      </c>
      <c r="C5275" s="115">
        <v>934993</v>
      </c>
      <c r="D5275" s="115">
        <v>139710</v>
      </c>
      <c r="E5275" s="116">
        <v>131263.18</v>
      </c>
      <c r="F5275" s="117">
        <v>14.0389478851713</v>
      </c>
      <c r="G5275" s="116">
        <v>36316.730000000003</v>
      </c>
    </row>
    <row r="5276" spans="1:7">
      <c r="A5276" s="121">
        <v>1000</v>
      </c>
      <c r="B5276" s="115" t="s">
        <v>1153</v>
      </c>
      <c r="C5276" s="115">
        <v>371294</v>
      </c>
      <c r="D5276" s="115">
        <v>90268</v>
      </c>
      <c r="E5276" s="116">
        <v>83692.08</v>
      </c>
      <c r="F5276" s="117">
        <v>22.540649727708999</v>
      </c>
      <c r="G5276" s="116">
        <v>24725.83</v>
      </c>
    </row>
    <row r="5277" spans="1:7">
      <c r="A5277" s="122">
        <v>1100</v>
      </c>
      <c r="B5277" s="115" t="s">
        <v>1154</v>
      </c>
      <c r="C5277" s="115">
        <v>295834</v>
      </c>
      <c r="D5277" s="115">
        <v>66600</v>
      </c>
      <c r="E5277" s="116">
        <v>63652.88</v>
      </c>
      <c r="F5277" s="117">
        <v>21.516417991170702</v>
      </c>
      <c r="G5277" s="116">
        <v>18361.47</v>
      </c>
    </row>
    <row r="5278" spans="1:7">
      <c r="A5278" s="121">
        <v>2000</v>
      </c>
      <c r="B5278" s="115" t="s">
        <v>1155</v>
      </c>
      <c r="C5278" s="115">
        <v>563699</v>
      </c>
      <c r="D5278" s="115">
        <v>49442</v>
      </c>
      <c r="E5278" s="116">
        <v>47571.1</v>
      </c>
      <c r="F5278" s="117">
        <v>8.4390960423914194</v>
      </c>
      <c r="G5278" s="116">
        <v>11590.9</v>
      </c>
    </row>
    <row r="5279" spans="1:7">
      <c r="A5279" s="120" t="s">
        <v>1158</v>
      </c>
      <c r="B5279" s="115" t="s">
        <v>1159</v>
      </c>
      <c r="C5279" s="115">
        <v>234397</v>
      </c>
      <c r="D5279" s="115">
        <v>118562</v>
      </c>
      <c r="E5279" s="116">
        <v>118562</v>
      </c>
      <c r="F5279" s="117">
        <v>50.581705397253401</v>
      </c>
      <c r="G5279" s="116">
        <v>60646</v>
      </c>
    </row>
    <row r="5280" spans="1:7">
      <c r="A5280" s="121">
        <v>3000</v>
      </c>
      <c r="B5280" s="115" t="s">
        <v>1160</v>
      </c>
      <c r="C5280" s="115">
        <v>234397</v>
      </c>
      <c r="D5280" s="115">
        <v>118562</v>
      </c>
      <c r="E5280" s="116">
        <v>118562</v>
      </c>
      <c r="F5280" s="117">
        <v>50.581705397253401</v>
      </c>
      <c r="G5280" s="116">
        <v>60646</v>
      </c>
    </row>
    <row r="5281" spans="1:7">
      <c r="A5281" s="120" t="s">
        <v>1166</v>
      </c>
      <c r="B5281" s="115" t="s">
        <v>1167</v>
      </c>
      <c r="C5281" s="115">
        <v>78907</v>
      </c>
      <c r="D5281" s="115">
        <v>35000</v>
      </c>
      <c r="E5281" s="116">
        <v>26338.82</v>
      </c>
      <c r="F5281" s="117">
        <v>33.379573421876401</v>
      </c>
      <c r="G5281" s="116">
        <v>12500</v>
      </c>
    </row>
    <row r="5282" spans="1:7" ht="25.5">
      <c r="A5282" s="121">
        <v>7300</v>
      </c>
      <c r="B5282" s="115" t="s">
        <v>1173</v>
      </c>
      <c r="C5282" s="115">
        <v>78907</v>
      </c>
      <c r="D5282" s="115">
        <v>35000</v>
      </c>
      <c r="E5282" s="116">
        <v>26338.82</v>
      </c>
      <c r="F5282" s="117">
        <v>33.379573421876401</v>
      </c>
      <c r="G5282" s="116">
        <v>12500</v>
      </c>
    </row>
    <row r="5283" spans="1:7" ht="38.25">
      <c r="A5283" s="122">
        <v>7350</v>
      </c>
      <c r="B5283" s="115" t="s">
        <v>1176</v>
      </c>
      <c r="C5283" s="115">
        <v>78907</v>
      </c>
      <c r="D5283" s="115">
        <v>35000</v>
      </c>
      <c r="E5283" s="116">
        <v>26338.82</v>
      </c>
      <c r="F5283" s="117">
        <v>33.379573421876401</v>
      </c>
      <c r="G5283" s="116">
        <v>12500</v>
      </c>
    </row>
    <row r="5284" spans="1:7">
      <c r="A5284" s="119" t="s">
        <v>1181</v>
      </c>
      <c r="B5284" s="115" t="s">
        <v>1182</v>
      </c>
      <c r="C5284" s="115">
        <v>25000</v>
      </c>
      <c r="D5284" s="115">
        <v>0</v>
      </c>
      <c r="E5284" s="116">
        <v>0</v>
      </c>
      <c r="F5284" s="117">
        <v>0</v>
      </c>
      <c r="G5284" s="116">
        <v>0</v>
      </c>
    </row>
    <row r="5285" spans="1:7">
      <c r="A5285" s="120" t="s">
        <v>1183</v>
      </c>
      <c r="B5285" s="115" t="s">
        <v>1184</v>
      </c>
      <c r="C5285" s="115">
        <v>25000</v>
      </c>
      <c r="D5285" s="115">
        <v>0</v>
      </c>
      <c r="E5285" s="116">
        <v>0</v>
      </c>
      <c r="F5285" s="117">
        <v>0</v>
      </c>
      <c r="G5285" s="116">
        <v>0</v>
      </c>
    </row>
    <row r="5286" spans="1:7">
      <c r="A5286" s="114"/>
      <c r="B5286" s="115" t="s">
        <v>1192</v>
      </c>
      <c r="C5286" s="115">
        <v>0</v>
      </c>
      <c r="D5286" s="115">
        <v>0</v>
      </c>
      <c r="E5286" s="116">
        <v>17108</v>
      </c>
      <c r="F5286" s="117">
        <v>0</v>
      </c>
      <c r="G5286" s="116">
        <v>1683.27</v>
      </c>
    </row>
    <row r="5287" spans="1:7">
      <c r="A5287" s="114" t="s">
        <v>1193</v>
      </c>
      <c r="B5287" s="115" t="s">
        <v>1194</v>
      </c>
      <c r="C5287" s="115">
        <v>0</v>
      </c>
      <c r="D5287" s="115">
        <v>0</v>
      </c>
      <c r="E5287" s="116">
        <v>-17108</v>
      </c>
      <c r="F5287" s="117">
        <v>0</v>
      </c>
      <c r="G5287" s="116">
        <v>-1683.27</v>
      </c>
    </row>
    <row r="5288" spans="1:7">
      <c r="A5288" s="119" t="s">
        <v>1202</v>
      </c>
      <c r="B5288" s="115" t="s">
        <v>1203</v>
      </c>
      <c r="C5288" s="115">
        <v>0</v>
      </c>
      <c r="D5288" s="115">
        <v>0</v>
      </c>
      <c r="E5288" s="116">
        <v>-17108</v>
      </c>
      <c r="F5288" s="117">
        <v>0</v>
      </c>
      <c r="G5288" s="116">
        <v>-1683.27</v>
      </c>
    </row>
    <row r="5289" spans="1:7" s="113" customFormat="1" ht="38.25">
      <c r="A5289" s="126" t="s">
        <v>177</v>
      </c>
      <c r="B5289" s="110" t="s">
        <v>1320</v>
      </c>
      <c r="C5289" s="110"/>
      <c r="D5289" s="110"/>
      <c r="E5289" s="111"/>
      <c r="F5289" s="112"/>
      <c r="G5289" s="111"/>
    </row>
    <row r="5290" spans="1:7">
      <c r="A5290" s="114" t="s">
        <v>1118</v>
      </c>
      <c r="B5290" s="115" t="s">
        <v>1119</v>
      </c>
      <c r="C5290" s="115">
        <v>21697682</v>
      </c>
      <c r="D5290" s="115">
        <v>4399080</v>
      </c>
      <c r="E5290" s="116">
        <v>4399080</v>
      </c>
      <c r="F5290" s="117">
        <v>20.274423784070599</v>
      </c>
      <c r="G5290" s="116">
        <v>2243830</v>
      </c>
    </row>
    <row r="5291" spans="1:7">
      <c r="A5291" s="119" t="s">
        <v>1144</v>
      </c>
      <c r="B5291" s="115" t="s">
        <v>60</v>
      </c>
      <c r="C5291" s="115">
        <v>21697682</v>
      </c>
      <c r="D5291" s="115">
        <v>4399080</v>
      </c>
      <c r="E5291" s="116">
        <v>4399080</v>
      </c>
      <c r="F5291" s="117">
        <v>20.274423784070599</v>
      </c>
      <c r="G5291" s="116">
        <v>2243830</v>
      </c>
    </row>
    <row r="5292" spans="1:7" ht="25.5">
      <c r="A5292" s="120">
        <v>21710</v>
      </c>
      <c r="B5292" s="115" t="s">
        <v>1145</v>
      </c>
      <c r="C5292" s="115">
        <v>21697682</v>
      </c>
      <c r="D5292" s="115">
        <v>4399080</v>
      </c>
      <c r="E5292" s="116">
        <v>4399080</v>
      </c>
      <c r="F5292" s="117">
        <v>20.274423784070599</v>
      </c>
      <c r="G5292" s="116">
        <v>2243830</v>
      </c>
    </row>
    <row r="5293" spans="1:7">
      <c r="A5293" s="114" t="s">
        <v>1147</v>
      </c>
      <c r="B5293" s="115" t="s">
        <v>1148</v>
      </c>
      <c r="C5293" s="115">
        <v>21697682</v>
      </c>
      <c r="D5293" s="115">
        <v>4399080</v>
      </c>
      <c r="E5293" s="116">
        <v>3764207.92</v>
      </c>
      <c r="F5293" s="117">
        <v>17.3484334409547</v>
      </c>
      <c r="G5293" s="116">
        <v>1623871.63</v>
      </c>
    </row>
    <row r="5294" spans="1:7">
      <c r="A5294" s="119" t="s">
        <v>1149</v>
      </c>
      <c r="B5294" s="115" t="s">
        <v>1150</v>
      </c>
      <c r="C5294" s="115">
        <v>18532682</v>
      </c>
      <c r="D5294" s="115">
        <v>3785484</v>
      </c>
      <c r="E5294" s="116">
        <v>3192738.49</v>
      </c>
      <c r="F5294" s="117">
        <v>17.227611686209301</v>
      </c>
      <c r="G5294" s="116">
        <v>1555157.21</v>
      </c>
    </row>
    <row r="5295" spans="1:7">
      <c r="A5295" s="120" t="s">
        <v>1158</v>
      </c>
      <c r="B5295" s="115" t="s">
        <v>1159</v>
      </c>
      <c r="C5295" s="115">
        <v>18406682</v>
      </c>
      <c r="D5295" s="115">
        <v>3764484</v>
      </c>
      <c r="E5295" s="116">
        <v>3178771.15</v>
      </c>
      <c r="F5295" s="117">
        <v>17.269658648962402</v>
      </c>
      <c r="G5295" s="116">
        <v>1555157.21</v>
      </c>
    </row>
    <row r="5296" spans="1:7">
      <c r="A5296" s="121">
        <v>3000</v>
      </c>
      <c r="B5296" s="115" t="s">
        <v>1160</v>
      </c>
      <c r="C5296" s="115">
        <v>18406682</v>
      </c>
      <c r="D5296" s="115">
        <v>3764484</v>
      </c>
      <c r="E5296" s="116">
        <v>3178771.15</v>
      </c>
      <c r="F5296" s="117">
        <v>17.269658648962402</v>
      </c>
      <c r="G5296" s="116">
        <v>1555157.21</v>
      </c>
    </row>
    <row r="5297" spans="1:7">
      <c r="A5297" s="120" t="s">
        <v>1166</v>
      </c>
      <c r="B5297" s="115" t="s">
        <v>1167</v>
      </c>
      <c r="C5297" s="115">
        <v>126000</v>
      </c>
      <c r="D5297" s="115">
        <v>21000</v>
      </c>
      <c r="E5297" s="116">
        <v>13967.34</v>
      </c>
      <c r="F5297" s="117">
        <v>11.085190476190499</v>
      </c>
      <c r="G5297" s="116">
        <v>0</v>
      </c>
    </row>
    <row r="5298" spans="1:7" ht="25.5">
      <c r="A5298" s="121">
        <v>7300</v>
      </c>
      <c r="B5298" s="115" t="s">
        <v>1173</v>
      </c>
      <c r="C5298" s="115">
        <v>126000</v>
      </c>
      <c r="D5298" s="115">
        <v>21000</v>
      </c>
      <c r="E5298" s="116">
        <v>13967.34</v>
      </c>
      <c r="F5298" s="117">
        <v>11.085190476190499</v>
      </c>
      <c r="G5298" s="116">
        <v>0</v>
      </c>
    </row>
    <row r="5299" spans="1:7" ht="51">
      <c r="A5299" s="122">
        <v>7320</v>
      </c>
      <c r="B5299" s="115" t="s">
        <v>1175</v>
      </c>
      <c r="C5299" s="115">
        <v>56000</v>
      </c>
      <c r="D5299" s="115">
        <v>21000</v>
      </c>
      <c r="E5299" s="116">
        <v>13967.34</v>
      </c>
      <c r="F5299" s="117">
        <v>24.9416785714286</v>
      </c>
      <c r="G5299" s="116">
        <v>0</v>
      </c>
    </row>
    <row r="5300" spans="1:7" ht="38.25">
      <c r="A5300" s="122">
        <v>7350</v>
      </c>
      <c r="B5300" s="115" t="s">
        <v>1176</v>
      </c>
      <c r="C5300" s="115">
        <v>70000</v>
      </c>
      <c r="D5300" s="115">
        <v>0</v>
      </c>
      <c r="E5300" s="116">
        <v>0</v>
      </c>
      <c r="F5300" s="117">
        <v>0</v>
      </c>
      <c r="G5300" s="116">
        <v>0</v>
      </c>
    </row>
    <row r="5301" spans="1:7">
      <c r="A5301" s="119" t="s">
        <v>1181</v>
      </c>
      <c r="B5301" s="115" t="s">
        <v>1182</v>
      </c>
      <c r="C5301" s="115">
        <v>3165000</v>
      </c>
      <c r="D5301" s="115">
        <v>613596</v>
      </c>
      <c r="E5301" s="116">
        <v>571469.43000000005</v>
      </c>
      <c r="F5301" s="117">
        <v>18.055906161137401</v>
      </c>
      <c r="G5301" s="116">
        <v>68714.42</v>
      </c>
    </row>
    <row r="5302" spans="1:7">
      <c r="A5302" s="120" t="s">
        <v>1185</v>
      </c>
      <c r="B5302" s="115" t="s">
        <v>1186</v>
      </c>
      <c r="C5302" s="115">
        <v>3165000</v>
      </c>
      <c r="D5302" s="115">
        <v>613596</v>
      </c>
      <c r="E5302" s="116">
        <v>571469.43000000005</v>
      </c>
      <c r="F5302" s="117">
        <v>18.055906161137401</v>
      </c>
      <c r="G5302" s="116">
        <v>68714.42</v>
      </c>
    </row>
    <row r="5303" spans="1:7" ht="25.5">
      <c r="A5303" s="121">
        <v>9500</v>
      </c>
      <c r="B5303" s="115" t="s">
        <v>1187</v>
      </c>
      <c r="C5303" s="115">
        <v>3165000</v>
      </c>
      <c r="D5303" s="115">
        <v>613596</v>
      </c>
      <c r="E5303" s="116">
        <v>571469.43000000005</v>
      </c>
      <c r="F5303" s="117">
        <v>18.055906161137401</v>
      </c>
      <c r="G5303" s="116">
        <v>68714.42</v>
      </c>
    </row>
    <row r="5304" spans="1:7" ht="51">
      <c r="A5304" s="122">
        <v>9580</v>
      </c>
      <c r="B5304" s="115" t="s">
        <v>1189</v>
      </c>
      <c r="C5304" s="115">
        <v>1500000</v>
      </c>
      <c r="D5304" s="115">
        <v>613596</v>
      </c>
      <c r="E5304" s="116">
        <v>571469.43000000005</v>
      </c>
      <c r="F5304" s="117">
        <v>38.097962000000003</v>
      </c>
      <c r="G5304" s="116">
        <v>68714.42</v>
      </c>
    </row>
    <row r="5305" spans="1:7" ht="51">
      <c r="A5305" s="122">
        <v>9590</v>
      </c>
      <c r="B5305" s="115" t="s">
        <v>1190</v>
      </c>
      <c r="C5305" s="115">
        <v>1665000</v>
      </c>
      <c r="D5305" s="115">
        <v>0</v>
      </c>
      <c r="E5305" s="116">
        <v>0</v>
      </c>
      <c r="F5305" s="117">
        <v>0</v>
      </c>
      <c r="G5305" s="116">
        <v>0</v>
      </c>
    </row>
    <row r="5306" spans="1:7">
      <c r="A5306" s="114"/>
      <c r="B5306" s="115" t="s">
        <v>1192</v>
      </c>
      <c r="C5306" s="115">
        <v>0</v>
      </c>
      <c r="D5306" s="115">
        <v>0</v>
      </c>
      <c r="E5306" s="116">
        <v>634872.07999999996</v>
      </c>
      <c r="F5306" s="117">
        <v>0</v>
      </c>
      <c r="G5306" s="116">
        <v>619958.37</v>
      </c>
    </row>
    <row r="5307" spans="1:7">
      <c r="A5307" s="114" t="s">
        <v>1193</v>
      </c>
      <c r="B5307" s="115" t="s">
        <v>1194</v>
      </c>
      <c r="C5307" s="115">
        <v>0</v>
      </c>
      <c r="D5307" s="115">
        <v>0</v>
      </c>
      <c r="E5307" s="116">
        <v>-634872.07999999996</v>
      </c>
      <c r="F5307" s="117">
        <v>0</v>
      </c>
      <c r="G5307" s="116">
        <v>-619958.37</v>
      </c>
    </row>
    <row r="5308" spans="1:7">
      <c r="A5308" s="119" t="s">
        <v>1202</v>
      </c>
      <c r="B5308" s="115" t="s">
        <v>1203</v>
      </c>
      <c r="C5308" s="115">
        <v>0</v>
      </c>
      <c r="D5308" s="115">
        <v>0</v>
      </c>
      <c r="E5308" s="116">
        <v>-634872.07999999996</v>
      </c>
      <c r="F5308" s="117">
        <v>0</v>
      </c>
      <c r="G5308" s="116">
        <v>-619958.37</v>
      </c>
    </row>
    <row r="5309" spans="1:7" s="113" customFormat="1" ht="38.25">
      <c r="A5309" s="125" t="s">
        <v>133</v>
      </c>
      <c r="B5309" s="110" t="s">
        <v>1237</v>
      </c>
      <c r="C5309" s="110"/>
      <c r="D5309" s="110"/>
      <c r="E5309" s="111"/>
      <c r="F5309" s="112"/>
      <c r="G5309" s="111"/>
    </row>
    <row r="5310" spans="1:7">
      <c r="A5310" s="114" t="s">
        <v>1118</v>
      </c>
      <c r="B5310" s="115" t="s">
        <v>1119</v>
      </c>
      <c r="C5310" s="115">
        <v>745425</v>
      </c>
      <c r="D5310" s="115">
        <v>274945</v>
      </c>
      <c r="E5310" s="116">
        <v>280919.24</v>
      </c>
      <c r="F5310" s="117">
        <v>37.685781936479202</v>
      </c>
      <c r="G5310" s="116">
        <v>173059.8</v>
      </c>
    </row>
    <row r="5311" spans="1:7">
      <c r="A5311" s="119" t="s">
        <v>1122</v>
      </c>
      <c r="B5311" s="115" t="s">
        <v>58</v>
      </c>
      <c r="C5311" s="115">
        <v>36462</v>
      </c>
      <c r="D5311" s="115">
        <v>36462</v>
      </c>
      <c r="E5311" s="116">
        <v>36461.35</v>
      </c>
      <c r="F5311" s="117">
        <v>99.998217322143603</v>
      </c>
      <c r="G5311" s="116">
        <v>36461.35</v>
      </c>
    </row>
    <row r="5312" spans="1:7" ht="25.5">
      <c r="A5312" s="120">
        <v>21210</v>
      </c>
      <c r="B5312" s="115" t="s">
        <v>1123</v>
      </c>
      <c r="C5312" s="115">
        <v>36462</v>
      </c>
      <c r="D5312" s="115">
        <v>36462</v>
      </c>
      <c r="E5312" s="116">
        <v>36461.35</v>
      </c>
      <c r="F5312" s="117">
        <v>99.998217322143603</v>
      </c>
      <c r="G5312" s="116">
        <v>36461.35</v>
      </c>
    </row>
    <row r="5313" spans="1:7">
      <c r="A5313" s="119" t="s">
        <v>1124</v>
      </c>
      <c r="B5313" s="115" t="s">
        <v>59</v>
      </c>
      <c r="C5313" s="115">
        <v>422567</v>
      </c>
      <c r="D5313" s="115">
        <v>64714</v>
      </c>
      <c r="E5313" s="116">
        <v>70688.89</v>
      </c>
      <c r="F5313" s="117">
        <v>16.728445429955499</v>
      </c>
      <c r="G5313" s="116">
        <v>54333.45</v>
      </c>
    </row>
    <row r="5314" spans="1:7" ht="38.25">
      <c r="A5314" s="120" t="s">
        <v>1136</v>
      </c>
      <c r="B5314" s="115" t="s">
        <v>1137</v>
      </c>
      <c r="C5314" s="115">
        <v>422567</v>
      </c>
      <c r="D5314" s="115">
        <v>64714</v>
      </c>
      <c r="E5314" s="116">
        <v>70688.89</v>
      </c>
      <c r="F5314" s="117">
        <v>16.728445429955499</v>
      </c>
      <c r="G5314" s="116">
        <v>54333.45</v>
      </c>
    </row>
    <row r="5315" spans="1:7" ht="38.25">
      <c r="A5315" s="121">
        <v>17100</v>
      </c>
      <c r="B5315" s="115" t="s">
        <v>1138</v>
      </c>
      <c r="C5315" s="115">
        <v>422567</v>
      </c>
      <c r="D5315" s="115">
        <v>64714</v>
      </c>
      <c r="E5315" s="116">
        <v>70688.89</v>
      </c>
      <c r="F5315" s="117">
        <v>16.728445429955499</v>
      </c>
      <c r="G5315" s="116">
        <v>54333.45</v>
      </c>
    </row>
    <row r="5316" spans="1:7" ht="63.75">
      <c r="A5316" s="122">
        <v>17110</v>
      </c>
      <c r="B5316" s="115" t="s">
        <v>1139</v>
      </c>
      <c r="C5316" s="115">
        <v>422567</v>
      </c>
      <c r="D5316" s="115">
        <v>64714</v>
      </c>
      <c r="E5316" s="116">
        <v>21975.7</v>
      </c>
      <c r="F5316" s="117">
        <v>5.20052441387993</v>
      </c>
      <c r="G5316" s="116">
        <v>5620.26</v>
      </c>
    </row>
    <row r="5317" spans="1:7" ht="89.25">
      <c r="A5317" s="122">
        <v>17130</v>
      </c>
      <c r="B5317" s="115" t="s">
        <v>1141</v>
      </c>
      <c r="C5317" s="115">
        <v>0</v>
      </c>
      <c r="D5317" s="115">
        <v>0</v>
      </c>
      <c r="E5317" s="116">
        <v>48713.19</v>
      </c>
      <c r="F5317" s="117">
        <v>0</v>
      </c>
      <c r="G5317" s="116">
        <v>48713.19</v>
      </c>
    </row>
    <row r="5318" spans="1:7">
      <c r="A5318" s="119" t="s">
        <v>1144</v>
      </c>
      <c r="B5318" s="115" t="s">
        <v>60</v>
      </c>
      <c r="C5318" s="115">
        <v>286396</v>
      </c>
      <c r="D5318" s="115">
        <v>173769</v>
      </c>
      <c r="E5318" s="116">
        <v>173769</v>
      </c>
      <c r="F5318" s="117">
        <v>60.674380927107897</v>
      </c>
      <c r="G5318" s="116">
        <v>82265</v>
      </c>
    </row>
    <row r="5319" spans="1:7" ht="25.5">
      <c r="A5319" s="120">
        <v>21710</v>
      </c>
      <c r="B5319" s="115" t="s">
        <v>1145</v>
      </c>
      <c r="C5319" s="115">
        <v>286396</v>
      </c>
      <c r="D5319" s="115">
        <v>173769</v>
      </c>
      <c r="E5319" s="116">
        <v>173769</v>
      </c>
      <c r="F5319" s="117">
        <v>60.674380927107897</v>
      </c>
      <c r="G5319" s="116">
        <v>82265</v>
      </c>
    </row>
    <row r="5320" spans="1:7">
      <c r="A5320" s="114" t="s">
        <v>1147</v>
      </c>
      <c r="B5320" s="115" t="s">
        <v>1148</v>
      </c>
      <c r="C5320" s="115">
        <v>745425</v>
      </c>
      <c r="D5320" s="115">
        <v>274945</v>
      </c>
      <c r="E5320" s="116">
        <v>193141.44</v>
      </c>
      <c r="F5320" s="117">
        <v>25.910244491397499</v>
      </c>
      <c r="G5320" s="116">
        <v>85282</v>
      </c>
    </row>
    <row r="5321" spans="1:7">
      <c r="A5321" s="119" t="s">
        <v>1149</v>
      </c>
      <c r="B5321" s="115" t="s">
        <v>1150</v>
      </c>
      <c r="C5321" s="115">
        <v>745425</v>
      </c>
      <c r="D5321" s="115">
        <v>274945</v>
      </c>
      <c r="E5321" s="116">
        <v>193141.44</v>
      </c>
      <c r="F5321" s="117">
        <v>25.910244491397499</v>
      </c>
      <c r="G5321" s="116">
        <v>85282</v>
      </c>
    </row>
    <row r="5322" spans="1:7">
      <c r="A5322" s="120" t="s">
        <v>1158</v>
      </c>
      <c r="B5322" s="115" t="s">
        <v>1159</v>
      </c>
      <c r="C5322" s="115">
        <v>422567</v>
      </c>
      <c r="D5322" s="115">
        <v>64714</v>
      </c>
      <c r="E5322" s="116">
        <v>48076.44</v>
      </c>
      <c r="F5322" s="117">
        <v>11.377234852697899</v>
      </c>
      <c r="G5322" s="116">
        <v>31721</v>
      </c>
    </row>
    <row r="5323" spans="1:7">
      <c r="A5323" s="121">
        <v>3000</v>
      </c>
      <c r="B5323" s="115" t="s">
        <v>1160</v>
      </c>
      <c r="C5323" s="115">
        <v>422567</v>
      </c>
      <c r="D5323" s="115">
        <v>64714</v>
      </c>
      <c r="E5323" s="116">
        <v>48076.44</v>
      </c>
      <c r="F5323" s="117">
        <v>11.377234852697899</v>
      </c>
      <c r="G5323" s="116">
        <v>31721</v>
      </c>
    </row>
    <row r="5324" spans="1:7">
      <c r="A5324" s="120" t="s">
        <v>1166</v>
      </c>
      <c r="B5324" s="115" t="s">
        <v>1167</v>
      </c>
      <c r="C5324" s="115">
        <v>322858</v>
      </c>
      <c r="D5324" s="115">
        <v>210231</v>
      </c>
      <c r="E5324" s="116">
        <v>145065</v>
      </c>
      <c r="F5324" s="117">
        <v>44.931517880926002</v>
      </c>
      <c r="G5324" s="116">
        <v>53561</v>
      </c>
    </row>
    <row r="5325" spans="1:7" ht="25.5">
      <c r="A5325" s="121">
        <v>7300</v>
      </c>
      <c r="B5325" s="115" t="s">
        <v>1173</v>
      </c>
      <c r="C5325" s="115">
        <v>286396</v>
      </c>
      <c r="D5325" s="115">
        <v>173769</v>
      </c>
      <c r="E5325" s="116">
        <v>145065</v>
      </c>
      <c r="F5325" s="117">
        <v>50.651894579533199</v>
      </c>
      <c r="G5325" s="116">
        <v>53561</v>
      </c>
    </row>
    <row r="5326" spans="1:7" ht="38.25">
      <c r="A5326" s="122">
        <v>7350</v>
      </c>
      <c r="B5326" s="115" t="s">
        <v>1176</v>
      </c>
      <c r="C5326" s="115">
        <v>286396</v>
      </c>
      <c r="D5326" s="115">
        <v>173769</v>
      </c>
      <c r="E5326" s="116">
        <v>145065</v>
      </c>
      <c r="F5326" s="117">
        <v>50.651894579533199</v>
      </c>
      <c r="G5326" s="116">
        <v>53561</v>
      </c>
    </row>
    <row r="5327" spans="1:7" ht="25.5">
      <c r="A5327" s="121">
        <v>7500</v>
      </c>
      <c r="B5327" s="115" t="s">
        <v>1180</v>
      </c>
      <c r="C5327" s="115">
        <v>36462</v>
      </c>
      <c r="D5327" s="115">
        <v>36462</v>
      </c>
      <c r="E5327" s="116">
        <v>0</v>
      </c>
      <c r="F5327" s="117">
        <v>0</v>
      </c>
      <c r="G5327" s="116">
        <v>0</v>
      </c>
    </row>
    <row r="5328" spans="1:7">
      <c r="A5328" s="114"/>
      <c r="B5328" s="115" t="s">
        <v>1192</v>
      </c>
      <c r="C5328" s="115">
        <v>0</v>
      </c>
      <c r="D5328" s="115">
        <v>0</v>
      </c>
      <c r="E5328" s="116">
        <v>87777.8</v>
      </c>
      <c r="F5328" s="117">
        <v>0</v>
      </c>
      <c r="G5328" s="116">
        <v>87777.8</v>
      </c>
    </row>
    <row r="5329" spans="1:7">
      <c r="A5329" s="114" t="s">
        <v>1193</v>
      </c>
      <c r="B5329" s="115" t="s">
        <v>1194</v>
      </c>
      <c r="C5329" s="115">
        <v>0</v>
      </c>
      <c r="D5329" s="115">
        <v>0</v>
      </c>
      <c r="E5329" s="116">
        <v>-87777.8</v>
      </c>
      <c r="F5329" s="117">
        <v>0</v>
      </c>
      <c r="G5329" s="116">
        <v>-87777.8</v>
      </c>
    </row>
    <row r="5330" spans="1:7">
      <c r="A5330" s="119" t="s">
        <v>1202</v>
      </c>
      <c r="B5330" s="115" t="s">
        <v>1203</v>
      </c>
      <c r="C5330" s="115">
        <v>0</v>
      </c>
      <c r="D5330" s="115">
        <v>0</v>
      </c>
      <c r="E5330" s="116">
        <v>-87777.8</v>
      </c>
      <c r="F5330" s="117">
        <v>0</v>
      </c>
      <c r="G5330" s="116">
        <v>-87777.8</v>
      </c>
    </row>
    <row r="5331" spans="1:7" s="113" customFormat="1" ht="51">
      <c r="A5331" s="126" t="s">
        <v>134</v>
      </c>
      <c r="B5331" s="110" t="s">
        <v>1238</v>
      </c>
      <c r="C5331" s="110"/>
      <c r="D5331" s="110"/>
      <c r="E5331" s="111"/>
      <c r="F5331" s="112"/>
      <c r="G5331" s="111"/>
    </row>
    <row r="5332" spans="1:7">
      <c r="A5332" s="114" t="s">
        <v>1118</v>
      </c>
      <c r="B5332" s="115" t="s">
        <v>1119</v>
      </c>
      <c r="C5332" s="115">
        <v>459029</v>
      </c>
      <c r="D5332" s="115">
        <v>101176</v>
      </c>
      <c r="E5332" s="116">
        <v>90513.24</v>
      </c>
      <c r="F5332" s="117">
        <v>19.718414304978499</v>
      </c>
      <c r="G5332" s="116">
        <v>74157.8</v>
      </c>
    </row>
    <row r="5333" spans="1:7">
      <c r="A5333" s="119" t="s">
        <v>1122</v>
      </c>
      <c r="B5333" s="115" t="s">
        <v>58</v>
      </c>
      <c r="C5333" s="115">
        <v>36462</v>
      </c>
      <c r="D5333" s="115">
        <v>36462</v>
      </c>
      <c r="E5333" s="116">
        <v>36461.35</v>
      </c>
      <c r="F5333" s="117">
        <v>99.998217322143603</v>
      </c>
      <c r="G5333" s="116">
        <v>36461.35</v>
      </c>
    </row>
    <row r="5334" spans="1:7" ht="25.5">
      <c r="A5334" s="120">
        <v>21210</v>
      </c>
      <c r="B5334" s="115" t="s">
        <v>1123</v>
      </c>
      <c r="C5334" s="115">
        <v>36462</v>
      </c>
      <c r="D5334" s="115">
        <v>36462</v>
      </c>
      <c r="E5334" s="116">
        <v>36461.35</v>
      </c>
      <c r="F5334" s="117">
        <v>99.998217322143603</v>
      </c>
      <c r="G5334" s="116">
        <v>36461.35</v>
      </c>
    </row>
    <row r="5335" spans="1:7">
      <c r="A5335" s="119" t="s">
        <v>1124</v>
      </c>
      <c r="B5335" s="115" t="s">
        <v>59</v>
      </c>
      <c r="C5335" s="115">
        <v>422567</v>
      </c>
      <c r="D5335" s="115">
        <v>64714</v>
      </c>
      <c r="E5335" s="116">
        <v>54051.89</v>
      </c>
      <c r="F5335" s="117">
        <v>12.791318299819901</v>
      </c>
      <c r="G5335" s="116">
        <v>37696.449999999997</v>
      </c>
    </row>
    <row r="5336" spans="1:7" ht="38.25">
      <c r="A5336" s="120" t="s">
        <v>1136</v>
      </c>
      <c r="B5336" s="115" t="s">
        <v>1137</v>
      </c>
      <c r="C5336" s="115">
        <v>422567</v>
      </c>
      <c r="D5336" s="115">
        <v>64714</v>
      </c>
      <c r="E5336" s="116">
        <v>54051.89</v>
      </c>
      <c r="F5336" s="117">
        <v>12.791318299819901</v>
      </c>
      <c r="G5336" s="116">
        <v>37696.449999999997</v>
      </c>
    </row>
    <row r="5337" spans="1:7" ht="38.25">
      <c r="A5337" s="121">
        <v>17100</v>
      </c>
      <c r="B5337" s="115" t="s">
        <v>1138</v>
      </c>
      <c r="C5337" s="115">
        <v>422567</v>
      </c>
      <c r="D5337" s="115">
        <v>64714</v>
      </c>
      <c r="E5337" s="116">
        <v>54051.89</v>
      </c>
      <c r="F5337" s="117">
        <v>12.791318299819901</v>
      </c>
      <c r="G5337" s="116">
        <v>37696.449999999997</v>
      </c>
    </row>
    <row r="5338" spans="1:7" ht="63.75">
      <c r="A5338" s="122">
        <v>17110</v>
      </c>
      <c r="B5338" s="115" t="s">
        <v>1139</v>
      </c>
      <c r="C5338" s="115">
        <v>422567</v>
      </c>
      <c r="D5338" s="115">
        <v>64714</v>
      </c>
      <c r="E5338" s="116">
        <v>21975.7</v>
      </c>
      <c r="F5338" s="117">
        <v>5.20052441387993</v>
      </c>
      <c r="G5338" s="116">
        <v>5620.26</v>
      </c>
    </row>
    <row r="5339" spans="1:7" ht="89.25">
      <c r="A5339" s="122">
        <v>17130</v>
      </c>
      <c r="B5339" s="115" t="s">
        <v>1141</v>
      </c>
      <c r="C5339" s="115">
        <v>0</v>
      </c>
      <c r="D5339" s="115">
        <v>0</v>
      </c>
      <c r="E5339" s="116">
        <v>32076.19</v>
      </c>
      <c r="F5339" s="117">
        <v>0</v>
      </c>
      <c r="G5339" s="116">
        <v>32076.19</v>
      </c>
    </row>
    <row r="5340" spans="1:7">
      <c r="A5340" s="114" t="s">
        <v>1147</v>
      </c>
      <c r="B5340" s="115" t="s">
        <v>1148</v>
      </c>
      <c r="C5340" s="115">
        <v>459029</v>
      </c>
      <c r="D5340" s="115">
        <v>101176</v>
      </c>
      <c r="E5340" s="116">
        <v>48076.44</v>
      </c>
      <c r="F5340" s="117">
        <v>10.473508209721</v>
      </c>
      <c r="G5340" s="116">
        <v>31721</v>
      </c>
    </row>
    <row r="5341" spans="1:7">
      <c r="A5341" s="119" t="s">
        <v>1149</v>
      </c>
      <c r="B5341" s="115" t="s">
        <v>1150</v>
      </c>
      <c r="C5341" s="115">
        <v>459029</v>
      </c>
      <c r="D5341" s="115">
        <v>101176</v>
      </c>
      <c r="E5341" s="116">
        <v>48076.44</v>
      </c>
      <c r="F5341" s="117">
        <v>10.473508209721</v>
      </c>
      <c r="G5341" s="116">
        <v>31721</v>
      </c>
    </row>
    <row r="5342" spans="1:7">
      <c r="A5342" s="120" t="s">
        <v>1158</v>
      </c>
      <c r="B5342" s="115" t="s">
        <v>1159</v>
      </c>
      <c r="C5342" s="115">
        <v>422567</v>
      </c>
      <c r="D5342" s="115">
        <v>64714</v>
      </c>
      <c r="E5342" s="116">
        <v>48076.44</v>
      </c>
      <c r="F5342" s="117">
        <v>11.377234852697899</v>
      </c>
      <c r="G5342" s="116">
        <v>31721</v>
      </c>
    </row>
    <row r="5343" spans="1:7">
      <c r="A5343" s="121">
        <v>3000</v>
      </c>
      <c r="B5343" s="115" t="s">
        <v>1160</v>
      </c>
      <c r="C5343" s="115">
        <v>422567</v>
      </c>
      <c r="D5343" s="115">
        <v>64714</v>
      </c>
      <c r="E5343" s="116">
        <v>48076.44</v>
      </c>
      <c r="F5343" s="117">
        <v>11.377234852697899</v>
      </c>
      <c r="G5343" s="116">
        <v>31721</v>
      </c>
    </row>
    <row r="5344" spans="1:7">
      <c r="A5344" s="120" t="s">
        <v>1166</v>
      </c>
      <c r="B5344" s="115" t="s">
        <v>1167</v>
      </c>
      <c r="C5344" s="115">
        <v>36462</v>
      </c>
      <c r="D5344" s="115">
        <v>36462</v>
      </c>
      <c r="E5344" s="116">
        <v>0</v>
      </c>
      <c r="F5344" s="117">
        <v>0</v>
      </c>
      <c r="G5344" s="116">
        <v>0</v>
      </c>
    </row>
    <row r="5345" spans="1:7" ht="25.5">
      <c r="A5345" s="121">
        <v>7500</v>
      </c>
      <c r="B5345" s="115" t="s">
        <v>1180</v>
      </c>
      <c r="C5345" s="115">
        <v>36462</v>
      </c>
      <c r="D5345" s="115">
        <v>36462</v>
      </c>
      <c r="E5345" s="116">
        <v>0</v>
      </c>
      <c r="F5345" s="117">
        <v>0</v>
      </c>
      <c r="G5345" s="116">
        <v>0</v>
      </c>
    </row>
    <row r="5346" spans="1:7">
      <c r="A5346" s="114"/>
      <c r="B5346" s="115" t="s">
        <v>1192</v>
      </c>
      <c r="C5346" s="115">
        <v>0</v>
      </c>
      <c r="D5346" s="115">
        <v>0</v>
      </c>
      <c r="E5346" s="116">
        <v>42436.800000000003</v>
      </c>
      <c r="F5346" s="117">
        <v>0</v>
      </c>
      <c r="G5346" s="116">
        <v>42436.800000000003</v>
      </c>
    </row>
    <row r="5347" spans="1:7">
      <c r="A5347" s="114" t="s">
        <v>1193</v>
      </c>
      <c r="B5347" s="115" t="s">
        <v>1194</v>
      </c>
      <c r="C5347" s="115">
        <v>0</v>
      </c>
      <c r="D5347" s="115">
        <v>0</v>
      </c>
      <c r="E5347" s="116">
        <v>-42436.800000000003</v>
      </c>
      <c r="F5347" s="117">
        <v>0</v>
      </c>
      <c r="G5347" s="116">
        <v>-42436.800000000003</v>
      </c>
    </row>
    <row r="5348" spans="1:7">
      <c r="A5348" s="119" t="s">
        <v>1202</v>
      </c>
      <c r="B5348" s="115" t="s">
        <v>1203</v>
      </c>
      <c r="C5348" s="115">
        <v>0</v>
      </c>
      <c r="D5348" s="115">
        <v>0</v>
      </c>
      <c r="E5348" s="116">
        <v>-42436.800000000003</v>
      </c>
      <c r="F5348" s="117">
        <v>0</v>
      </c>
      <c r="G5348" s="116">
        <v>-42436.800000000003</v>
      </c>
    </row>
    <row r="5349" spans="1:7" s="113" customFormat="1" ht="38.25">
      <c r="A5349" s="126" t="s">
        <v>135</v>
      </c>
      <c r="B5349" s="110" t="s">
        <v>1321</v>
      </c>
      <c r="C5349" s="110"/>
      <c r="D5349" s="110"/>
      <c r="E5349" s="111"/>
      <c r="F5349" s="112"/>
      <c r="G5349" s="111"/>
    </row>
    <row r="5350" spans="1:7">
      <c r="A5350" s="114" t="s">
        <v>1118</v>
      </c>
      <c r="B5350" s="115" t="s">
        <v>1119</v>
      </c>
      <c r="C5350" s="115">
        <v>286396</v>
      </c>
      <c r="D5350" s="115">
        <v>173769</v>
      </c>
      <c r="E5350" s="116">
        <v>190406</v>
      </c>
      <c r="F5350" s="117">
        <v>66.483470439531303</v>
      </c>
      <c r="G5350" s="116">
        <v>98902</v>
      </c>
    </row>
    <row r="5351" spans="1:7">
      <c r="A5351" s="119" t="s">
        <v>1124</v>
      </c>
      <c r="B5351" s="115" t="s">
        <v>59</v>
      </c>
      <c r="C5351" s="115">
        <v>0</v>
      </c>
      <c r="D5351" s="115">
        <v>0</v>
      </c>
      <c r="E5351" s="116">
        <v>16637</v>
      </c>
      <c r="F5351" s="117">
        <v>0</v>
      </c>
      <c r="G5351" s="116">
        <v>16637</v>
      </c>
    </row>
    <row r="5352" spans="1:7" ht="38.25">
      <c r="A5352" s="120" t="s">
        <v>1136</v>
      </c>
      <c r="B5352" s="115" t="s">
        <v>1137</v>
      </c>
      <c r="C5352" s="115">
        <v>0</v>
      </c>
      <c r="D5352" s="115">
        <v>0</v>
      </c>
      <c r="E5352" s="116">
        <v>16637</v>
      </c>
      <c r="F5352" s="117">
        <v>0</v>
      </c>
      <c r="G5352" s="116">
        <v>16637</v>
      </c>
    </row>
    <row r="5353" spans="1:7" ht="38.25">
      <c r="A5353" s="121">
        <v>17100</v>
      </c>
      <c r="B5353" s="115" t="s">
        <v>1138</v>
      </c>
      <c r="C5353" s="115">
        <v>0</v>
      </c>
      <c r="D5353" s="115">
        <v>0</v>
      </c>
      <c r="E5353" s="116">
        <v>16637</v>
      </c>
      <c r="F5353" s="117">
        <v>0</v>
      </c>
      <c r="G5353" s="116">
        <v>16637</v>
      </c>
    </row>
    <row r="5354" spans="1:7" ht="89.25">
      <c r="A5354" s="122">
        <v>17130</v>
      </c>
      <c r="B5354" s="115" t="s">
        <v>1141</v>
      </c>
      <c r="C5354" s="115">
        <v>0</v>
      </c>
      <c r="D5354" s="115">
        <v>0</v>
      </c>
      <c r="E5354" s="116">
        <v>16637</v>
      </c>
      <c r="F5354" s="117">
        <v>0</v>
      </c>
      <c r="G5354" s="116">
        <v>16637</v>
      </c>
    </row>
    <row r="5355" spans="1:7">
      <c r="A5355" s="119" t="s">
        <v>1144</v>
      </c>
      <c r="B5355" s="115" t="s">
        <v>60</v>
      </c>
      <c r="C5355" s="115">
        <v>286396</v>
      </c>
      <c r="D5355" s="115">
        <v>173769</v>
      </c>
      <c r="E5355" s="116">
        <v>173769</v>
      </c>
      <c r="F5355" s="117">
        <v>60.674380927107897</v>
      </c>
      <c r="G5355" s="116">
        <v>82265</v>
      </c>
    </row>
    <row r="5356" spans="1:7" ht="25.5">
      <c r="A5356" s="120">
        <v>21710</v>
      </c>
      <c r="B5356" s="115" t="s">
        <v>1145</v>
      </c>
      <c r="C5356" s="115">
        <v>286396</v>
      </c>
      <c r="D5356" s="115">
        <v>173769</v>
      </c>
      <c r="E5356" s="116">
        <v>173769</v>
      </c>
      <c r="F5356" s="117">
        <v>60.674380927107897</v>
      </c>
      <c r="G5356" s="116">
        <v>82265</v>
      </c>
    </row>
    <row r="5357" spans="1:7">
      <c r="A5357" s="114" t="s">
        <v>1147</v>
      </c>
      <c r="B5357" s="115" t="s">
        <v>1148</v>
      </c>
      <c r="C5357" s="115">
        <v>286396</v>
      </c>
      <c r="D5357" s="115">
        <v>173769</v>
      </c>
      <c r="E5357" s="116">
        <v>145065</v>
      </c>
      <c r="F5357" s="117">
        <v>50.651894579533199</v>
      </c>
      <c r="G5357" s="116">
        <v>53561</v>
      </c>
    </row>
    <row r="5358" spans="1:7">
      <c r="A5358" s="119" t="s">
        <v>1149</v>
      </c>
      <c r="B5358" s="115" t="s">
        <v>1150</v>
      </c>
      <c r="C5358" s="115">
        <v>286396</v>
      </c>
      <c r="D5358" s="115">
        <v>173769</v>
      </c>
      <c r="E5358" s="116">
        <v>145065</v>
      </c>
      <c r="F5358" s="117">
        <v>50.651894579533199</v>
      </c>
      <c r="G5358" s="116">
        <v>53561</v>
      </c>
    </row>
    <row r="5359" spans="1:7">
      <c r="A5359" s="120" t="s">
        <v>1166</v>
      </c>
      <c r="B5359" s="115" t="s">
        <v>1167</v>
      </c>
      <c r="C5359" s="115">
        <v>286396</v>
      </c>
      <c r="D5359" s="115">
        <v>173769</v>
      </c>
      <c r="E5359" s="116">
        <v>145065</v>
      </c>
      <c r="F5359" s="117">
        <v>50.651894579533199</v>
      </c>
      <c r="G5359" s="116">
        <v>53561</v>
      </c>
    </row>
    <row r="5360" spans="1:7" ht="25.5">
      <c r="A5360" s="121">
        <v>7300</v>
      </c>
      <c r="B5360" s="115" t="s">
        <v>1173</v>
      </c>
      <c r="C5360" s="115">
        <v>286396</v>
      </c>
      <c r="D5360" s="115">
        <v>173769</v>
      </c>
      <c r="E5360" s="116">
        <v>145065</v>
      </c>
      <c r="F5360" s="117">
        <v>50.651894579533199</v>
      </c>
      <c r="G5360" s="116">
        <v>53561</v>
      </c>
    </row>
    <row r="5361" spans="1:7" ht="38.25">
      <c r="A5361" s="122">
        <v>7350</v>
      </c>
      <c r="B5361" s="115" t="s">
        <v>1176</v>
      </c>
      <c r="C5361" s="115">
        <v>286396</v>
      </c>
      <c r="D5361" s="115">
        <v>173769</v>
      </c>
      <c r="E5361" s="116">
        <v>145065</v>
      </c>
      <c r="F5361" s="117">
        <v>50.651894579533199</v>
      </c>
      <c r="G5361" s="116">
        <v>53561</v>
      </c>
    </row>
    <row r="5362" spans="1:7">
      <c r="A5362" s="114"/>
      <c r="B5362" s="115" t="s">
        <v>1192</v>
      </c>
      <c r="C5362" s="115">
        <v>0</v>
      </c>
      <c r="D5362" s="115">
        <v>0</v>
      </c>
      <c r="E5362" s="116">
        <v>45341</v>
      </c>
      <c r="F5362" s="117">
        <v>0</v>
      </c>
      <c r="G5362" s="116">
        <v>45341</v>
      </c>
    </row>
    <row r="5363" spans="1:7">
      <c r="A5363" s="114" t="s">
        <v>1193</v>
      </c>
      <c r="B5363" s="115" t="s">
        <v>1194</v>
      </c>
      <c r="C5363" s="115">
        <v>0</v>
      </c>
      <c r="D5363" s="115">
        <v>0</v>
      </c>
      <c r="E5363" s="116">
        <v>-45341</v>
      </c>
      <c r="F5363" s="117">
        <v>0</v>
      </c>
      <c r="G5363" s="116">
        <v>-45341</v>
      </c>
    </row>
    <row r="5364" spans="1:7">
      <c r="A5364" s="119" t="s">
        <v>1202</v>
      </c>
      <c r="B5364" s="115" t="s">
        <v>1203</v>
      </c>
      <c r="C5364" s="115">
        <v>0</v>
      </c>
      <c r="D5364" s="115">
        <v>0</v>
      </c>
      <c r="E5364" s="116">
        <v>-45341</v>
      </c>
      <c r="F5364" s="117">
        <v>0</v>
      </c>
      <c r="G5364" s="116">
        <v>-45341</v>
      </c>
    </row>
    <row r="5365" spans="1:7" s="113" customFormat="1" ht="25.5">
      <c r="A5365" s="125" t="s">
        <v>39</v>
      </c>
      <c r="B5365" s="110" t="s">
        <v>1214</v>
      </c>
      <c r="C5365" s="110"/>
      <c r="D5365" s="110"/>
      <c r="E5365" s="111"/>
      <c r="F5365" s="112"/>
      <c r="G5365" s="111"/>
    </row>
    <row r="5366" spans="1:7">
      <c r="A5366" s="114" t="s">
        <v>1118</v>
      </c>
      <c r="B5366" s="115" t="s">
        <v>1119</v>
      </c>
      <c r="C5366" s="115">
        <v>4503323</v>
      </c>
      <c r="D5366" s="115">
        <v>1225355</v>
      </c>
      <c r="E5366" s="116">
        <v>1218059.7</v>
      </c>
      <c r="F5366" s="117">
        <v>27.048019873324701</v>
      </c>
      <c r="G5366" s="116">
        <v>727693.15</v>
      </c>
    </row>
    <row r="5367" spans="1:7" ht="25.5">
      <c r="A5367" s="119" t="s">
        <v>1120</v>
      </c>
      <c r="B5367" s="115" t="s">
        <v>1121</v>
      </c>
      <c r="C5367" s="115">
        <v>0</v>
      </c>
      <c r="D5367" s="115">
        <v>0</v>
      </c>
      <c r="E5367" s="116">
        <v>0</v>
      </c>
      <c r="F5367" s="117">
        <v>0</v>
      </c>
      <c r="G5367" s="116">
        <v>-36.299999999999997</v>
      </c>
    </row>
    <row r="5368" spans="1:7">
      <c r="A5368" s="119" t="s">
        <v>1122</v>
      </c>
      <c r="B5368" s="115" t="s">
        <v>58</v>
      </c>
      <c r="C5368" s="115">
        <v>51819</v>
      </c>
      <c r="D5368" s="115">
        <v>16586</v>
      </c>
      <c r="E5368" s="116">
        <v>9290.7000000000007</v>
      </c>
      <c r="F5368" s="117">
        <v>17.929137960979599</v>
      </c>
      <c r="G5368" s="116">
        <v>4730.45</v>
      </c>
    </row>
    <row r="5369" spans="1:7">
      <c r="A5369" s="119" t="s">
        <v>1144</v>
      </c>
      <c r="B5369" s="115" t="s">
        <v>60</v>
      </c>
      <c r="C5369" s="115">
        <v>4451504</v>
      </c>
      <c r="D5369" s="115">
        <v>1208769</v>
      </c>
      <c r="E5369" s="116">
        <v>1208769</v>
      </c>
      <c r="F5369" s="117">
        <v>27.1541708150773</v>
      </c>
      <c r="G5369" s="116">
        <v>722999</v>
      </c>
    </row>
    <row r="5370" spans="1:7" ht="25.5">
      <c r="A5370" s="120">
        <v>21710</v>
      </c>
      <c r="B5370" s="115" t="s">
        <v>1145</v>
      </c>
      <c r="C5370" s="115">
        <v>4451504</v>
      </c>
      <c r="D5370" s="115">
        <v>1208769</v>
      </c>
      <c r="E5370" s="116">
        <v>1208769</v>
      </c>
      <c r="F5370" s="117">
        <v>27.1541708150773</v>
      </c>
      <c r="G5370" s="116">
        <v>722999</v>
      </c>
    </row>
    <row r="5371" spans="1:7">
      <c r="A5371" s="114" t="s">
        <v>1147</v>
      </c>
      <c r="B5371" s="115" t="s">
        <v>1148</v>
      </c>
      <c r="C5371" s="115">
        <v>4505078</v>
      </c>
      <c r="D5371" s="115">
        <v>1227110</v>
      </c>
      <c r="E5371" s="116">
        <v>706666.5</v>
      </c>
      <c r="F5371" s="117">
        <v>15.685999221323099</v>
      </c>
      <c r="G5371" s="116">
        <v>222693.86</v>
      </c>
    </row>
    <row r="5372" spans="1:7">
      <c r="A5372" s="119" t="s">
        <v>1149</v>
      </c>
      <c r="B5372" s="115" t="s">
        <v>1150</v>
      </c>
      <c r="C5372" s="115">
        <v>4411015</v>
      </c>
      <c r="D5372" s="115">
        <v>1195110</v>
      </c>
      <c r="E5372" s="116">
        <v>676658.5</v>
      </c>
      <c r="F5372" s="117">
        <v>15.340199477897899</v>
      </c>
      <c r="G5372" s="116">
        <v>222693.86</v>
      </c>
    </row>
    <row r="5373" spans="1:7">
      <c r="A5373" s="120" t="s">
        <v>1151</v>
      </c>
      <c r="B5373" s="115" t="s">
        <v>1152</v>
      </c>
      <c r="C5373" s="115">
        <v>2960024</v>
      </c>
      <c r="D5373" s="115">
        <v>558627</v>
      </c>
      <c r="E5373" s="116">
        <v>138048.48000000001</v>
      </c>
      <c r="F5373" s="117">
        <v>4.6637621857120104</v>
      </c>
      <c r="G5373" s="116">
        <v>105096.86</v>
      </c>
    </row>
    <row r="5374" spans="1:7">
      <c r="A5374" s="121">
        <v>1000</v>
      </c>
      <c r="B5374" s="115" t="s">
        <v>1153</v>
      </c>
      <c r="C5374" s="115">
        <v>103689</v>
      </c>
      <c r="D5374" s="115">
        <v>16250</v>
      </c>
      <c r="E5374" s="116">
        <v>7195.42</v>
      </c>
      <c r="F5374" s="117">
        <v>6.9394246255629799</v>
      </c>
      <c r="G5374" s="116">
        <v>2728.6</v>
      </c>
    </row>
    <row r="5375" spans="1:7">
      <c r="A5375" s="122">
        <v>1100</v>
      </c>
      <c r="B5375" s="115" t="s">
        <v>1154</v>
      </c>
      <c r="C5375" s="115">
        <v>83560</v>
      </c>
      <c r="D5375" s="115">
        <v>13094</v>
      </c>
      <c r="E5375" s="116">
        <v>5797.49</v>
      </c>
      <c r="F5375" s="117">
        <v>6.93811632359981</v>
      </c>
      <c r="G5375" s="116">
        <v>1888.12</v>
      </c>
    </row>
    <row r="5376" spans="1:7">
      <c r="A5376" s="121">
        <v>2000</v>
      </c>
      <c r="B5376" s="115" t="s">
        <v>1155</v>
      </c>
      <c r="C5376" s="115">
        <v>2856335</v>
      </c>
      <c r="D5376" s="115">
        <v>542377</v>
      </c>
      <c r="E5376" s="116">
        <v>130853.06</v>
      </c>
      <c r="F5376" s="117">
        <v>4.5811524208469896</v>
      </c>
      <c r="G5376" s="116">
        <v>102368.26</v>
      </c>
    </row>
    <row r="5377" spans="1:7" ht="25.5">
      <c r="A5377" s="120" t="s">
        <v>1162</v>
      </c>
      <c r="B5377" s="115" t="s">
        <v>1163</v>
      </c>
      <c r="C5377" s="115">
        <v>2317</v>
      </c>
      <c r="D5377" s="115">
        <v>2317</v>
      </c>
      <c r="E5377" s="116">
        <v>1128.02</v>
      </c>
      <c r="F5377" s="117">
        <v>48.684505826499802</v>
      </c>
      <c r="G5377" s="116">
        <v>0</v>
      </c>
    </row>
    <row r="5378" spans="1:7">
      <c r="A5378" s="121">
        <v>7700</v>
      </c>
      <c r="B5378" s="115" t="s">
        <v>1165</v>
      </c>
      <c r="C5378" s="115">
        <v>2317</v>
      </c>
      <c r="D5378" s="115">
        <v>2317</v>
      </c>
      <c r="E5378" s="116">
        <v>1128.02</v>
      </c>
      <c r="F5378" s="117">
        <v>48.684505826499802</v>
      </c>
      <c r="G5378" s="116">
        <v>0</v>
      </c>
    </row>
    <row r="5379" spans="1:7">
      <c r="A5379" s="120" t="s">
        <v>1166</v>
      </c>
      <c r="B5379" s="115" t="s">
        <v>1167</v>
      </c>
      <c r="C5379" s="115">
        <v>1448674</v>
      </c>
      <c r="D5379" s="115">
        <v>634166</v>
      </c>
      <c r="E5379" s="116">
        <v>537482</v>
      </c>
      <c r="F5379" s="117">
        <v>37.101652959879203</v>
      </c>
      <c r="G5379" s="116">
        <v>117597</v>
      </c>
    </row>
    <row r="5380" spans="1:7" ht="25.5">
      <c r="A5380" s="121">
        <v>7300</v>
      </c>
      <c r="B5380" s="115" t="s">
        <v>1173</v>
      </c>
      <c r="C5380" s="115">
        <v>1448674</v>
      </c>
      <c r="D5380" s="115">
        <v>634166</v>
      </c>
      <c r="E5380" s="116">
        <v>537482</v>
      </c>
      <c r="F5380" s="117">
        <v>37.101652959879203</v>
      </c>
      <c r="G5380" s="116">
        <v>117597</v>
      </c>
    </row>
    <row r="5381" spans="1:7" ht="38.25">
      <c r="A5381" s="122">
        <v>7350</v>
      </c>
      <c r="B5381" s="115" t="s">
        <v>1176</v>
      </c>
      <c r="C5381" s="115">
        <v>1448674</v>
      </c>
      <c r="D5381" s="115">
        <v>634166</v>
      </c>
      <c r="E5381" s="116">
        <v>537482</v>
      </c>
      <c r="F5381" s="117">
        <v>37.101652959879203</v>
      </c>
      <c r="G5381" s="116">
        <v>117597</v>
      </c>
    </row>
    <row r="5382" spans="1:7">
      <c r="A5382" s="119" t="s">
        <v>1181</v>
      </c>
      <c r="B5382" s="115" t="s">
        <v>1182</v>
      </c>
      <c r="C5382" s="115">
        <v>94063</v>
      </c>
      <c r="D5382" s="115">
        <v>32000</v>
      </c>
      <c r="E5382" s="116">
        <v>30008</v>
      </c>
      <c r="F5382" s="117">
        <v>31.902023112169498</v>
      </c>
      <c r="G5382" s="116">
        <v>0</v>
      </c>
    </row>
    <row r="5383" spans="1:7">
      <c r="A5383" s="120" t="s">
        <v>1183</v>
      </c>
      <c r="B5383" s="115" t="s">
        <v>1184</v>
      </c>
      <c r="C5383" s="115">
        <v>94063</v>
      </c>
      <c r="D5383" s="115">
        <v>32000</v>
      </c>
      <c r="E5383" s="116">
        <v>30008</v>
      </c>
      <c r="F5383" s="117">
        <v>31.902023112169498</v>
      </c>
      <c r="G5383" s="116">
        <v>0</v>
      </c>
    </row>
    <row r="5384" spans="1:7">
      <c r="A5384" s="114"/>
      <c r="B5384" s="115" t="s">
        <v>1192</v>
      </c>
      <c r="C5384" s="115">
        <v>-1755</v>
      </c>
      <c r="D5384" s="115">
        <v>-1755</v>
      </c>
      <c r="E5384" s="116">
        <v>511393.2</v>
      </c>
      <c r="F5384" s="117">
        <v>-29139.213675213701</v>
      </c>
      <c r="G5384" s="116">
        <v>504999.29</v>
      </c>
    </row>
    <row r="5385" spans="1:7">
      <c r="A5385" s="114" t="s">
        <v>1193</v>
      </c>
      <c r="B5385" s="115" t="s">
        <v>1194</v>
      </c>
      <c r="C5385" s="115">
        <v>1755</v>
      </c>
      <c r="D5385" s="115">
        <v>1755</v>
      </c>
      <c r="E5385" s="116">
        <v>-511393.2</v>
      </c>
      <c r="F5385" s="117">
        <v>-29139.213675213701</v>
      </c>
      <c r="G5385" s="116">
        <v>-504999.29</v>
      </c>
    </row>
    <row r="5386" spans="1:7">
      <c r="A5386" s="119" t="s">
        <v>1202</v>
      </c>
      <c r="B5386" s="115" t="s">
        <v>1203</v>
      </c>
      <c r="C5386" s="115">
        <v>1755</v>
      </c>
      <c r="D5386" s="115">
        <v>1755</v>
      </c>
      <c r="E5386" s="116">
        <v>-511393.2</v>
      </c>
      <c r="F5386" s="117">
        <v>-29139.213675213701</v>
      </c>
      <c r="G5386" s="116">
        <v>-504999.29</v>
      </c>
    </row>
    <row r="5387" spans="1:7" ht="38.25">
      <c r="A5387" s="120" t="s">
        <v>1206</v>
      </c>
      <c r="B5387" s="115" t="s">
        <v>1207</v>
      </c>
      <c r="C5387" s="115">
        <v>1755</v>
      </c>
      <c r="D5387" s="115">
        <v>1755</v>
      </c>
      <c r="E5387" s="116">
        <v>-1754.83</v>
      </c>
      <c r="F5387" s="117">
        <v>-99.990313390313403</v>
      </c>
      <c r="G5387" s="116">
        <v>0</v>
      </c>
    </row>
    <row r="5388" spans="1:7" s="113" customFormat="1" ht="25.5">
      <c r="A5388" s="126" t="s">
        <v>107</v>
      </c>
      <c r="B5388" s="110" t="s">
        <v>1322</v>
      </c>
      <c r="C5388" s="110"/>
      <c r="D5388" s="110"/>
      <c r="E5388" s="111"/>
      <c r="F5388" s="112"/>
      <c r="G5388" s="111"/>
    </row>
    <row r="5389" spans="1:7">
      <c r="A5389" s="114" t="s">
        <v>1118</v>
      </c>
      <c r="B5389" s="115" t="s">
        <v>1119</v>
      </c>
      <c r="C5389" s="115">
        <v>4503323</v>
      </c>
      <c r="D5389" s="115">
        <v>1225355</v>
      </c>
      <c r="E5389" s="116">
        <v>1218059.7</v>
      </c>
      <c r="F5389" s="117">
        <v>27.048019873324701</v>
      </c>
      <c r="G5389" s="116">
        <v>727693.15</v>
      </c>
    </row>
    <row r="5390" spans="1:7" ht="25.5">
      <c r="A5390" s="119" t="s">
        <v>1120</v>
      </c>
      <c r="B5390" s="115" t="s">
        <v>1121</v>
      </c>
      <c r="C5390" s="115">
        <v>0</v>
      </c>
      <c r="D5390" s="115">
        <v>0</v>
      </c>
      <c r="E5390" s="116">
        <v>0</v>
      </c>
      <c r="F5390" s="117">
        <v>0</v>
      </c>
      <c r="G5390" s="116">
        <v>-36.299999999999997</v>
      </c>
    </row>
    <row r="5391" spans="1:7">
      <c r="A5391" s="119" t="s">
        <v>1122</v>
      </c>
      <c r="B5391" s="115" t="s">
        <v>58</v>
      </c>
      <c r="C5391" s="115">
        <v>51819</v>
      </c>
      <c r="D5391" s="115">
        <v>16586</v>
      </c>
      <c r="E5391" s="116">
        <v>9290.7000000000007</v>
      </c>
      <c r="F5391" s="117">
        <v>17.929137960979599</v>
      </c>
      <c r="G5391" s="116">
        <v>4730.45</v>
      </c>
    </row>
    <row r="5392" spans="1:7">
      <c r="A5392" s="119" t="s">
        <v>1144</v>
      </c>
      <c r="B5392" s="115" t="s">
        <v>60</v>
      </c>
      <c r="C5392" s="115">
        <v>4451504</v>
      </c>
      <c r="D5392" s="115">
        <v>1208769</v>
      </c>
      <c r="E5392" s="116">
        <v>1208769</v>
      </c>
      <c r="F5392" s="117">
        <v>27.1541708150773</v>
      </c>
      <c r="G5392" s="116">
        <v>722999</v>
      </c>
    </row>
    <row r="5393" spans="1:7" ht="25.5">
      <c r="A5393" s="120">
        <v>21710</v>
      </c>
      <c r="B5393" s="115" t="s">
        <v>1145</v>
      </c>
      <c r="C5393" s="115">
        <v>4451504</v>
      </c>
      <c r="D5393" s="115">
        <v>1208769</v>
      </c>
      <c r="E5393" s="116">
        <v>1208769</v>
      </c>
      <c r="F5393" s="117">
        <v>27.1541708150773</v>
      </c>
      <c r="G5393" s="116">
        <v>722999</v>
      </c>
    </row>
    <row r="5394" spans="1:7">
      <c r="A5394" s="114" t="s">
        <v>1147</v>
      </c>
      <c r="B5394" s="115" t="s">
        <v>1148</v>
      </c>
      <c r="C5394" s="115">
        <v>4505078</v>
      </c>
      <c r="D5394" s="115">
        <v>1227110</v>
      </c>
      <c r="E5394" s="116">
        <v>706666.5</v>
      </c>
      <c r="F5394" s="117">
        <v>15.685999221323099</v>
      </c>
      <c r="G5394" s="116">
        <v>222693.86</v>
      </c>
    </row>
    <row r="5395" spans="1:7">
      <c r="A5395" s="119" t="s">
        <v>1149</v>
      </c>
      <c r="B5395" s="115" t="s">
        <v>1150</v>
      </c>
      <c r="C5395" s="115">
        <v>4411015</v>
      </c>
      <c r="D5395" s="115">
        <v>1195110</v>
      </c>
      <c r="E5395" s="116">
        <v>676658.5</v>
      </c>
      <c r="F5395" s="117">
        <v>15.340199477897899</v>
      </c>
      <c r="G5395" s="116">
        <v>222693.86</v>
      </c>
    </row>
    <row r="5396" spans="1:7">
      <c r="A5396" s="120" t="s">
        <v>1151</v>
      </c>
      <c r="B5396" s="115" t="s">
        <v>1152</v>
      </c>
      <c r="C5396" s="115">
        <v>2960024</v>
      </c>
      <c r="D5396" s="115">
        <v>558627</v>
      </c>
      <c r="E5396" s="116">
        <v>138048.48000000001</v>
      </c>
      <c r="F5396" s="117">
        <v>4.6637621857120104</v>
      </c>
      <c r="G5396" s="116">
        <v>105096.86</v>
      </c>
    </row>
    <row r="5397" spans="1:7">
      <c r="A5397" s="121">
        <v>1000</v>
      </c>
      <c r="B5397" s="115" t="s">
        <v>1153</v>
      </c>
      <c r="C5397" s="115">
        <v>103689</v>
      </c>
      <c r="D5397" s="115">
        <v>16250</v>
      </c>
      <c r="E5397" s="116">
        <v>7195.42</v>
      </c>
      <c r="F5397" s="117">
        <v>6.9394246255629799</v>
      </c>
      <c r="G5397" s="116">
        <v>2728.6</v>
      </c>
    </row>
    <row r="5398" spans="1:7">
      <c r="A5398" s="122">
        <v>1100</v>
      </c>
      <c r="B5398" s="115" t="s">
        <v>1154</v>
      </c>
      <c r="C5398" s="115">
        <v>83560</v>
      </c>
      <c r="D5398" s="115">
        <v>13094</v>
      </c>
      <c r="E5398" s="116">
        <v>5797.49</v>
      </c>
      <c r="F5398" s="117">
        <v>6.93811632359981</v>
      </c>
      <c r="G5398" s="116">
        <v>1888.12</v>
      </c>
    </row>
    <row r="5399" spans="1:7">
      <c r="A5399" s="121">
        <v>2000</v>
      </c>
      <c r="B5399" s="115" t="s">
        <v>1155</v>
      </c>
      <c r="C5399" s="115">
        <v>2856335</v>
      </c>
      <c r="D5399" s="115">
        <v>542377</v>
      </c>
      <c r="E5399" s="116">
        <v>130853.06</v>
      </c>
      <c r="F5399" s="117">
        <v>4.5811524208469896</v>
      </c>
      <c r="G5399" s="116">
        <v>102368.26</v>
      </c>
    </row>
    <row r="5400" spans="1:7" ht="25.5">
      <c r="A5400" s="120" t="s">
        <v>1162</v>
      </c>
      <c r="B5400" s="115" t="s">
        <v>1163</v>
      </c>
      <c r="C5400" s="115">
        <v>2317</v>
      </c>
      <c r="D5400" s="115">
        <v>2317</v>
      </c>
      <c r="E5400" s="116">
        <v>1128.02</v>
      </c>
      <c r="F5400" s="117">
        <v>48.684505826499802</v>
      </c>
      <c r="G5400" s="116">
        <v>0</v>
      </c>
    </row>
    <row r="5401" spans="1:7">
      <c r="A5401" s="121">
        <v>7700</v>
      </c>
      <c r="B5401" s="115" t="s">
        <v>1165</v>
      </c>
      <c r="C5401" s="115">
        <v>2317</v>
      </c>
      <c r="D5401" s="115">
        <v>2317</v>
      </c>
      <c r="E5401" s="116">
        <v>1128.02</v>
      </c>
      <c r="F5401" s="117">
        <v>48.684505826499802</v>
      </c>
      <c r="G5401" s="116">
        <v>0</v>
      </c>
    </row>
    <row r="5402" spans="1:7">
      <c r="A5402" s="120" t="s">
        <v>1166</v>
      </c>
      <c r="B5402" s="115" t="s">
        <v>1167</v>
      </c>
      <c r="C5402" s="115">
        <v>1448674</v>
      </c>
      <c r="D5402" s="115">
        <v>634166</v>
      </c>
      <c r="E5402" s="116">
        <v>537482</v>
      </c>
      <c r="F5402" s="117">
        <v>37.101652959879203</v>
      </c>
      <c r="G5402" s="116">
        <v>117597</v>
      </c>
    </row>
    <row r="5403" spans="1:7" ht="25.5">
      <c r="A5403" s="121">
        <v>7300</v>
      </c>
      <c r="B5403" s="115" t="s">
        <v>1173</v>
      </c>
      <c r="C5403" s="115">
        <v>1448674</v>
      </c>
      <c r="D5403" s="115">
        <v>634166</v>
      </c>
      <c r="E5403" s="116">
        <v>537482</v>
      </c>
      <c r="F5403" s="117">
        <v>37.101652959879203</v>
      </c>
      <c r="G5403" s="116">
        <v>117597</v>
      </c>
    </row>
    <row r="5404" spans="1:7" ht="38.25">
      <c r="A5404" s="122">
        <v>7350</v>
      </c>
      <c r="B5404" s="115" t="s">
        <v>1176</v>
      </c>
      <c r="C5404" s="115">
        <v>1448674</v>
      </c>
      <c r="D5404" s="115">
        <v>634166</v>
      </c>
      <c r="E5404" s="116">
        <v>537482</v>
      </c>
      <c r="F5404" s="117">
        <v>37.101652959879203</v>
      </c>
      <c r="G5404" s="116">
        <v>117597</v>
      </c>
    </row>
    <row r="5405" spans="1:7">
      <c r="A5405" s="119" t="s">
        <v>1181</v>
      </c>
      <c r="B5405" s="115" t="s">
        <v>1182</v>
      </c>
      <c r="C5405" s="115">
        <v>94063</v>
      </c>
      <c r="D5405" s="115">
        <v>32000</v>
      </c>
      <c r="E5405" s="116">
        <v>30008</v>
      </c>
      <c r="F5405" s="117">
        <v>31.902023112169498</v>
      </c>
      <c r="G5405" s="116">
        <v>0</v>
      </c>
    </row>
    <row r="5406" spans="1:7">
      <c r="A5406" s="120" t="s">
        <v>1183</v>
      </c>
      <c r="B5406" s="115" t="s">
        <v>1184</v>
      </c>
      <c r="C5406" s="115">
        <v>94063</v>
      </c>
      <c r="D5406" s="115">
        <v>32000</v>
      </c>
      <c r="E5406" s="116">
        <v>30008</v>
      </c>
      <c r="F5406" s="117">
        <v>31.902023112169498</v>
      </c>
      <c r="G5406" s="116">
        <v>0</v>
      </c>
    </row>
    <row r="5407" spans="1:7">
      <c r="A5407" s="114"/>
      <c r="B5407" s="115" t="s">
        <v>1192</v>
      </c>
      <c r="C5407" s="115">
        <v>-1755</v>
      </c>
      <c r="D5407" s="115">
        <v>-1755</v>
      </c>
      <c r="E5407" s="116">
        <v>511393.2</v>
      </c>
      <c r="F5407" s="117">
        <v>-29139.213675213701</v>
      </c>
      <c r="G5407" s="116">
        <v>504999.29</v>
      </c>
    </row>
    <row r="5408" spans="1:7">
      <c r="A5408" s="114" t="s">
        <v>1193</v>
      </c>
      <c r="B5408" s="115" t="s">
        <v>1194</v>
      </c>
      <c r="C5408" s="115">
        <v>1755</v>
      </c>
      <c r="D5408" s="115">
        <v>1755</v>
      </c>
      <c r="E5408" s="116">
        <v>-511393.2</v>
      </c>
      <c r="F5408" s="117">
        <v>-29139.213675213701</v>
      </c>
      <c r="G5408" s="116">
        <v>-504999.29</v>
      </c>
    </row>
    <row r="5409" spans="1:7">
      <c r="A5409" s="119" t="s">
        <v>1202</v>
      </c>
      <c r="B5409" s="115" t="s">
        <v>1203</v>
      </c>
      <c r="C5409" s="115">
        <v>1755</v>
      </c>
      <c r="D5409" s="115">
        <v>1755</v>
      </c>
      <c r="E5409" s="116">
        <v>-511393.2</v>
      </c>
      <c r="F5409" s="117">
        <v>-29139.213675213701</v>
      </c>
      <c r="G5409" s="116">
        <v>-504999.29</v>
      </c>
    </row>
    <row r="5410" spans="1:7" ht="38.25">
      <c r="A5410" s="120" t="s">
        <v>1206</v>
      </c>
      <c r="B5410" s="115" t="s">
        <v>1207</v>
      </c>
      <c r="C5410" s="115">
        <v>1755</v>
      </c>
      <c r="D5410" s="115">
        <v>1755</v>
      </c>
      <c r="E5410" s="116">
        <v>-1754.83</v>
      </c>
      <c r="F5410" s="117">
        <v>-99.990313390313403</v>
      </c>
      <c r="G5410" s="116">
        <v>0</v>
      </c>
    </row>
    <row r="5411" spans="1:7" s="113" customFormat="1" ht="25.5">
      <c r="A5411" s="125" t="s">
        <v>339</v>
      </c>
      <c r="B5411" s="110" t="s">
        <v>1212</v>
      </c>
      <c r="C5411" s="110"/>
      <c r="D5411" s="110"/>
      <c r="E5411" s="111"/>
      <c r="F5411" s="112"/>
      <c r="G5411" s="111"/>
    </row>
    <row r="5412" spans="1:7">
      <c r="A5412" s="114" t="s">
        <v>1118</v>
      </c>
      <c r="B5412" s="115" t="s">
        <v>1119</v>
      </c>
      <c r="C5412" s="115">
        <v>311346</v>
      </c>
      <c r="D5412" s="115">
        <v>102000</v>
      </c>
      <c r="E5412" s="116">
        <v>103511.37</v>
      </c>
      <c r="F5412" s="117">
        <v>33.246410745601402</v>
      </c>
      <c r="G5412" s="116">
        <v>30383.57</v>
      </c>
    </row>
    <row r="5413" spans="1:7" ht="25.5">
      <c r="A5413" s="119" t="s">
        <v>1120</v>
      </c>
      <c r="B5413" s="115" t="s">
        <v>1121</v>
      </c>
      <c r="C5413" s="115">
        <v>0</v>
      </c>
      <c r="D5413" s="115">
        <v>0</v>
      </c>
      <c r="E5413" s="116">
        <v>1511.37</v>
      </c>
      <c r="F5413" s="117">
        <v>0</v>
      </c>
      <c r="G5413" s="116">
        <v>383.57</v>
      </c>
    </row>
    <row r="5414" spans="1:7">
      <c r="A5414" s="119" t="s">
        <v>1144</v>
      </c>
      <c r="B5414" s="115" t="s">
        <v>60</v>
      </c>
      <c r="C5414" s="115">
        <v>311346</v>
      </c>
      <c r="D5414" s="115">
        <v>102000</v>
      </c>
      <c r="E5414" s="116">
        <v>102000</v>
      </c>
      <c r="F5414" s="117">
        <v>32.7609797460061</v>
      </c>
      <c r="G5414" s="116">
        <v>30000</v>
      </c>
    </row>
    <row r="5415" spans="1:7" ht="25.5">
      <c r="A5415" s="120">
        <v>21710</v>
      </c>
      <c r="B5415" s="115" t="s">
        <v>1145</v>
      </c>
      <c r="C5415" s="115">
        <v>311346</v>
      </c>
      <c r="D5415" s="115">
        <v>102000</v>
      </c>
      <c r="E5415" s="116">
        <v>102000</v>
      </c>
      <c r="F5415" s="117">
        <v>32.7609797460061</v>
      </c>
      <c r="G5415" s="116">
        <v>30000</v>
      </c>
    </row>
    <row r="5416" spans="1:7">
      <c r="A5416" s="114" t="s">
        <v>1147</v>
      </c>
      <c r="B5416" s="115" t="s">
        <v>1148</v>
      </c>
      <c r="C5416" s="115">
        <v>311346</v>
      </c>
      <c r="D5416" s="115">
        <v>102000</v>
      </c>
      <c r="E5416" s="116">
        <v>54806.17</v>
      </c>
      <c r="F5416" s="117">
        <v>17.602978679668301</v>
      </c>
      <c r="G5416" s="116">
        <v>2642.55</v>
      </c>
    </row>
    <row r="5417" spans="1:7">
      <c r="A5417" s="119" t="s">
        <v>1149</v>
      </c>
      <c r="B5417" s="115" t="s">
        <v>1150</v>
      </c>
      <c r="C5417" s="115">
        <v>308346</v>
      </c>
      <c r="D5417" s="115">
        <v>102000</v>
      </c>
      <c r="E5417" s="116">
        <v>54806.17</v>
      </c>
      <c r="F5417" s="117">
        <v>17.774243868900498</v>
      </c>
      <c r="G5417" s="116">
        <v>2642.55</v>
      </c>
    </row>
    <row r="5418" spans="1:7">
      <c r="A5418" s="120" t="s">
        <v>1151</v>
      </c>
      <c r="B5418" s="115" t="s">
        <v>1152</v>
      </c>
      <c r="C5418" s="115">
        <v>308346</v>
      </c>
      <c r="D5418" s="115">
        <v>102000</v>
      </c>
      <c r="E5418" s="116">
        <v>54806.17</v>
      </c>
      <c r="F5418" s="117">
        <v>17.774243868900498</v>
      </c>
      <c r="G5418" s="116">
        <v>2642.55</v>
      </c>
    </row>
    <row r="5419" spans="1:7">
      <c r="A5419" s="121">
        <v>1000</v>
      </c>
      <c r="B5419" s="115" t="s">
        <v>1153</v>
      </c>
      <c r="C5419" s="115">
        <v>80715</v>
      </c>
      <c r="D5419" s="115">
        <v>0</v>
      </c>
      <c r="E5419" s="116">
        <v>0</v>
      </c>
      <c r="F5419" s="117">
        <v>0</v>
      </c>
      <c r="G5419" s="116">
        <v>0</v>
      </c>
    </row>
    <row r="5420" spans="1:7">
      <c r="A5420" s="122">
        <v>1100</v>
      </c>
      <c r="B5420" s="115" t="s">
        <v>1154</v>
      </c>
      <c r="C5420" s="115">
        <v>29245</v>
      </c>
      <c r="D5420" s="115">
        <v>0</v>
      </c>
      <c r="E5420" s="116">
        <v>0</v>
      </c>
      <c r="F5420" s="117">
        <v>0</v>
      </c>
      <c r="G5420" s="116">
        <v>0</v>
      </c>
    </row>
    <row r="5421" spans="1:7">
      <c r="A5421" s="121">
        <v>2000</v>
      </c>
      <c r="B5421" s="115" t="s">
        <v>1155</v>
      </c>
      <c r="C5421" s="115">
        <v>227631</v>
      </c>
      <c r="D5421" s="115">
        <v>102000</v>
      </c>
      <c r="E5421" s="116">
        <v>54806.17</v>
      </c>
      <c r="F5421" s="117">
        <v>24.0767601952282</v>
      </c>
      <c r="G5421" s="116">
        <v>2642.55</v>
      </c>
    </row>
    <row r="5422" spans="1:7">
      <c r="A5422" s="119" t="s">
        <v>1181</v>
      </c>
      <c r="B5422" s="115" t="s">
        <v>1182</v>
      </c>
      <c r="C5422" s="115">
        <v>3000</v>
      </c>
      <c r="D5422" s="115">
        <v>0</v>
      </c>
      <c r="E5422" s="116">
        <v>0</v>
      </c>
      <c r="F5422" s="117">
        <v>0</v>
      </c>
      <c r="G5422" s="116">
        <v>0</v>
      </c>
    </row>
    <row r="5423" spans="1:7">
      <c r="A5423" s="120" t="s">
        <v>1183</v>
      </c>
      <c r="B5423" s="115" t="s">
        <v>1184</v>
      </c>
      <c r="C5423" s="115">
        <v>3000</v>
      </c>
      <c r="D5423" s="115">
        <v>0</v>
      </c>
      <c r="E5423" s="116">
        <v>0</v>
      </c>
      <c r="F5423" s="117">
        <v>0</v>
      </c>
      <c r="G5423" s="116">
        <v>0</v>
      </c>
    </row>
    <row r="5424" spans="1:7">
      <c r="A5424" s="114"/>
      <c r="B5424" s="115" t="s">
        <v>1192</v>
      </c>
      <c r="C5424" s="115">
        <v>0</v>
      </c>
      <c r="D5424" s="115">
        <v>0</v>
      </c>
      <c r="E5424" s="116">
        <v>48705.2</v>
      </c>
      <c r="F5424" s="117">
        <v>0</v>
      </c>
      <c r="G5424" s="116">
        <v>27741.02</v>
      </c>
    </row>
    <row r="5425" spans="1:7">
      <c r="A5425" s="114" t="s">
        <v>1193</v>
      </c>
      <c r="B5425" s="115" t="s">
        <v>1194</v>
      </c>
      <c r="C5425" s="115">
        <v>0</v>
      </c>
      <c r="D5425" s="115">
        <v>0</v>
      </c>
      <c r="E5425" s="116">
        <v>-48705.2</v>
      </c>
      <c r="F5425" s="117">
        <v>0</v>
      </c>
      <c r="G5425" s="116">
        <v>-27741.02</v>
      </c>
    </row>
    <row r="5426" spans="1:7">
      <c r="A5426" s="119" t="s">
        <v>1202</v>
      </c>
      <c r="B5426" s="115" t="s">
        <v>1203</v>
      </c>
      <c r="C5426" s="115">
        <v>0</v>
      </c>
      <c r="D5426" s="115">
        <v>0</v>
      </c>
      <c r="E5426" s="116">
        <v>-48705.2</v>
      </c>
      <c r="F5426" s="117">
        <v>0</v>
      </c>
      <c r="G5426" s="116">
        <v>-27741.02</v>
      </c>
    </row>
    <row r="5427" spans="1:7" s="113" customFormat="1">
      <c r="A5427" s="125" t="s">
        <v>342</v>
      </c>
      <c r="B5427" s="110" t="s">
        <v>343</v>
      </c>
      <c r="C5427" s="110"/>
      <c r="D5427" s="110"/>
      <c r="E5427" s="111"/>
      <c r="F5427" s="112"/>
      <c r="G5427" s="111"/>
    </row>
    <row r="5428" spans="1:7">
      <c r="A5428" s="114" t="s">
        <v>1118</v>
      </c>
      <c r="B5428" s="115" t="s">
        <v>1119</v>
      </c>
      <c r="C5428" s="115">
        <v>260194</v>
      </c>
      <c r="D5428" s="115">
        <v>249028</v>
      </c>
      <c r="E5428" s="116">
        <v>249028</v>
      </c>
      <c r="F5428" s="117">
        <v>95.7085866699463</v>
      </c>
      <c r="G5428" s="116">
        <v>32492</v>
      </c>
    </row>
    <row r="5429" spans="1:7">
      <c r="A5429" s="119" t="s">
        <v>1144</v>
      </c>
      <c r="B5429" s="115" t="s">
        <v>60</v>
      </c>
      <c r="C5429" s="115">
        <v>260194</v>
      </c>
      <c r="D5429" s="115">
        <v>249028</v>
      </c>
      <c r="E5429" s="116">
        <v>249028</v>
      </c>
      <c r="F5429" s="117">
        <v>95.7085866699463</v>
      </c>
      <c r="G5429" s="116">
        <v>32492</v>
      </c>
    </row>
    <row r="5430" spans="1:7" ht="25.5">
      <c r="A5430" s="120">
        <v>21710</v>
      </c>
      <c r="B5430" s="115" t="s">
        <v>1145</v>
      </c>
      <c r="C5430" s="115">
        <v>260194</v>
      </c>
      <c r="D5430" s="115">
        <v>249028</v>
      </c>
      <c r="E5430" s="116">
        <v>249028</v>
      </c>
      <c r="F5430" s="117">
        <v>95.7085866699463</v>
      </c>
      <c r="G5430" s="116">
        <v>32492</v>
      </c>
    </row>
    <row r="5431" spans="1:7">
      <c r="A5431" s="114" t="s">
        <v>1147</v>
      </c>
      <c r="B5431" s="115" t="s">
        <v>1148</v>
      </c>
      <c r="C5431" s="115">
        <v>260194</v>
      </c>
      <c r="D5431" s="115">
        <v>249028</v>
      </c>
      <c r="E5431" s="116">
        <v>227450.12</v>
      </c>
      <c r="F5431" s="117">
        <v>87.415589905993201</v>
      </c>
      <c r="G5431" s="116">
        <v>13399.52</v>
      </c>
    </row>
    <row r="5432" spans="1:7">
      <c r="A5432" s="119" t="s">
        <v>1149</v>
      </c>
      <c r="B5432" s="115" t="s">
        <v>1150</v>
      </c>
      <c r="C5432" s="115">
        <v>260194</v>
      </c>
      <c r="D5432" s="115">
        <v>249028</v>
      </c>
      <c r="E5432" s="116">
        <v>227450.12</v>
      </c>
      <c r="F5432" s="117">
        <v>87.415589905993201</v>
      </c>
      <c r="G5432" s="116">
        <v>13399.52</v>
      </c>
    </row>
    <row r="5433" spans="1:7">
      <c r="A5433" s="120" t="s">
        <v>1151</v>
      </c>
      <c r="B5433" s="115" t="s">
        <v>1152</v>
      </c>
      <c r="C5433" s="115">
        <v>151246</v>
      </c>
      <c r="D5433" s="115">
        <v>140080</v>
      </c>
      <c r="E5433" s="116">
        <v>118502.88</v>
      </c>
      <c r="F5433" s="117">
        <v>78.3510836650226</v>
      </c>
      <c r="G5433" s="116">
        <v>13399.52</v>
      </c>
    </row>
    <row r="5434" spans="1:7">
      <c r="A5434" s="121">
        <v>1000</v>
      </c>
      <c r="B5434" s="115" t="s">
        <v>1153</v>
      </c>
      <c r="C5434" s="115">
        <v>51560</v>
      </c>
      <c r="D5434" s="115">
        <v>51560</v>
      </c>
      <c r="E5434" s="116">
        <v>29992.14</v>
      </c>
      <c r="F5434" s="117">
        <v>58.1693948797517</v>
      </c>
      <c r="G5434" s="116">
        <v>7537.65</v>
      </c>
    </row>
    <row r="5435" spans="1:7">
      <c r="A5435" s="122">
        <v>1100</v>
      </c>
      <c r="B5435" s="115" t="s">
        <v>1154</v>
      </c>
      <c r="C5435" s="115">
        <v>41550</v>
      </c>
      <c r="D5435" s="115">
        <v>41550</v>
      </c>
      <c r="E5435" s="116">
        <v>24855.01</v>
      </c>
      <c r="F5435" s="117">
        <v>59.819518652226201</v>
      </c>
      <c r="G5435" s="116">
        <v>6548.05</v>
      </c>
    </row>
    <row r="5436" spans="1:7">
      <c r="A5436" s="121">
        <v>2000</v>
      </c>
      <c r="B5436" s="115" t="s">
        <v>1155</v>
      </c>
      <c r="C5436" s="115">
        <v>99686</v>
      </c>
      <c r="D5436" s="115">
        <v>88520</v>
      </c>
      <c r="E5436" s="116">
        <v>88510.74</v>
      </c>
      <c r="F5436" s="117">
        <v>88.789539152940193</v>
      </c>
      <c r="G5436" s="116">
        <v>5861.87</v>
      </c>
    </row>
    <row r="5437" spans="1:7">
      <c r="A5437" s="120" t="s">
        <v>1158</v>
      </c>
      <c r="B5437" s="115" t="s">
        <v>1159</v>
      </c>
      <c r="C5437" s="115">
        <v>3254</v>
      </c>
      <c r="D5437" s="115">
        <v>3254</v>
      </c>
      <c r="E5437" s="116">
        <v>3253.24</v>
      </c>
      <c r="F5437" s="117">
        <v>99.976644130301196</v>
      </c>
      <c r="G5437" s="116">
        <v>0</v>
      </c>
    </row>
    <row r="5438" spans="1:7">
      <c r="A5438" s="121">
        <v>3000</v>
      </c>
      <c r="B5438" s="115" t="s">
        <v>1160</v>
      </c>
      <c r="C5438" s="115">
        <v>3254</v>
      </c>
      <c r="D5438" s="115">
        <v>3254</v>
      </c>
      <c r="E5438" s="116">
        <v>3253.24</v>
      </c>
      <c r="F5438" s="117">
        <v>99.976644130301196</v>
      </c>
      <c r="G5438" s="116">
        <v>0</v>
      </c>
    </row>
    <row r="5439" spans="1:7">
      <c r="A5439" s="120" t="s">
        <v>1166</v>
      </c>
      <c r="B5439" s="115" t="s">
        <v>1167</v>
      </c>
      <c r="C5439" s="115">
        <v>105694</v>
      </c>
      <c r="D5439" s="115">
        <v>105694</v>
      </c>
      <c r="E5439" s="116">
        <v>105694</v>
      </c>
      <c r="F5439" s="117">
        <v>100</v>
      </c>
      <c r="G5439" s="116">
        <v>0</v>
      </c>
    </row>
    <row r="5440" spans="1:7" ht="25.5">
      <c r="A5440" s="121">
        <v>7300</v>
      </c>
      <c r="B5440" s="115" t="s">
        <v>1173</v>
      </c>
      <c r="C5440" s="115">
        <v>105694</v>
      </c>
      <c r="D5440" s="115">
        <v>105694</v>
      </c>
      <c r="E5440" s="116">
        <v>105694</v>
      </c>
      <c r="F5440" s="117">
        <v>100</v>
      </c>
      <c r="G5440" s="116">
        <v>0</v>
      </c>
    </row>
    <row r="5441" spans="1:7" ht="38.25">
      <c r="A5441" s="122">
        <v>7350</v>
      </c>
      <c r="B5441" s="115" t="s">
        <v>1176</v>
      </c>
      <c r="C5441" s="115">
        <v>105694</v>
      </c>
      <c r="D5441" s="115">
        <v>105694</v>
      </c>
      <c r="E5441" s="116">
        <v>105694</v>
      </c>
      <c r="F5441" s="117">
        <v>100</v>
      </c>
      <c r="G5441" s="116">
        <v>0</v>
      </c>
    </row>
    <row r="5442" spans="1:7">
      <c r="A5442" s="114"/>
      <c r="B5442" s="115" t="s">
        <v>1192</v>
      </c>
      <c r="C5442" s="115">
        <v>0</v>
      </c>
      <c r="D5442" s="115">
        <v>0</v>
      </c>
      <c r="E5442" s="116">
        <v>21577.88</v>
      </c>
      <c r="F5442" s="117">
        <v>0</v>
      </c>
      <c r="G5442" s="116">
        <v>19092.48</v>
      </c>
    </row>
    <row r="5443" spans="1:7">
      <c r="A5443" s="114" t="s">
        <v>1193</v>
      </c>
      <c r="B5443" s="115" t="s">
        <v>1194</v>
      </c>
      <c r="C5443" s="115">
        <v>0</v>
      </c>
      <c r="D5443" s="115">
        <v>0</v>
      </c>
      <c r="E5443" s="116">
        <v>-21577.88</v>
      </c>
      <c r="F5443" s="117">
        <v>0</v>
      </c>
      <c r="G5443" s="116">
        <v>-19092.48</v>
      </c>
    </row>
    <row r="5444" spans="1:7">
      <c r="A5444" s="119" t="s">
        <v>1202</v>
      </c>
      <c r="B5444" s="115" t="s">
        <v>1203</v>
      </c>
      <c r="C5444" s="115">
        <v>0</v>
      </c>
      <c r="D5444" s="115">
        <v>0</v>
      </c>
      <c r="E5444" s="116">
        <v>-21577.88</v>
      </c>
      <c r="F5444" s="117">
        <v>0</v>
      </c>
      <c r="G5444" s="116">
        <v>-19092.48</v>
      </c>
    </row>
    <row r="5445" spans="1:7" s="113" customFormat="1">
      <c r="A5445" s="109" t="s">
        <v>178</v>
      </c>
      <c r="B5445" s="110" t="s">
        <v>179</v>
      </c>
      <c r="C5445" s="110"/>
      <c r="D5445" s="110"/>
      <c r="E5445" s="111"/>
      <c r="F5445" s="112"/>
      <c r="G5445" s="111"/>
    </row>
    <row r="5446" spans="1:7">
      <c r="A5446" s="114" t="s">
        <v>1118</v>
      </c>
      <c r="B5446" s="115" t="s">
        <v>1119</v>
      </c>
      <c r="C5446" s="115">
        <v>440700697</v>
      </c>
      <c r="D5446" s="115">
        <v>121229261</v>
      </c>
      <c r="E5446" s="116">
        <v>121207784.8</v>
      </c>
      <c r="F5446" s="117">
        <v>27.503424801708501</v>
      </c>
      <c r="G5446" s="116">
        <v>35193386.119999997</v>
      </c>
    </row>
    <row r="5447" spans="1:7" ht="25.5">
      <c r="A5447" s="119" t="s">
        <v>1120</v>
      </c>
      <c r="B5447" s="115" t="s">
        <v>1121</v>
      </c>
      <c r="C5447" s="115">
        <v>900000</v>
      </c>
      <c r="D5447" s="115">
        <v>299280</v>
      </c>
      <c r="E5447" s="116">
        <v>277805.95</v>
      </c>
      <c r="F5447" s="117">
        <v>30.867327777777799</v>
      </c>
      <c r="G5447" s="116">
        <v>70926.12</v>
      </c>
    </row>
    <row r="5448" spans="1:7">
      <c r="A5448" s="119" t="s">
        <v>1122</v>
      </c>
      <c r="B5448" s="115" t="s">
        <v>58</v>
      </c>
      <c r="C5448" s="115">
        <v>22706228</v>
      </c>
      <c r="D5448" s="115">
        <v>4115469</v>
      </c>
      <c r="E5448" s="116">
        <v>4115466.85</v>
      </c>
      <c r="F5448" s="117">
        <v>18.1248371592146</v>
      </c>
      <c r="G5448" s="116">
        <v>0</v>
      </c>
    </row>
    <row r="5449" spans="1:7" ht="25.5">
      <c r="A5449" s="120">
        <v>21210</v>
      </c>
      <c r="B5449" s="115" t="s">
        <v>1123</v>
      </c>
      <c r="C5449" s="115">
        <v>7130970</v>
      </c>
      <c r="D5449" s="115">
        <v>0</v>
      </c>
      <c r="E5449" s="116">
        <v>0</v>
      </c>
      <c r="F5449" s="117">
        <v>0</v>
      </c>
      <c r="G5449" s="116">
        <v>0</v>
      </c>
    </row>
    <row r="5450" spans="1:7">
      <c r="A5450" s="119" t="s">
        <v>1144</v>
      </c>
      <c r="B5450" s="115" t="s">
        <v>60</v>
      </c>
      <c r="C5450" s="115">
        <v>417094469</v>
      </c>
      <c r="D5450" s="115">
        <v>116814512</v>
      </c>
      <c r="E5450" s="116">
        <v>116814512</v>
      </c>
      <c r="F5450" s="117">
        <v>28.0067276557436</v>
      </c>
      <c r="G5450" s="116">
        <v>35122460</v>
      </c>
    </row>
    <row r="5451" spans="1:7" ht="25.5">
      <c r="A5451" s="120">
        <v>21710</v>
      </c>
      <c r="B5451" s="115" t="s">
        <v>1145</v>
      </c>
      <c r="C5451" s="115">
        <v>324279096</v>
      </c>
      <c r="D5451" s="115">
        <v>88222048</v>
      </c>
      <c r="E5451" s="116">
        <v>88222048</v>
      </c>
      <c r="F5451" s="117">
        <v>27.205592061968702</v>
      </c>
      <c r="G5451" s="116">
        <v>21181204</v>
      </c>
    </row>
    <row r="5452" spans="1:7" ht="25.5">
      <c r="A5452" s="120">
        <v>21720</v>
      </c>
      <c r="B5452" s="115" t="s">
        <v>1146</v>
      </c>
      <c r="C5452" s="115">
        <v>92815373</v>
      </c>
      <c r="D5452" s="115">
        <v>28592464</v>
      </c>
      <c r="E5452" s="116">
        <v>28592464</v>
      </c>
      <c r="F5452" s="117">
        <v>30.8057416307533</v>
      </c>
      <c r="G5452" s="116">
        <v>13941256</v>
      </c>
    </row>
    <row r="5453" spans="1:7">
      <c r="A5453" s="114" t="s">
        <v>1147</v>
      </c>
      <c r="B5453" s="115" t="s">
        <v>1148</v>
      </c>
      <c r="C5453" s="115">
        <v>443273975</v>
      </c>
      <c r="D5453" s="115">
        <v>121698878</v>
      </c>
      <c r="E5453" s="116">
        <v>120640796.88</v>
      </c>
      <c r="F5453" s="117">
        <v>27.2158537798209</v>
      </c>
      <c r="G5453" s="116">
        <v>35421919.270000003</v>
      </c>
    </row>
    <row r="5454" spans="1:7">
      <c r="A5454" s="119" t="s">
        <v>1149</v>
      </c>
      <c r="B5454" s="115" t="s">
        <v>1150</v>
      </c>
      <c r="C5454" s="115">
        <v>230379362</v>
      </c>
      <c r="D5454" s="115">
        <v>80340813</v>
      </c>
      <c r="E5454" s="116">
        <v>79627306.340000004</v>
      </c>
      <c r="F5454" s="117">
        <v>34.563558839962397</v>
      </c>
      <c r="G5454" s="116">
        <v>18222282.07</v>
      </c>
    </row>
    <row r="5455" spans="1:7">
      <c r="A5455" s="120" t="s">
        <v>1151</v>
      </c>
      <c r="B5455" s="115" t="s">
        <v>1152</v>
      </c>
      <c r="C5455" s="115">
        <v>60169280</v>
      </c>
      <c r="D5455" s="115">
        <v>21710292</v>
      </c>
      <c r="E5455" s="116">
        <v>21436287.379999999</v>
      </c>
      <c r="F5455" s="117">
        <v>35.626631031649403</v>
      </c>
      <c r="G5455" s="116">
        <v>4400177.38</v>
      </c>
    </row>
    <row r="5456" spans="1:7">
      <c r="A5456" s="121">
        <v>1000</v>
      </c>
      <c r="B5456" s="115" t="s">
        <v>1153</v>
      </c>
      <c r="C5456" s="115">
        <v>2189542</v>
      </c>
      <c r="D5456" s="115">
        <v>705555</v>
      </c>
      <c r="E5456" s="116">
        <v>556124.87</v>
      </c>
      <c r="F5456" s="117">
        <v>25.399141464288</v>
      </c>
      <c r="G5456" s="116">
        <v>152389.71</v>
      </c>
    </row>
    <row r="5457" spans="1:7">
      <c r="A5457" s="122">
        <v>1100</v>
      </c>
      <c r="B5457" s="115" t="s">
        <v>1154</v>
      </c>
      <c r="C5457" s="115">
        <v>1679337</v>
      </c>
      <c r="D5457" s="115">
        <v>555265</v>
      </c>
      <c r="E5457" s="116">
        <v>470522.63</v>
      </c>
      <c r="F5457" s="117">
        <v>28.0183566490823</v>
      </c>
      <c r="G5457" s="116">
        <v>116685.93</v>
      </c>
    </row>
    <row r="5458" spans="1:7">
      <c r="A5458" s="121">
        <v>2000</v>
      </c>
      <c r="B5458" s="115" t="s">
        <v>1155</v>
      </c>
      <c r="C5458" s="115">
        <v>57979738</v>
      </c>
      <c r="D5458" s="115">
        <v>21004737</v>
      </c>
      <c r="E5458" s="116">
        <v>20880162.510000002</v>
      </c>
      <c r="F5458" s="117">
        <v>36.0128610964058</v>
      </c>
      <c r="G5458" s="116">
        <v>4247787.67</v>
      </c>
    </row>
    <row r="5459" spans="1:7">
      <c r="A5459" s="120" t="s">
        <v>1158</v>
      </c>
      <c r="B5459" s="115" t="s">
        <v>1159</v>
      </c>
      <c r="C5459" s="115">
        <v>129763894</v>
      </c>
      <c r="D5459" s="115">
        <v>40921780</v>
      </c>
      <c r="E5459" s="116">
        <v>40488884.560000002</v>
      </c>
      <c r="F5459" s="117">
        <v>31.2019648238978</v>
      </c>
      <c r="G5459" s="116">
        <v>4785874.8</v>
      </c>
    </row>
    <row r="5460" spans="1:7">
      <c r="A5460" s="121">
        <v>3000</v>
      </c>
      <c r="B5460" s="115" t="s">
        <v>1160</v>
      </c>
      <c r="C5460" s="115">
        <v>129763894</v>
      </c>
      <c r="D5460" s="115">
        <v>40921780</v>
      </c>
      <c r="E5460" s="116">
        <v>40488884.560000002</v>
      </c>
      <c r="F5460" s="117">
        <v>31.2019648238978</v>
      </c>
      <c r="G5460" s="116">
        <v>4785874.8</v>
      </c>
    </row>
    <row r="5461" spans="1:7" ht="25.5">
      <c r="A5461" s="120" t="s">
        <v>1162</v>
      </c>
      <c r="B5461" s="115" t="s">
        <v>1163</v>
      </c>
      <c r="C5461" s="115">
        <v>465227</v>
      </c>
      <c r="D5461" s="115">
        <v>401579</v>
      </c>
      <c r="E5461" s="116">
        <v>394974.18</v>
      </c>
      <c r="F5461" s="117">
        <v>84.899238436290204</v>
      </c>
      <c r="G5461" s="116">
        <v>313215.67</v>
      </c>
    </row>
    <row r="5462" spans="1:7">
      <c r="A5462" s="121">
        <v>7600</v>
      </c>
      <c r="B5462" s="115" t="s">
        <v>1164</v>
      </c>
      <c r="C5462" s="115">
        <v>297946</v>
      </c>
      <c r="D5462" s="115">
        <v>297946</v>
      </c>
      <c r="E5462" s="116">
        <v>297945.2</v>
      </c>
      <c r="F5462" s="117">
        <v>99.999731494968898</v>
      </c>
      <c r="G5462" s="116">
        <v>297945.2</v>
      </c>
    </row>
    <row r="5463" spans="1:7">
      <c r="A5463" s="121">
        <v>7700</v>
      </c>
      <c r="B5463" s="115" t="s">
        <v>1165</v>
      </c>
      <c r="C5463" s="115">
        <v>167281</v>
      </c>
      <c r="D5463" s="115">
        <v>103633</v>
      </c>
      <c r="E5463" s="116">
        <v>97028.98</v>
      </c>
      <c r="F5463" s="117">
        <v>58.0035867791321</v>
      </c>
      <c r="G5463" s="116">
        <v>15270.47</v>
      </c>
    </row>
    <row r="5464" spans="1:7">
      <c r="A5464" s="120" t="s">
        <v>1166</v>
      </c>
      <c r="B5464" s="115" t="s">
        <v>1167</v>
      </c>
      <c r="C5464" s="115">
        <v>39980961</v>
      </c>
      <c r="D5464" s="115">
        <v>17307162</v>
      </c>
      <c r="E5464" s="116">
        <v>17307160.219999999</v>
      </c>
      <c r="F5464" s="117">
        <v>43.288504796070299</v>
      </c>
      <c r="G5464" s="116">
        <v>8723014.2200000007</v>
      </c>
    </row>
    <row r="5465" spans="1:7" ht="25.5">
      <c r="A5465" s="121">
        <v>7300</v>
      </c>
      <c r="B5465" s="115" t="s">
        <v>1173</v>
      </c>
      <c r="C5465" s="115">
        <v>27568384</v>
      </c>
      <c r="D5465" s="115">
        <v>13701094</v>
      </c>
      <c r="E5465" s="116">
        <v>13701093.220000001</v>
      </c>
      <c r="F5465" s="117">
        <v>49.698572176011503</v>
      </c>
      <c r="G5465" s="116">
        <v>7821497.2199999997</v>
      </c>
    </row>
    <row r="5466" spans="1:7" ht="25.5">
      <c r="A5466" s="122">
        <v>7310</v>
      </c>
      <c r="B5466" s="115" t="s">
        <v>1174</v>
      </c>
      <c r="C5466" s="115">
        <v>27568384</v>
      </c>
      <c r="D5466" s="115">
        <v>13701094</v>
      </c>
      <c r="E5466" s="116">
        <v>13701093.220000001</v>
      </c>
      <c r="F5466" s="117">
        <v>49.698572176011503</v>
      </c>
      <c r="G5466" s="116">
        <v>7821497.2199999997</v>
      </c>
    </row>
    <row r="5467" spans="1:7" ht="25.5">
      <c r="A5467" s="121">
        <v>7400</v>
      </c>
      <c r="B5467" s="115" t="s">
        <v>1177</v>
      </c>
      <c r="C5467" s="115">
        <v>10818208</v>
      </c>
      <c r="D5467" s="115">
        <v>3606068</v>
      </c>
      <c r="E5467" s="116">
        <v>3606067</v>
      </c>
      <c r="F5467" s="117">
        <v>33.333311764758101</v>
      </c>
      <c r="G5467" s="116">
        <v>901517</v>
      </c>
    </row>
    <row r="5468" spans="1:7" ht="51">
      <c r="A5468" s="122">
        <v>7470</v>
      </c>
      <c r="B5468" s="115" t="s">
        <v>1179</v>
      </c>
      <c r="C5468" s="115">
        <v>10818208</v>
      </c>
      <c r="D5468" s="115">
        <v>3606068</v>
      </c>
      <c r="E5468" s="116">
        <v>3606067</v>
      </c>
      <c r="F5468" s="117">
        <v>33.333311764758101</v>
      </c>
      <c r="G5468" s="116">
        <v>901517</v>
      </c>
    </row>
    <row r="5469" spans="1:7" ht="25.5">
      <c r="A5469" s="121">
        <v>7500</v>
      </c>
      <c r="B5469" s="115" t="s">
        <v>1180</v>
      </c>
      <c r="C5469" s="115">
        <v>1594369</v>
      </c>
      <c r="D5469" s="115">
        <v>0</v>
      </c>
      <c r="E5469" s="116">
        <v>0</v>
      </c>
      <c r="F5469" s="117">
        <v>0</v>
      </c>
      <c r="G5469" s="116">
        <v>0</v>
      </c>
    </row>
    <row r="5470" spans="1:7">
      <c r="A5470" s="119" t="s">
        <v>1181</v>
      </c>
      <c r="B5470" s="115" t="s">
        <v>1182</v>
      </c>
      <c r="C5470" s="115">
        <v>212894613</v>
      </c>
      <c r="D5470" s="115">
        <v>41358065</v>
      </c>
      <c r="E5470" s="116">
        <v>41013490.539999999</v>
      </c>
      <c r="F5470" s="117">
        <v>19.264691558917001</v>
      </c>
      <c r="G5470" s="116">
        <v>17199637.199999999</v>
      </c>
    </row>
    <row r="5471" spans="1:7">
      <c r="A5471" s="120" t="s">
        <v>1183</v>
      </c>
      <c r="B5471" s="115" t="s">
        <v>1184</v>
      </c>
      <c r="C5471" s="115">
        <v>101297008</v>
      </c>
      <c r="D5471" s="115">
        <v>9015239</v>
      </c>
      <c r="E5471" s="116">
        <v>8670675.7300000004</v>
      </c>
      <c r="F5471" s="117">
        <v>8.5596563029778707</v>
      </c>
      <c r="G5471" s="116">
        <v>1384368.56</v>
      </c>
    </row>
    <row r="5472" spans="1:7">
      <c r="A5472" s="120" t="s">
        <v>1185</v>
      </c>
      <c r="B5472" s="115" t="s">
        <v>1186</v>
      </c>
      <c r="C5472" s="115">
        <v>111597605</v>
      </c>
      <c r="D5472" s="115">
        <v>32342826</v>
      </c>
      <c r="E5472" s="116">
        <v>32342814.809999999</v>
      </c>
      <c r="F5472" s="117">
        <v>28.981638817427999</v>
      </c>
      <c r="G5472" s="116">
        <v>15815268.640000001</v>
      </c>
    </row>
    <row r="5473" spans="1:7" ht="25.5">
      <c r="A5473" s="121">
        <v>9500</v>
      </c>
      <c r="B5473" s="115" t="s">
        <v>1187</v>
      </c>
      <c r="C5473" s="115">
        <v>13245631</v>
      </c>
      <c r="D5473" s="115">
        <v>3750362</v>
      </c>
      <c r="E5473" s="116">
        <v>3750355.53</v>
      </c>
      <c r="F5473" s="117">
        <v>28.313906147619502</v>
      </c>
      <c r="G5473" s="116">
        <v>1874014.56</v>
      </c>
    </row>
    <row r="5474" spans="1:7" ht="25.5">
      <c r="A5474" s="122">
        <v>9510</v>
      </c>
      <c r="B5474" s="115" t="s">
        <v>1188</v>
      </c>
      <c r="C5474" s="115">
        <v>950000</v>
      </c>
      <c r="D5474" s="115">
        <v>0</v>
      </c>
      <c r="E5474" s="116">
        <v>0</v>
      </c>
      <c r="F5474" s="117">
        <v>0</v>
      </c>
      <c r="G5474" s="116">
        <v>0</v>
      </c>
    </row>
    <row r="5475" spans="1:7" ht="51">
      <c r="A5475" s="122">
        <v>9580</v>
      </c>
      <c r="B5475" s="115" t="s">
        <v>1189</v>
      </c>
      <c r="C5475" s="115">
        <v>12295631</v>
      </c>
      <c r="D5475" s="115">
        <v>3750362</v>
      </c>
      <c r="E5475" s="116">
        <v>3750355.53</v>
      </c>
      <c r="F5475" s="117">
        <v>30.5015296083625</v>
      </c>
      <c r="G5475" s="116">
        <v>1874014.56</v>
      </c>
    </row>
    <row r="5476" spans="1:7" ht="25.5">
      <c r="A5476" s="121">
        <v>9600</v>
      </c>
      <c r="B5476" s="115" t="s">
        <v>1191</v>
      </c>
      <c r="C5476" s="115">
        <v>98351974</v>
      </c>
      <c r="D5476" s="115">
        <v>28592464</v>
      </c>
      <c r="E5476" s="116">
        <v>28592459.280000001</v>
      </c>
      <c r="F5476" s="117">
        <v>29.071566250414101</v>
      </c>
      <c r="G5476" s="116">
        <v>13941254.08</v>
      </c>
    </row>
    <row r="5477" spans="1:7">
      <c r="A5477" s="114"/>
      <c r="B5477" s="115" t="s">
        <v>1192</v>
      </c>
      <c r="C5477" s="115">
        <v>-2573278</v>
      </c>
      <c r="D5477" s="115">
        <v>-469617</v>
      </c>
      <c r="E5477" s="116">
        <v>566987.92000000004</v>
      </c>
      <c r="F5477" s="117">
        <v>-22.0336831076938</v>
      </c>
      <c r="G5477" s="116">
        <v>-228533.15</v>
      </c>
    </row>
    <row r="5478" spans="1:7">
      <c r="A5478" s="114" t="s">
        <v>1193</v>
      </c>
      <c r="B5478" s="115" t="s">
        <v>1194</v>
      </c>
      <c r="C5478" s="115">
        <v>2573278</v>
      </c>
      <c r="D5478" s="115">
        <v>469617</v>
      </c>
      <c r="E5478" s="116">
        <v>-566987.92000000004</v>
      </c>
      <c r="F5478" s="117">
        <v>-22.0336831076938</v>
      </c>
      <c r="G5478" s="116">
        <v>228533.15</v>
      </c>
    </row>
    <row r="5479" spans="1:7">
      <c r="A5479" s="119" t="s">
        <v>1202</v>
      </c>
      <c r="B5479" s="115" t="s">
        <v>1203</v>
      </c>
      <c r="C5479" s="115">
        <v>2573278</v>
      </c>
      <c r="D5479" s="115">
        <v>469617</v>
      </c>
      <c r="E5479" s="116">
        <v>-566987.92000000004</v>
      </c>
      <c r="F5479" s="117">
        <v>-22.0336831076938</v>
      </c>
      <c r="G5479" s="116">
        <v>228533.15</v>
      </c>
    </row>
    <row r="5480" spans="1:7" ht="38.25">
      <c r="A5480" s="120" t="s">
        <v>1204</v>
      </c>
      <c r="B5480" s="115" t="s">
        <v>1205</v>
      </c>
      <c r="C5480" s="115">
        <v>264671</v>
      </c>
      <c r="D5480" s="115">
        <v>171369</v>
      </c>
      <c r="E5480" s="116">
        <v>-171369</v>
      </c>
      <c r="F5480" s="117">
        <v>-64.747932338639302</v>
      </c>
      <c r="G5480" s="116">
        <v>-25343</v>
      </c>
    </row>
    <row r="5481" spans="1:7" ht="38.25">
      <c r="A5481" s="120" t="s">
        <v>1206</v>
      </c>
      <c r="B5481" s="115" t="s">
        <v>1207</v>
      </c>
      <c r="C5481" s="115">
        <v>2308607</v>
      </c>
      <c r="D5481" s="115">
        <v>298248</v>
      </c>
      <c r="E5481" s="116">
        <v>-2308604.58</v>
      </c>
      <c r="F5481" s="117">
        <v>-99.999895174882496</v>
      </c>
      <c r="G5481" s="116">
        <v>0</v>
      </c>
    </row>
    <row r="5482" spans="1:7" s="113" customFormat="1">
      <c r="A5482" s="125" t="s">
        <v>474</v>
      </c>
      <c r="B5482" s="110" t="s">
        <v>498</v>
      </c>
      <c r="C5482" s="110"/>
      <c r="D5482" s="110"/>
      <c r="E5482" s="111"/>
      <c r="F5482" s="112"/>
      <c r="G5482" s="111"/>
    </row>
    <row r="5483" spans="1:7">
      <c r="A5483" s="114" t="s">
        <v>1118</v>
      </c>
      <c r="B5483" s="115" t="s">
        <v>1119</v>
      </c>
      <c r="C5483" s="115">
        <v>4329913</v>
      </c>
      <c r="D5483" s="115">
        <v>1979560</v>
      </c>
      <c r="E5483" s="116">
        <v>1963712.6</v>
      </c>
      <c r="F5483" s="117">
        <v>45.352241488454901</v>
      </c>
      <c r="G5483" s="116">
        <v>202211.09</v>
      </c>
    </row>
    <row r="5484" spans="1:7" ht="25.5">
      <c r="A5484" s="119" t="s">
        <v>1120</v>
      </c>
      <c r="B5484" s="115" t="s">
        <v>1121</v>
      </c>
      <c r="C5484" s="115">
        <v>800000</v>
      </c>
      <c r="D5484" s="115">
        <v>266000</v>
      </c>
      <c r="E5484" s="116">
        <v>250152.6</v>
      </c>
      <c r="F5484" s="117">
        <v>31.269075000000001</v>
      </c>
      <c r="G5484" s="116">
        <v>64283.09</v>
      </c>
    </row>
    <row r="5485" spans="1:7">
      <c r="A5485" s="119" t="s">
        <v>1144</v>
      </c>
      <c r="B5485" s="115" t="s">
        <v>60</v>
      </c>
      <c r="C5485" s="115">
        <v>3529913</v>
      </c>
      <c r="D5485" s="115">
        <v>1713560</v>
      </c>
      <c r="E5485" s="116">
        <v>1713560</v>
      </c>
      <c r="F5485" s="117">
        <v>48.543972613489302</v>
      </c>
      <c r="G5485" s="116">
        <v>137928</v>
      </c>
    </row>
    <row r="5486" spans="1:7" ht="25.5">
      <c r="A5486" s="120">
        <v>21710</v>
      </c>
      <c r="B5486" s="115" t="s">
        <v>1145</v>
      </c>
      <c r="C5486" s="115">
        <v>3529913</v>
      </c>
      <c r="D5486" s="115">
        <v>1713560</v>
      </c>
      <c r="E5486" s="116">
        <v>1713560</v>
      </c>
      <c r="F5486" s="117">
        <v>48.543972613489302</v>
      </c>
      <c r="G5486" s="116">
        <v>137928</v>
      </c>
    </row>
    <row r="5487" spans="1:7">
      <c r="A5487" s="114" t="s">
        <v>1147</v>
      </c>
      <c r="B5487" s="115" t="s">
        <v>1148</v>
      </c>
      <c r="C5487" s="115">
        <v>4594584</v>
      </c>
      <c r="D5487" s="115">
        <v>2150929</v>
      </c>
      <c r="E5487" s="116">
        <v>1877749.51</v>
      </c>
      <c r="F5487" s="117">
        <v>40.8687600444349</v>
      </c>
      <c r="G5487" s="116">
        <v>202370.57</v>
      </c>
    </row>
    <row r="5488" spans="1:7">
      <c r="A5488" s="119" t="s">
        <v>1149</v>
      </c>
      <c r="B5488" s="115" t="s">
        <v>1150</v>
      </c>
      <c r="C5488" s="115">
        <v>4554584</v>
      </c>
      <c r="D5488" s="115">
        <v>2113929</v>
      </c>
      <c r="E5488" s="116">
        <v>1858730.65</v>
      </c>
      <c r="F5488" s="117">
        <v>40.810108014255498</v>
      </c>
      <c r="G5488" s="116">
        <v>201839.35</v>
      </c>
    </row>
    <row r="5489" spans="1:7">
      <c r="A5489" s="120" t="s">
        <v>1151</v>
      </c>
      <c r="B5489" s="115" t="s">
        <v>1152</v>
      </c>
      <c r="C5489" s="115">
        <v>2747196</v>
      </c>
      <c r="D5489" s="115">
        <v>1048929</v>
      </c>
      <c r="E5489" s="116">
        <v>793730.65</v>
      </c>
      <c r="F5489" s="117">
        <v>28.892392461258702</v>
      </c>
      <c r="G5489" s="116">
        <v>201839.35</v>
      </c>
    </row>
    <row r="5490" spans="1:7">
      <c r="A5490" s="121">
        <v>1000</v>
      </c>
      <c r="B5490" s="115" t="s">
        <v>1153</v>
      </c>
      <c r="C5490" s="115">
        <v>1831441</v>
      </c>
      <c r="D5490" s="115">
        <v>633808</v>
      </c>
      <c r="E5490" s="116">
        <v>485030.17</v>
      </c>
      <c r="F5490" s="117">
        <v>26.4835269058627</v>
      </c>
      <c r="G5490" s="116">
        <v>134532.12</v>
      </c>
    </row>
    <row r="5491" spans="1:7">
      <c r="A5491" s="122">
        <v>1100</v>
      </c>
      <c r="B5491" s="115" t="s">
        <v>1154</v>
      </c>
      <c r="C5491" s="115">
        <v>1403414</v>
      </c>
      <c r="D5491" s="115">
        <v>497800</v>
      </c>
      <c r="E5491" s="116">
        <v>413415.12</v>
      </c>
      <c r="F5491" s="117">
        <v>29.457816439055101</v>
      </c>
      <c r="G5491" s="116">
        <v>102421.45</v>
      </c>
    </row>
    <row r="5492" spans="1:7">
      <c r="A5492" s="121">
        <v>2000</v>
      </c>
      <c r="B5492" s="115" t="s">
        <v>1155</v>
      </c>
      <c r="C5492" s="115">
        <v>915755</v>
      </c>
      <c r="D5492" s="115">
        <v>415121</v>
      </c>
      <c r="E5492" s="116">
        <v>308700.48</v>
      </c>
      <c r="F5492" s="117">
        <v>33.709942069658403</v>
      </c>
      <c r="G5492" s="116">
        <v>67307.23</v>
      </c>
    </row>
    <row r="5493" spans="1:7">
      <c r="A5493" s="120" t="s">
        <v>1158</v>
      </c>
      <c r="B5493" s="115" t="s">
        <v>1159</v>
      </c>
      <c r="C5493" s="115">
        <v>1807388</v>
      </c>
      <c r="D5493" s="115">
        <v>1065000</v>
      </c>
      <c r="E5493" s="116">
        <v>1065000</v>
      </c>
      <c r="F5493" s="117">
        <v>58.924813045123699</v>
      </c>
      <c r="G5493" s="116">
        <v>0</v>
      </c>
    </row>
    <row r="5494" spans="1:7">
      <c r="A5494" s="121">
        <v>3000</v>
      </c>
      <c r="B5494" s="115" t="s">
        <v>1160</v>
      </c>
      <c r="C5494" s="115">
        <v>1807388</v>
      </c>
      <c r="D5494" s="115">
        <v>1065000</v>
      </c>
      <c r="E5494" s="116">
        <v>1065000</v>
      </c>
      <c r="F5494" s="117">
        <v>58.924813045123699</v>
      </c>
      <c r="G5494" s="116">
        <v>0</v>
      </c>
    </row>
    <row r="5495" spans="1:7">
      <c r="A5495" s="119" t="s">
        <v>1181</v>
      </c>
      <c r="B5495" s="115" t="s">
        <v>1182</v>
      </c>
      <c r="C5495" s="115">
        <v>40000</v>
      </c>
      <c r="D5495" s="115">
        <v>37000</v>
      </c>
      <c r="E5495" s="116">
        <v>19018.86</v>
      </c>
      <c r="F5495" s="117">
        <v>47.547150000000002</v>
      </c>
      <c r="G5495" s="116">
        <v>531.22</v>
      </c>
    </row>
    <row r="5496" spans="1:7">
      <c r="A5496" s="120" t="s">
        <v>1183</v>
      </c>
      <c r="B5496" s="115" t="s">
        <v>1184</v>
      </c>
      <c r="C5496" s="115">
        <v>40000</v>
      </c>
      <c r="D5496" s="115">
        <v>37000</v>
      </c>
      <c r="E5496" s="116">
        <v>19018.86</v>
      </c>
      <c r="F5496" s="117">
        <v>47.547150000000002</v>
      </c>
      <c r="G5496" s="116">
        <v>531.22</v>
      </c>
    </row>
    <row r="5497" spans="1:7">
      <c r="A5497" s="114"/>
      <c r="B5497" s="115" t="s">
        <v>1192</v>
      </c>
      <c r="C5497" s="115">
        <v>-264671</v>
      </c>
      <c r="D5497" s="115">
        <v>-171369</v>
      </c>
      <c r="E5497" s="116">
        <v>85963.09</v>
      </c>
      <c r="F5497" s="117">
        <v>-32.479225151225499</v>
      </c>
      <c r="G5497" s="116">
        <v>-159.47999999999999</v>
      </c>
    </row>
    <row r="5498" spans="1:7">
      <c r="A5498" s="114" t="s">
        <v>1193</v>
      </c>
      <c r="B5498" s="115" t="s">
        <v>1194</v>
      </c>
      <c r="C5498" s="115">
        <v>264671</v>
      </c>
      <c r="D5498" s="115">
        <v>171369</v>
      </c>
      <c r="E5498" s="116">
        <v>-85963.09</v>
      </c>
      <c r="F5498" s="117">
        <v>-32.479225151225499</v>
      </c>
      <c r="G5498" s="116">
        <v>159.47999999999999</v>
      </c>
    </row>
    <row r="5499" spans="1:7">
      <c r="A5499" s="119" t="s">
        <v>1202</v>
      </c>
      <c r="B5499" s="115" t="s">
        <v>1203</v>
      </c>
      <c r="C5499" s="115">
        <v>264671</v>
      </c>
      <c r="D5499" s="115">
        <v>171369</v>
      </c>
      <c r="E5499" s="116">
        <v>-85963.09</v>
      </c>
      <c r="F5499" s="117">
        <v>-32.479225151225499</v>
      </c>
      <c r="G5499" s="116">
        <v>159.47999999999999</v>
      </c>
    </row>
    <row r="5500" spans="1:7" ht="38.25">
      <c r="A5500" s="120" t="s">
        <v>1204</v>
      </c>
      <c r="B5500" s="115" t="s">
        <v>1205</v>
      </c>
      <c r="C5500" s="115">
        <v>264671</v>
      </c>
      <c r="D5500" s="115">
        <v>171369</v>
      </c>
      <c r="E5500" s="116">
        <v>-171369</v>
      </c>
      <c r="F5500" s="117">
        <v>-64.747932338639302</v>
      </c>
      <c r="G5500" s="116">
        <v>-25343</v>
      </c>
    </row>
    <row r="5501" spans="1:7" s="113" customFormat="1">
      <c r="A5501" s="125" t="s">
        <v>386</v>
      </c>
      <c r="B5501" s="110" t="s">
        <v>338</v>
      </c>
      <c r="C5501" s="110"/>
      <c r="D5501" s="110"/>
      <c r="E5501" s="111"/>
      <c r="F5501" s="112"/>
      <c r="G5501" s="111"/>
    </row>
    <row r="5502" spans="1:7">
      <c r="A5502" s="114" t="s">
        <v>1118</v>
      </c>
      <c r="B5502" s="115" t="s">
        <v>1119</v>
      </c>
      <c r="C5502" s="115">
        <v>167281</v>
      </c>
      <c r="D5502" s="115">
        <v>103633</v>
      </c>
      <c r="E5502" s="116">
        <v>103633</v>
      </c>
      <c r="F5502" s="117">
        <v>61.951446966481498</v>
      </c>
      <c r="G5502" s="116">
        <v>20000</v>
      </c>
    </row>
    <row r="5503" spans="1:7">
      <c r="A5503" s="119" t="s">
        <v>1144</v>
      </c>
      <c r="B5503" s="115" t="s">
        <v>60</v>
      </c>
      <c r="C5503" s="115">
        <v>167281</v>
      </c>
      <c r="D5503" s="115">
        <v>103633</v>
      </c>
      <c r="E5503" s="116">
        <v>103633</v>
      </c>
      <c r="F5503" s="117">
        <v>61.951446966481498</v>
      </c>
      <c r="G5503" s="116">
        <v>20000</v>
      </c>
    </row>
    <row r="5504" spans="1:7" ht="25.5">
      <c r="A5504" s="120">
        <v>21710</v>
      </c>
      <c r="B5504" s="115" t="s">
        <v>1145</v>
      </c>
      <c r="C5504" s="115">
        <v>167281</v>
      </c>
      <c r="D5504" s="115">
        <v>103633</v>
      </c>
      <c r="E5504" s="116">
        <v>103633</v>
      </c>
      <c r="F5504" s="117">
        <v>61.951446966481498</v>
      </c>
      <c r="G5504" s="116">
        <v>20000</v>
      </c>
    </row>
    <row r="5505" spans="1:7">
      <c r="A5505" s="114" t="s">
        <v>1147</v>
      </c>
      <c r="B5505" s="115" t="s">
        <v>1148</v>
      </c>
      <c r="C5505" s="115">
        <v>167281</v>
      </c>
      <c r="D5505" s="115">
        <v>103633</v>
      </c>
      <c r="E5505" s="116">
        <v>97028.98</v>
      </c>
      <c r="F5505" s="117">
        <v>58.0035867791321</v>
      </c>
      <c r="G5505" s="116">
        <v>15270.47</v>
      </c>
    </row>
    <row r="5506" spans="1:7">
      <c r="A5506" s="119" t="s">
        <v>1149</v>
      </c>
      <c r="B5506" s="115" t="s">
        <v>1150</v>
      </c>
      <c r="C5506" s="115">
        <v>167281</v>
      </c>
      <c r="D5506" s="115">
        <v>103633</v>
      </c>
      <c r="E5506" s="116">
        <v>97028.98</v>
      </c>
      <c r="F5506" s="117">
        <v>58.0035867791321</v>
      </c>
      <c r="G5506" s="116">
        <v>15270.47</v>
      </c>
    </row>
    <row r="5507" spans="1:7" ht="25.5">
      <c r="A5507" s="120" t="s">
        <v>1162</v>
      </c>
      <c r="B5507" s="115" t="s">
        <v>1163</v>
      </c>
      <c r="C5507" s="115">
        <v>167281</v>
      </c>
      <c r="D5507" s="115">
        <v>103633</v>
      </c>
      <c r="E5507" s="116">
        <v>97028.98</v>
      </c>
      <c r="F5507" s="117">
        <v>58.0035867791321</v>
      </c>
      <c r="G5507" s="116">
        <v>15270.47</v>
      </c>
    </row>
    <row r="5508" spans="1:7">
      <c r="A5508" s="121">
        <v>7700</v>
      </c>
      <c r="B5508" s="115" t="s">
        <v>1165</v>
      </c>
      <c r="C5508" s="115">
        <v>167281</v>
      </c>
      <c r="D5508" s="115">
        <v>103633</v>
      </c>
      <c r="E5508" s="116">
        <v>97028.98</v>
      </c>
      <c r="F5508" s="117">
        <v>58.0035867791321</v>
      </c>
      <c r="G5508" s="116">
        <v>15270.47</v>
      </c>
    </row>
    <row r="5509" spans="1:7">
      <c r="A5509" s="114"/>
      <c r="B5509" s="115" t="s">
        <v>1192</v>
      </c>
      <c r="C5509" s="115">
        <v>0</v>
      </c>
      <c r="D5509" s="115">
        <v>0</v>
      </c>
      <c r="E5509" s="116">
        <v>6604.02</v>
      </c>
      <c r="F5509" s="117">
        <v>0</v>
      </c>
      <c r="G5509" s="116">
        <v>4729.53</v>
      </c>
    </row>
    <row r="5510" spans="1:7">
      <c r="A5510" s="114" t="s">
        <v>1193</v>
      </c>
      <c r="B5510" s="115" t="s">
        <v>1194</v>
      </c>
      <c r="C5510" s="115">
        <v>0</v>
      </c>
      <c r="D5510" s="115">
        <v>0</v>
      </c>
      <c r="E5510" s="116">
        <v>-6604.02</v>
      </c>
      <c r="F5510" s="117">
        <v>0</v>
      </c>
      <c r="G5510" s="116">
        <v>-4729.53</v>
      </c>
    </row>
    <row r="5511" spans="1:7">
      <c r="A5511" s="119" t="s">
        <v>1202</v>
      </c>
      <c r="B5511" s="115" t="s">
        <v>1203</v>
      </c>
      <c r="C5511" s="115">
        <v>0</v>
      </c>
      <c r="D5511" s="115">
        <v>0</v>
      </c>
      <c r="E5511" s="116">
        <v>-6604.02</v>
      </c>
      <c r="F5511" s="117">
        <v>0</v>
      </c>
      <c r="G5511" s="116">
        <v>-4729.53</v>
      </c>
    </row>
    <row r="5512" spans="1:7" s="113" customFormat="1">
      <c r="A5512" s="125" t="s">
        <v>560</v>
      </c>
      <c r="B5512" s="110" t="s">
        <v>561</v>
      </c>
      <c r="C5512" s="110"/>
      <c r="D5512" s="110"/>
      <c r="E5512" s="111"/>
      <c r="F5512" s="112"/>
      <c r="G5512" s="111"/>
    </row>
    <row r="5513" spans="1:7">
      <c r="A5513" s="114" t="s">
        <v>1118</v>
      </c>
      <c r="B5513" s="115" t="s">
        <v>1119</v>
      </c>
      <c r="C5513" s="115">
        <v>82217651</v>
      </c>
      <c r="D5513" s="115">
        <v>27346196</v>
      </c>
      <c r="E5513" s="116">
        <v>27340569.350000001</v>
      </c>
      <c r="F5513" s="117">
        <v>33.253892585668702</v>
      </c>
      <c r="G5513" s="116">
        <v>6047372.0300000003</v>
      </c>
    </row>
    <row r="5514" spans="1:7" ht="25.5">
      <c r="A5514" s="119" t="s">
        <v>1120</v>
      </c>
      <c r="B5514" s="115" t="s">
        <v>1121</v>
      </c>
      <c r="C5514" s="115">
        <v>100000</v>
      </c>
      <c r="D5514" s="115">
        <v>33280</v>
      </c>
      <c r="E5514" s="116">
        <v>27653.35</v>
      </c>
      <c r="F5514" s="117">
        <v>27.65335</v>
      </c>
      <c r="G5514" s="116">
        <v>6643.03</v>
      </c>
    </row>
    <row r="5515" spans="1:7">
      <c r="A5515" s="119" t="s">
        <v>1144</v>
      </c>
      <c r="B5515" s="115" t="s">
        <v>60</v>
      </c>
      <c r="C5515" s="115">
        <v>82117651</v>
      </c>
      <c r="D5515" s="115">
        <v>27312916</v>
      </c>
      <c r="E5515" s="116">
        <v>27312916</v>
      </c>
      <c r="F5515" s="117">
        <v>33.260712730324002</v>
      </c>
      <c r="G5515" s="116">
        <v>6040729</v>
      </c>
    </row>
    <row r="5516" spans="1:7" ht="25.5">
      <c r="A5516" s="120">
        <v>21710</v>
      </c>
      <c r="B5516" s="115" t="s">
        <v>1145</v>
      </c>
      <c r="C5516" s="115">
        <v>82117651</v>
      </c>
      <c r="D5516" s="115">
        <v>27312916</v>
      </c>
      <c r="E5516" s="116">
        <v>27312916</v>
      </c>
      <c r="F5516" s="117">
        <v>33.260712730324002</v>
      </c>
      <c r="G5516" s="116">
        <v>6040729</v>
      </c>
    </row>
    <row r="5517" spans="1:7">
      <c r="A5517" s="114" t="s">
        <v>1147</v>
      </c>
      <c r="B5517" s="115" t="s">
        <v>1148</v>
      </c>
      <c r="C5517" s="115">
        <v>82217651</v>
      </c>
      <c r="D5517" s="115">
        <v>27346196</v>
      </c>
      <c r="E5517" s="116">
        <v>27014084.739999998</v>
      </c>
      <c r="F5517" s="117">
        <v>32.856794631605297</v>
      </c>
      <c r="G5517" s="116">
        <v>5749139.1500000004</v>
      </c>
    </row>
    <row r="5518" spans="1:7">
      <c r="A5518" s="119" t="s">
        <v>1149</v>
      </c>
      <c r="B5518" s="115" t="s">
        <v>1150</v>
      </c>
      <c r="C5518" s="115">
        <v>68472493</v>
      </c>
      <c r="D5518" s="115">
        <v>26626196</v>
      </c>
      <c r="E5518" s="116">
        <v>26620663.390000001</v>
      </c>
      <c r="F5518" s="117">
        <v>38.877894207824397</v>
      </c>
      <c r="G5518" s="116">
        <v>5664826.9100000001</v>
      </c>
    </row>
    <row r="5519" spans="1:7">
      <c r="A5519" s="120" t="s">
        <v>1151</v>
      </c>
      <c r="B5519" s="115" t="s">
        <v>1152</v>
      </c>
      <c r="C5519" s="115">
        <v>51073904</v>
      </c>
      <c r="D5519" s="115">
        <v>20510000</v>
      </c>
      <c r="E5519" s="116">
        <v>20504467.390000001</v>
      </c>
      <c r="F5519" s="117">
        <v>40.146661571044199</v>
      </c>
      <c r="G5519" s="116">
        <v>4135777.91</v>
      </c>
    </row>
    <row r="5520" spans="1:7">
      <c r="A5520" s="121">
        <v>2000</v>
      </c>
      <c r="B5520" s="115" t="s">
        <v>1155</v>
      </c>
      <c r="C5520" s="115">
        <v>51073904</v>
      </c>
      <c r="D5520" s="115">
        <v>20510000</v>
      </c>
      <c r="E5520" s="116">
        <v>20504467.390000001</v>
      </c>
      <c r="F5520" s="117">
        <v>40.146661571044199</v>
      </c>
      <c r="G5520" s="116">
        <v>4135777.91</v>
      </c>
    </row>
    <row r="5521" spans="1:7">
      <c r="A5521" s="120" t="s">
        <v>1166</v>
      </c>
      <c r="B5521" s="115" t="s">
        <v>1167</v>
      </c>
      <c r="C5521" s="115">
        <v>17398589</v>
      </c>
      <c r="D5521" s="115">
        <v>6116196</v>
      </c>
      <c r="E5521" s="116">
        <v>6116196</v>
      </c>
      <c r="F5521" s="117">
        <v>35.153402382227704</v>
      </c>
      <c r="G5521" s="116">
        <v>1529049</v>
      </c>
    </row>
    <row r="5522" spans="1:7" ht="25.5">
      <c r="A5522" s="121">
        <v>7300</v>
      </c>
      <c r="B5522" s="115" t="s">
        <v>1173</v>
      </c>
      <c r="C5522" s="115">
        <v>17398589</v>
      </c>
      <c r="D5522" s="115">
        <v>6116196</v>
      </c>
      <c r="E5522" s="116">
        <v>6116196</v>
      </c>
      <c r="F5522" s="117">
        <v>35.153402382227704</v>
      </c>
      <c r="G5522" s="116">
        <v>1529049</v>
      </c>
    </row>
    <row r="5523" spans="1:7" ht="25.5">
      <c r="A5523" s="122">
        <v>7310</v>
      </c>
      <c r="B5523" s="115" t="s">
        <v>1174</v>
      </c>
      <c r="C5523" s="115">
        <v>17398589</v>
      </c>
      <c r="D5523" s="115">
        <v>6116196</v>
      </c>
      <c r="E5523" s="116">
        <v>6116196</v>
      </c>
      <c r="F5523" s="117">
        <v>35.153402382227704</v>
      </c>
      <c r="G5523" s="116">
        <v>1529049</v>
      </c>
    </row>
    <row r="5524" spans="1:7">
      <c r="A5524" s="119" t="s">
        <v>1181</v>
      </c>
      <c r="B5524" s="115" t="s">
        <v>1182</v>
      </c>
      <c r="C5524" s="115">
        <v>13745158</v>
      </c>
      <c r="D5524" s="115">
        <v>720000</v>
      </c>
      <c r="E5524" s="116">
        <v>393421.35</v>
      </c>
      <c r="F5524" s="117">
        <v>2.8622541115933302</v>
      </c>
      <c r="G5524" s="116">
        <v>84312.24</v>
      </c>
    </row>
    <row r="5525" spans="1:7">
      <c r="A5525" s="120" t="s">
        <v>1183</v>
      </c>
      <c r="B5525" s="115" t="s">
        <v>1184</v>
      </c>
      <c r="C5525" s="115">
        <v>12795158</v>
      </c>
      <c r="D5525" s="115">
        <v>720000</v>
      </c>
      <c r="E5525" s="116">
        <v>393421.35</v>
      </c>
      <c r="F5525" s="117">
        <v>3.0747674237395102</v>
      </c>
      <c r="G5525" s="116">
        <v>84312.24</v>
      </c>
    </row>
    <row r="5526" spans="1:7">
      <c r="A5526" s="120" t="s">
        <v>1185</v>
      </c>
      <c r="B5526" s="115" t="s">
        <v>1186</v>
      </c>
      <c r="C5526" s="115">
        <v>950000</v>
      </c>
      <c r="D5526" s="115">
        <v>0</v>
      </c>
      <c r="E5526" s="116">
        <v>0</v>
      </c>
      <c r="F5526" s="117">
        <v>0</v>
      </c>
      <c r="G5526" s="116">
        <v>0</v>
      </c>
    </row>
    <row r="5527" spans="1:7" ht="25.5">
      <c r="A5527" s="121">
        <v>9500</v>
      </c>
      <c r="B5527" s="115" t="s">
        <v>1187</v>
      </c>
      <c r="C5527" s="115">
        <v>950000</v>
      </c>
      <c r="D5527" s="115">
        <v>0</v>
      </c>
      <c r="E5527" s="116">
        <v>0</v>
      </c>
      <c r="F5527" s="117">
        <v>0</v>
      </c>
      <c r="G5527" s="116">
        <v>0</v>
      </c>
    </row>
    <row r="5528" spans="1:7" ht="25.5">
      <c r="A5528" s="122">
        <v>9510</v>
      </c>
      <c r="B5528" s="115" t="s">
        <v>1188</v>
      </c>
      <c r="C5528" s="115">
        <v>950000</v>
      </c>
      <c r="D5528" s="115">
        <v>0</v>
      </c>
      <c r="E5528" s="116">
        <v>0</v>
      </c>
      <c r="F5528" s="117">
        <v>0</v>
      </c>
      <c r="G5528" s="116">
        <v>0</v>
      </c>
    </row>
    <row r="5529" spans="1:7">
      <c r="A5529" s="114"/>
      <c r="B5529" s="115" t="s">
        <v>1192</v>
      </c>
      <c r="C5529" s="115">
        <v>0</v>
      </c>
      <c r="D5529" s="115">
        <v>0</v>
      </c>
      <c r="E5529" s="116">
        <v>326484.61</v>
      </c>
      <c r="F5529" s="117">
        <v>0</v>
      </c>
      <c r="G5529" s="116">
        <v>298232.88</v>
      </c>
    </row>
    <row r="5530" spans="1:7">
      <c r="A5530" s="114" t="s">
        <v>1193</v>
      </c>
      <c r="B5530" s="115" t="s">
        <v>1194</v>
      </c>
      <c r="C5530" s="115">
        <v>0</v>
      </c>
      <c r="D5530" s="115">
        <v>0</v>
      </c>
      <c r="E5530" s="116">
        <v>-326484.61</v>
      </c>
      <c r="F5530" s="117">
        <v>0</v>
      </c>
      <c r="G5530" s="116">
        <v>-298232.88</v>
      </c>
    </row>
    <row r="5531" spans="1:7">
      <c r="A5531" s="119" t="s">
        <v>1202</v>
      </c>
      <c r="B5531" s="115" t="s">
        <v>1203</v>
      </c>
      <c r="C5531" s="115">
        <v>0</v>
      </c>
      <c r="D5531" s="115">
        <v>0</v>
      </c>
      <c r="E5531" s="116">
        <v>-326484.61</v>
      </c>
      <c r="F5531" s="117">
        <v>0</v>
      </c>
      <c r="G5531" s="116">
        <v>-298232.88</v>
      </c>
    </row>
    <row r="5532" spans="1:7" s="113" customFormat="1">
      <c r="A5532" s="126" t="s">
        <v>562</v>
      </c>
      <c r="B5532" s="110" t="s">
        <v>563</v>
      </c>
      <c r="C5532" s="110"/>
      <c r="D5532" s="110"/>
      <c r="E5532" s="111"/>
      <c r="F5532" s="112"/>
      <c r="G5532" s="111"/>
    </row>
    <row r="5533" spans="1:7">
      <c r="A5533" s="114" t="s">
        <v>1118</v>
      </c>
      <c r="B5533" s="115" t="s">
        <v>1119</v>
      </c>
      <c r="C5533" s="115">
        <v>18348589</v>
      </c>
      <c r="D5533" s="115">
        <v>6116196</v>
      </c>
      <c r="E5533" s="116">
        <v>6116196</v>
      </c>
      <c r="F5533" s="117">
        <v>33.3333315166632</v>
      </c>
      <c r="G5533" s="116">
        <v>1529049</v>
      </c>
    </row>
    <row r="5534" spans="1:7">
      <c r="A5534" s="119" t="s">
        <v>1144</v>
      </c>
      <c r="B5534" s="115" t="s">
        <v>60</v>
      </c>
      <c r="C5534" s="115">
        <v>18348589</v>
      </c>
      <c r="D5534" s="115">
        <v>6116196</v>
      </c>
      <c r="E5534" s="116">
        <v>6116196</v>
      </c>
      <c r="F5534" s="117">
        <v>33.3333315166632</v>
      </c>
      <c r="G5534" s="116">
        <v>1529049</v>
      </c>
    </row>
    <row r="5535" spans="1:7" ht="25.5">
      <c r="A5535" s="120">
        <v>21710</v>
      </c>
      <c r="B5535" s="115" t="s">
        <v>1145</v>
      </c>
      <c r="C5535" s="115">
        <v>18348589</v>
      </c>
      <c r="D5535" s="115">
        <v>6116196</v>
      </c>
      <c r="E5535" s="116">
        <v>6116196</v>
      </c>
      <c r="F5535" s="117">
        <v>33.3333315166632</v>
      </c>
      <c r="G5535" s="116">
        <v>1529049</v>
      </c>
    </row>
    <row r="5536" spans="1:7">
      <c r="A5536" s="114" t="s">
        <v>1147</v>
      </c>
      <c r="B5536" s="115" t="s">
        <v>1148</v>
      </c>
      <c r="C5536" s="115">
        <v>18348589</v>
      </c>
      <c r="D5536" s="115">
        <v>6116196</v>
      </c>
      <c r="E5536" s="116">
        <v>6116196</v>
      </c>
      <c r="F5536" s="117">
        <v>33.3333315166632</v>
      </c>
      <c r="G5536" s="116">
        <v>1529049</v>
      </c>
    </row>
    <row r="5537" spans="1:7">
      <c r="A5537" s="119" t="s">
        <v>1149</v>
      </c>
      <c r="B5537" s="115" t="s">
        <v>1150</v>
      </c>
      <c r="C5537" s="115">
        <v>17398589</v>
      </c>
      <c r="D5537" s="115">
        <v>6116196</v>
      </c>
      <c r="E5537" s="116">
        <v>6116196</v>
      </c>
      <c r="F5537" s="117">
        <v>35.153402382227704</v>
      </c>
      <c r="G5537" s="116">
        <v>1529049</v>
      </c>
    </row>
    <row r="5538" spans="1:7">
      <c r="A5538" s="120" t="s">
        <v>1166</v>
      </c>
      <c r="B5538" s="115" t="s">
        <v>1167</v>
      </c>
      <c r="C5538" s="115">
        <v>17398589</v>
      </c>
      <c r="D5538" s="115">
        <v>6116196</v>
      </c>
      <c r="E5538" s="116">
        <v>6116196</v>
      </c>
      <c r="F5538" s="117">
        <v>35.153402382227704</v>
      </c>
      <c r="G5538" s="116">
        <v>1529049</v>
      </c>
    </row>
    <row r="5539" spans="1:7" ht="25.5">
      <c r="A5539" s="121">
        <v>7300</v>
      </c>
      <c r="B5539" s="115" t="s">
        <v>1173</v>
      </c>
      <c r="C5539" s="115">
        <v>17398589</v>
      </c>
      <c r="D5539" s="115">
        <v>6116196</v>
      </c>
      <c r="E5539" s="116">
        <v>6116196</v>
      </c>
      <c r="F5539" s="117">
        <v>35.153402382227704</v>
      </c>
      <c r="G5539" s="116">
        <v>1529049</v>
      </c>
    </row>
    <row r="5540" spans="1:7" ht="25.5">
      <c r="A5540" s="122">
        <v>7310</v>
      </c>
      <c r="B5540" s="115" t="s">
        <v>1174</v>
      </c>
      <c r="C5540" s="115">
        <v>17398589</v>
      </c>
      <c r="D5540" s="115">
        <v>6116196</v>
      </c>
      <c r="E5540" s="116">
        <v>6116196</v>
      </c>
      <c r="F5540" s="117">
        <v>35.153402382227704</v>
      </c>
      <c r="G5540" s="116">
        <v>1529049</v>
      </c>
    </row>
    <row r="5541" spans="1:7">
      <c r="A5541" s="119" t="s">
        <v>1181</v>
      </c>
      <c r="B5541" s="115" t="s">
        <v>1182</v>
      </c>
      <c r="C5541" s="115">
        <v>950000</v>
      </c>
      <c r="D5541" s="115">
        <v>0</v>
      </c>
      <c r="E5541" s="116">
        <v>0</v>
      </c>
      <c r="F5541" s="117">
        <v>0</v>
      </c>
      <c r="G5541" s="116">
        <v>0</v>
      </c>
    </row>
    <row r="5542" spans="1:7">
      <c r="A5542" s="120" t="s">
        <v>1185</v>
      </c>
      <c r="B5542" s="115" t="s">
        <v>1186</v>
      </c>
      <c r="C5542" s="115">
        <v>950000</v>
      </c>
      <c r="D5542" s="115">
        <v>0</v>
      </c>
      <c r="E5542" s="116">
        <v>0</v>
      </c>
      <c r="F5542" s="117">
        <v>0</v>
      </c>
      <c r="G5542" s="116">
        <v>0</v>
      </c>
    </row>
    <row r="5543" spans="1:7" ht="25.5">
      <c r="A5543" s="121">
        <v>9500</v>
      </c>
      <c r="B5543" s="115" t="s">
        <v>1187</v>
      </c>
      <c r="C5543" s="115">
        <v>950000</v>
      </c>
      <c r="D5543" s="115">
        <v>0</v>
      </c>
      <c r="E5543" s="116">
        <v>0</v>
      </c>
      <c r="F5543" s="117">
        <v>0</v>
      </c>
      <c r="G5543" s="116">
        <v>0</v>
      </c>
    </row>
    <row r="5544" spans="1:7" ht="25.5">
      <c r="A5544" s="122">
        <v>9510</v>
      </c>
      <c r="B5544" s="115" t="s">
        <v>1188</v>
      </c>
      <c r="C5544" s="115">
        <v>950000</v>
      </c>
      <c r="D5544" s="115">
        <v>0</v>
      </c>
      <c r="E5544" s="116">
        <v>0</v>
      </c>
      <c r="F5544" s="117">
        <v>0</v>
      </c>
      <c r="G5544" s="116">
        <v>0</v>
      </c>
    </row>
    <row r="5545" spans="1:7" s="113" customFormat="1" ht="25.5">
      <c r="A5545" s="126" t="s">
        <v>564</v>
      </c>
      <c r="B5545" s="110" t="s">
        <v>565</v>
      </c>
      <c r="C5545" s="110"/>
      <c r="D5545" s="110"/>
      <c r="E5545" s="111"/>
      <c r="F5545" s="112"/>
      <c r="G5545" s="111"/>
    </row>
    <row r="5546" spans="1:7">
      <c r="A5546" s="114" t="s">
        <v>1118</v>
      </c>
      <c r="B5546" s="115" t="s">
        <v>1119</v>
      </c>
      <c r="C5546" s="115">
        <v>63869062</v>
      </c>
      <c r="D5546" s="115">
        <v>21230000</v>
      </c>
      <c r="E5546" s="116">
        <v>21224373.350000001</v>
      </c>
      <c r="F5546" s="117">
        <v>33.231071015259303</v>
      </c>
      <c r="G5546" s="116">
        <v>4518323.03</v>
      </c>
    </row>
    <row r="5547" spans="1:7" ht="25.5">
      <c r="A5547" s="119" t="s">
        <v>1120</v>
      </c>
      <c r="B5547" s="115" t="s">
        <v>1121</v>
      </c>
      <c r="C5547" s="115">
        <v>100000</v>
      </c>
      <c r="D5547" s="115">
        <v>33280</v>
      </c>
      <c r="E5547" s="116">
        <v>27653.35</v>
      </c>
      <c r="F5547" s="117">
        <v>27.65335</v>
      </c>
      <c r="G5547" s="116">
        <v>6643.03</v>
      </c>
    </row>
    <row r="5548" spans="1:7">
      <c r="A5548" s="119" t="s">
        <v>1144</v>
      </c>
      <c r="B5548" s="115" t="s">
        <v>60</v>
      </c>
      <c r="C5548" s="115">
        <v>63769062</v>
      </c>
      <c r="D5548" s="115">
        <v>21196720</v>
      </c>
      <c r="E5548" s="116">
        <v>21196720</v>
      </c>
      <c r="F5548" s="117">
        <v>33.239817766176301</v>
      </c>
      <c r="G5548" s="116">
        <v>4511680</v>
      </c>
    </row>
    <row r="5549" spans="1:7" ht="25.5">
      <c r="A5549" s="120">
        <v>21710</v>
      </c>
      <c r="B5549" s="115" t="s">
        <v>1145</v>
      </c>
      <c r="C5549" s="115">
        <v>63769062</v>
      </c>
      <c r="D5549" s="115">
        <v>21196720</v>
      </c>
      <c r="E5549" s="116">
        <v>21196720</v>
      </c>
      <c r="F5549" s="117">
        <v>33.239817766176301</v>
      </c>
      <c r="G5549" s="116">
        <v>4511680</v>
      </c>
    </row>
    <row r="5550" spans="1:7">
      <c r="A5550" s="114" t="s">
        <v>1147</v>
      </c>
      <c r="B5550" s="115" t="s">
        <v>1148</v>
      </c>
      <c r="C5550" s="115">
        <v>63869062</v>
      </c>
      <c r="D5550" s="115">
        <v>21230000</v>
      </c>
      <c r="E5550" s="116">
        <v>20897888.739999998</v>
      </c>
      <c r="F5550" s="117">
        <v>32.719892989817197</v>
      </c>
      <c r="G5550" s="116">
        <v>4220090.1500000004</v>
      </c>
    </row>
    <row r="5551" spans="1:7">
      <c r="A5551" s="119" t="s">
        <v>1149</v>
      </c>
      <c r="B5551" s="115" t="s">
        <v>1150</v>
      </c>
      <c r="C5551" s="115">
        <v>51073904</v>
      </c>
      <c r="D5551" s="115">
        <v>20510000</v>
      </c>
      <c r="E5551" s="116">
        <v>20504467.390000001</v>
      </c>
      <c r="F5551" s="117">
        <v>40.146661571044199</v>
      </c>
      <c r="G5551" s="116">
        <v>4135777.91</v>
      </c>
    </row>
    <row r="5552" spans="1:7">
      <c r="A5552" s="120" t="s">
        <v>1151</v>
      </c>
      <c r="B5552" s="115" t="s">
        <v>1152</v>
      </c>
      <c r="C5552" s="115">
        <v>51073904</v>
      </c>
      <c r="D5552" s="115">
        <v>20510000</v>
      </c>
      <c r="E5552" s="116">
        <v>20504467.390000001</v>
      </c>
      <c r="F5552" s="117">
        <v>40.146661571044199</v>
      </c>
      <c r="G5552" s="116">
        <v>4135777.91</v>
      </c>
    </row>
    <row r="5553" spans="1:7">
      <c r="A5553" s="121">
        <v>2000</v>
      </c>
      <c r="B5553" s="115" t="s">
        <v>1155</v>
      </c>
      <c r="C5553" s="115">
        <v>51073904</v>
      </c>
      <c r="D5553" s="115">
        <v>20510000</v>
      </c>
      <c r="E5553" s="116">
        <v>20504467.390000001</v>
      </c>
      <c r="F5553" s="117">
        <v>40.146661571044199</v>
      </c>
      <c r="G5553" s="116">
        <v>4135777.91</v>
      </c>
    </row>
    <row r="5554" spans="1:7">
      <c r="A5554" s="119" t="s">
        <v>1181</v>
      </c>
      <c r="B5554" s="115" t="s">
        <v>1182</v>
      </c>
      <c r="C5554" s="115">
        <v>12795158</v>
      </c>
      <c r="D5554" s="115">
        <v>720000</v>
      </c>
      <c r="E5554" s="116">
        <v>393421.35</v>
      </c>
      <c r="F5554" s="117">
        <v>3.0747674237395102</v>
      </c>
      <c r="G5554" s="116">
        <v>84312.24</v>
      </c>
    </row>
    <row r="5555" spans="1:7">
      <c r="A5555" s="120" t="s">
        <v>1183</v>
      </c>
      <c r="B5555" s="115" t="s">
        <v>1184</v>
      </c>
      <c r="C5555" s="115">
        <v>12795158</v>
      </c>
      <c r="D5555" s="115">
        <v>720000</v>
      </c>
      <c r="E5555" s="116">
        <v>393421.35</v>
      </c>
      <c r="F5555" s="117">
        <v>3.0747674237395102</v>
      </c>
      <c r="G5555" s="116">
        <v>84312.24</v>
      </c>
    </row>
    <row r="5556" spans="1:7">
      <c r="A5556" s="114"/>
      <c r="B5556" s="115" t="s">
        <v>1192</v>
      </c>
      <c r="C5556" s="115">
        <v>0</v>
      </c>
      <c r="D5556" s="115">
        <v>0</v>
      </c>
      <c r="E5556" s="116">
        <v>326484.61</v>
      </c>
      <c r="F5556" s="117">
        <v>0</v>
      </c>
      <c r="G5556" s="116">
        <v>298232.88</v>
      </c>
    </row>
    <row r="5557" spans="1:7">
      <c r="A5557" s="114" t="s">
        <v>1193</v>
      </c>
      <c r="B5557" s="115" t="s">
        <v>1194</v>
      </c>
      <c r="C5557" s="115">
        <v>0</v>
      </c>
      <c r="D5557" s="115">
        <v>0</v>
      </c>
      <c r="E5557" s="116">
        <v>-326484.61</v>
      </c>
      <c r="F5557" s="117">
        <v>0</v>
      </c>
      <c r="G5557" s="116">
        <v>-298232.88</v>
      </c>
    </row>
    <row r="5558" spans="1:7">
      <c r="A5558" s="119" t="s">
        <v>1202</v>
      </c>
      <c r="B5558" s="115" t="s">
        <v>1203</v>
      </c>
      <c r="C5558" s="115">
        <v>0</v>
      </c>
      <c r="D5558" s="115">
        <v>0</v>
      </c>
      <c r="E5558" s="116">
        <v>-326484.61</v>
      </c>
      <c r="F5558" s="117">
        <v>0</v>
      </c>
      <c r="G5558" s="116">
        <v>-298232.88</v>
      </c>
    </row>
    <row r="5559" spans="1:7" s="113" customFormat="1">
      <c r="A5559" s="125" t="s">
        <v>367</v>
      </c>
      <c r="B5559" s="110" t="s">
        <v>566</v>
      </c>
      <c r="C5559" s="110"/>
      <c r="D5559" s="110"/>
      <c r="E5559" s="111"/>
      <c r="F5559" s="112"/>
      <c r="G5559" s="111"/>
    </row>
    <row r="5560" spans="1:7">
      <c r="A5560" s="114" t="s">
        <v>1118</v>
      </c>
      <c r="B5560" s="115" t="s">
        <v>1119</v>
      </c>
      <c r="C5560" s="115">
        <v>62343517</v>
      </c>
      <c r="D5560" s="115">
        <v>28503892</v>
      </c>
      <c r="E5560" s="116">
        <v>28503892</v>
      </c>
      <c r="F5560" s="117">
        <v>45.720699395255501</v>
      </c>
      <c r="G5560" s="116">
        <v>5065986</v>
      </c>
    </row>
    <row r="5561" spans="1:7">
      <c r="A5561" s="119" t="s">
        <v>1144</v>
      </c>
      <c r="B5561" s="115" t="s">
        <v>60</v>
      </c>
      <c r="C5561" s="115">
        <v>62343517</v>
      </c>
      <c r="D5561" s="115">
        <v>28503892</v>
      </c>
      <c r="E5561" s="116">
        <v>28503892</v>
      </c>
      <c r="F5561" s="117">
        <v>45.720699395255501</v>
      </c>
      <c r="G5561" s="116">
        <v>5065986</v>
      </c>
    </row>
    <row r="5562" spans="1:7" ht="25.5">
      <c r="A5562" s="120">
        <v>21710</v>
      </c>
      <c r="B5562" s="115" t="s">
        <v>1145</v>
      </c>
      <c r="C5562" s="115">
        <v>62343517</v>
      </c>
      <c r="D5562" s="115">
        <v>28503892</v>
      </c>
      <c r="E5562" s="116">
        <v>28503892</v>
      </c>
      <c r="F5562" s="117">
        <v>45.720699395255501</v>
      </c>
      <c r="G5562" s="116">
        <v>5065986</v>
      </c>
    </row>
    <row r="5563" spans="1:7">
      <c r="A5563" s="114" t="s">
        <v>1147</v>
      </c>
      <c r="B5563" s="115" t="s">
        <v>1148</v>
      </c>
      <c r="C5563" s="115">
        <v>62343517</v>
      </c>
      <c r="D5563" s="115">
        <v>28503892</v>
      </c>
      <c r="E5563" s="116">
        <v>28503890.219999999</v>
      </c>
      <c r="F5563" s="117">
        <v>45.720696540106999</v>
      </c>
      <c r="G5563" s="116">
        <v>5065985.22</v>
      </c>
    </row>
    <row r="5564" spans="1:7">
      <c r="A5564" s="119" t="s">
        <v>1149</v>
      </c>
      <c r="B5564" s="115" t="s">
        <v>1150</v>
      </c>
      <c r="C5564" s="115">
        <v>62343517</v>
      </c>
      <c r="D5564" s="115">
        <v>28503892</v>
      </c>
      <c r="E5564" s="116">
        <v>28503890.219999999</v>
      </c>
      <c r="F5564" s="117">
        <v>45.720696540106999</v>
      </c>
      <c r="G5564" s="116">
        <v>5065985.22</v>
      </c>
    </row>
    <row r="5565" spans="1:7">
      <c r="A5565" s="120" t="s">
        <v>1158</v>
      </c>
      <c r="B5565" s="115" t="s">
        <v>1159</v>
      </c>
      <c r="C5565" s="115">
        <v>46355514</v>
      </c>
      <c r="D5565" s="115">
        <v>22312926</v>
      </c>
      <c r="E5565" s="116">
        <v>22312926</v>
      </c>
      <c r="F5565" s="117">
        <v>48.134351395607403</v>
      </c>
      <c r="G5565" s="116">
        <v>2872020</v>
      </c>
    </row>
    <row r="5566" spans="1:7">
      <c r="A5566" s="121">
        <v>3000</v>
      </c>
      <c r="B5566" s="115" t="s">
        <v>1160</v>
      </c>
      <c r="C5566" s="115">
        <v>46355514</v>
      </c>
      <c r="D5566" s="115">
        <v>22312926</v>
      </c>
      <c r="E5566" s="116">
        <v>22312926</v>
      </c>
      <c r="F5566" s="117">
        <v>48.134351395607403</v>
      </c>
      <c r="G5566" s="116">
        <v>2872020</v>
      </c>
    </row>
    <row r="5567" spans="1:7">
      <c r="A5567" s="120" t="s">
        <v>1166</v>
      </c>
      <c r="B5567" s="115" t="s">
        <v>1167</v>
      </c>
      <c r="C5567" s="115">
        <v>15988003</v>
      </c>
      <c r="D5567" s="115">
        <v>6190966</v>
      </c>
      <c r="E5567" s="116">
        <v>6190964.2199999997</v>
      </c>
      <c r="F5567" s="117">
        <v>38.722561035296302</v>
      </c>
      <c r="G5567" s="116">
        <v>2193965.2200000002</v>
      </c>
    </row>
    <row r="5568" spans="1:7" ht="25.5">
      <c r="A5568" s="121">
        <v>7300</v>
      </c>
      <c r="B5568" s="115" t="s">
        <v>1173</v>
      </c>
      <c r="C5568" s="115">
        <v>5169795</v>
      </c>
      <c r="D5568" s="115">
        <v>2584898</v>
      </c>
      <c r="E5568" s="116">
        <v>2584897.2200000002</v>
      </c>
      <c r="F5568" s="117">
        <v>49.999994583924497</v>
      </c>
      <c r="G5568" s="116">
        <v>1292448.22</v>
      </c>
    </row>
    <row r="5569" spans="1:7" ht="25.5">
      <c r="A5569" s="122">
        <v>7310</v>
      </c>
      <c r="B5569" s="115" t="s">
        <v>1174</v>
      </c>
      <c r="C5569" s="115">
        <v>5169795</v>
      </c>
      <c r="D5569" s="115">
        <v>2584898</v>
      </c>
      <c r="E5569" s="116">
        <v>2584897.2200000002</v>
      </c>
      <c r="F5569" s="117">
        <v>49.999994583924497</v>
      </c>
      <c r="G5569" s="116">
        <v>1292448.22</v>
      </c>
    </row>
    <row r="5570" spans="1:7" ht="25.5">
      <c r="A5570" s="121">
        <v>7400</v>
      </c>
      <c r="B5570" s="115" t="s">
        <v>1177</v>
      </c>
      <c r="C5570" s="115">
        <v>10818208</v>
      </c>
      <c r="D5570" s="115">
        <v>3606068</v>
      </c>
      <c r="E5570" s="116">
        <v>3606067</v>
      </c>
      <c r="F5570" s="117">
        <v>33.333311764758101</v>
      </c>
      <c r="G5570" s="116">
        <v>901517</v>
      </c>
    </row>
    <row r="5571" spans="1:7" ht="51">
      <c r="A5571" s="122">
        <v>7470</v>
      </c>
      <c r="B5571" s="115" t="s">
        <v>1179</v>
      </c>
      <c r="C5571" s="115">
        <v>10818208</v>
      </c>
      <c r="D5571" s="115">
        <v>3606068</v>
      </c>
      <c r="E5571" s="116">
        <v>3606067</v>
      </c>
      <c r="F5571" s="117">
        <v>33.333311764758101</v>
      </c>
      <c r="G5571" s="116">
        <v>901517</v>
      </c>
    </row>
    <row r="5572" spans="1:7">
      <c r="A5572" s="114"/>
      <c r="B5572" s="115" t="s">
        <v>1192</v>
      </c>
      <c r="C5572" s="115">
        <v>0</v>
      </c>
      <c r="D5572" s="115">
        <v>0</v>
      </c>
      <c r="E5572" s="116">
        <v>1.78</v>
      </c>
      <c r="F5572" s="117">
        <v>0</v>
      </c>
      <c r="G5572" s="116">
        <v>0.78</v>
      </c>
    </row>
    <row r="5573" spans="1:7">
      <c r="A5573" s="114" t="s">
        <v>1193</v>
      </c>
      <c r="B5573" s="115" t="s">
        <v>1194</v>
      </c>
      <c r="C5573" s="115">
        <v>0</v>
      </c>
      <c r="D5573" s="115">
        <v>0</v>
      </c>
      <c r="E5573" s="116">
        <v>-1.78</v>
      </c>
      <c r="F5573" s="117">
        <v>0</v>
      </c>
      <c r="G5573" s="116">
        <v>-0.78</v>
      </c>
    </row>
    <row r="5574" spans="1:7">
      <c r="A5574" s="119" t="s">
        <v>1202</v>
      </c>
      <c r="B5574" s="115" t="s">
        <v>1203</v>
      </c>
      <c r="C5574" s="115">
        <v>0</v>
      </c>
      <c r="D5574" s="115">
        <v>0</v>
      </c>
      <c r="E5574" s="116">
        <v>-1.78</v>
      </c>
      <c r="F5574" s="117">
        <v>0</v>
      </c>
      <c r="G5574" s="116">
        <v>-0.78</v>
      </c>
    </row>
    <row r="5575" spans="1:7" s="113" customFormat="1" ht="25.5">
      <c r="A5575" s="126" t="s">
        <v>567</v>
      </c>
      <c r="B5575" s="110" t="s">
        <v>1323</v>
      </c>
      <c r="C5575" s="110"/>
      <c r="D5575" s="110"/>
      <c r="E5575" s="111"/>
      <c r="F5575" s="112"/>
      <c r="G5575" s="111"/>
    </row>
    <row r="5576" spans="1:7">
      <c r="A5576" s="114" t="s">
        <v>1118</v>
      </c>
      <c r="B5576" s="115" t="s">
        <v>1119</v>
      </c>
      <c r="C5576" s="115">
        <v>454910</v>
      </c>
      <c r="D5576" s="115">
        <v>151636</v>
      </c>
      <c r="E5576" s="116">
        <v>151636</v>
      </c>
      <c r="F5576" s="117">
        <v>33.3331867841991</v>
      </c>
      <c r="G5576" s="116">
        <v>37909</v>
      </c>
    </row>
    <row r="5577" spans="1:7">
      <c r="A5577" s="119" t="s">
        <v>1144</v>
      </c>
      <c r="B5577" s="115" t="s">
        <v>60</v>
      </c>
      <c r="C5577" s="115">
        <v>454910</v>
      </c>
      <c r="D5577" s="115">
        <v>151636</v>
      </c>
      <c r="E5577" s="116">
        <v>151636</v>
      </c>
      <c r="F5577" s="117">
        <v>33.3331867841991</v>
      </c>
      <c r="G5577" s="116">
        <v>37909</v>
      </c>
    </row>
    <row r="5578" spans="1:7" ht="25.5">
      <c r="A5578" s="120">
        <v>21710</v>
      </c>
      <c r="B5578" s="115" t="s">
        <v>1145</v>
      </c>
      <c r="C5578" s="115">
        <v>454910</v>
      </c>
      <c r="D5578" s="115">
        <v>151636</v>
      </c>
      <c r="E5578" s="116">
        <v>151636</v>
      </c>
      <c r="F5578" s="117">
        <v>33.3331867841991</v>
      </c>
      <c r="G5578" s="116">
        <v>37909</v>
      </c>
    </row>
    <row r="5579" spans="1:7">
      <c r="A5579" s="114" t="s">
        <v>1147</v>
      </c>
      <c r="B5579" s="115" t="s">
        <v>1148</v>
      </c>
      <c r="C5579" s="115">
        <v>454910</v>
      </c>
      <c r="D5579" s="115">
        <v>151636</v>
      </c>
      <c r="E5579" s="116">
        <v>151636</v>
      </c>
      <c r="F5579" s="117">
        <v>33.3331867841991</v>
      </c>
      <c r="G5579" s="116">
        <v>37909</v>
      </c>
    </row>
    <row r="5580" spans="1:7">
      <c r="A5580" s="119" t="s">
        <v>1149</v>
      </c>
      <c r="B5580" s="115" t="s">
        <v>1150</v>
      </c>
      <c r="C5580" s="115">
        <v>454910</v>
      </c>
      <c r="D5580" s="115">
        <v>151636</v>
      </c>
      <c r="E5580" s="116">
        <v>151636</v>
      </c>
      <c r="F5580" s="117">
        <v>33.3331867841991</v>
      </c>
      <c r="G5580" s="116">
        <v>37909</v>
      </c>
    </row>
    <row r="5581" spans="1:7">
      <c r="A5581" s="120" t="s">
        <v>1158</v>
      </c>
      <c r="B5581" s="115" t="s">
        <v>1159</v>
      </c>
      <c r="C5581" s="115">
        <v>454910</v>
      </c>
      <c r="D5581" s="115">
        <v>151636</v>
      </c>
      <c r="E5581" s="116">
        <v>151636</v>
      </c>
      <c r="F5581" s="117">
        <v>33.3331867841991</v>
      </c>
      <c r="G5581" s="116">
        <v>37909</v>
      </c>
    </row>
    <row r="5582" spans="1:7">
      <c r="A5582" s="121">
        <v>3000</v>
      </c>
      <c r="B5582" s="115" t="s">
        <v>1160</v>
      </c>
      <c r="C5582" s="115">
        <v>454910</v>
      </c>
      <c r="D5582" s="115">
        <v>151636</v>
      </c>
      <c r="E5582" s="116">
        <v>151636</v>
      </c>
      <c r="F5582" s="117">
        <v>33.3331867841991</v>
      </c>
      <c r="G5582" s="116">
        <v>37909</v>
      </c>
    </row>
    <row r="5583" spans="1:7" s="113" customFormat="1" ht="25.5">
      <c r="A5583" s="126" t="s">
        <v>568</v>
      </c>
      <c r="B5583" s="110" t="s">
        <v>1324</v>
      </c>
      <c r="C5583" s="110"/>
      <c r="D5583" s="110"/>
      <c r="E5583" s="111"/>
      <c r="F5583" s="112"/>
      <c r="G5583" s="111"/>
    </row>
    <row r="5584" spans="1:7">
      <c r="A5584" s="114" t="s">
        <v>1118</v>
      </c>
      <c r="B5584" s="115" t="s">
        <v>1119</v>
      </c>
      <c r="C5584" s="115">
        <v>50182894</v>
      </c>
      <c r="D5584" s="115">
        <v>23853559</v>
      </c>
      <c r="E5584" s="116">
        <v>23853559</v>
      </c>
      <c r="F5584" s="117">
        <v>47.533247086148499</v>
      </c>
      <c r="G5584" s="116">
        <v>3342306</v>
      </c>
    </row>
    <row r="5585" spans="1:7">
      <c r="A5585" s="119" t="s">
        <v>1144</v>
      </c>
      <c r="B5585" s="115" t="s">
        <v>60</v>
      </c>
      <c r="C5585" s="115">
        <v>50182894</v>
      </c>
      <c r="D5585" s="115">
        <v>23853559</v>
      </c>
      <c r="E5585" s="116">
        <v>23853559</v>
      </c>
      <c r="F5585" s="117">
        <v>47.533247086148499</v>
      </c>
      <c r="G5585" s="116">
        <v>3342306</v>
      </c>
    </row>
    <row r="5586" spans="1:7" ht="25.5">
      <c r="A5586" s="120">
        <v>21710</v>
      </c>
      <c r="B5586" s="115" t="s">
        <v>1145</v>
      </c>
      <c r="C5586" s="115">
        <v>50182894</v>
      </c>
      <c r="D5586" s="115">
        <v>23853559</v>
      </c>
      <c r="E5586" s="116">
        <v>23853559</v>
      </c>
      <c r="F5586" s="117">
        <v>47.533247086148499</v>
      </c>
      <c r="G5586" s="116">
        <v>3342306</v>
      </c>
    </row>
    <row r="5587" spans="1:7">
      <c r="A5587" s="114" t="s">
        <v>1147</v>
      </c>
      <c r="B5587" s="115" t="s">
        <v>1148</v>
      </c>
      <c r="C5587" s="115">
        <v>50182894</v>
      </c>
      <c r="D5587" s="115">
        <v>23853559</v>
      </c>
      <c r="E5587" s="116">
        <v>23853558.219999999</v>
      </c>
      <c r="F5587" s="117">
        <v>47.533245531833998</v>
      </c>
      <c r="G5587" s="116">
        <v>3342305.22</v>
      </c>
    </row>
    <row r="5588" spans="1:7">
      <c r="A5588" s="119" t="s">
        <v>1149</v>
      </c>
      <c r="B5588" s="115" t="s">
        <v>1150</v>
      </c>
      <c r="C5588" s="115">
        <v>50182894</v>
      </c>
      <c r="D5588" s="115">
        <v>23853559</v>
      </c>
      <c r="E5588" s="116">
        <v>23853558.219999999</v>
      </c>
      <c r="F5588" s="117">
        <v>47.533245531833998</v>
      </c>
      <c r="G5588" s="116">
        <v>3342305.22</v>
      </c>
    </row>
    <row r="5589" spans="1:7">
      <c r="A5589" s="120" t="s">
        <v>1158</v>
      </c>
      <c r="B5589" s="115" t="s">
        <v>1159</v>
      </c>
      <c r="C5589" s="115">
        <v>39947415</v>
      </c>
      <c r="D5589" s="115">
        <v>20252561</v>
      </c>
      <c r="E5589" s="116">
        <v>20252561</v>
      </c>
      <c r="F5589" s="117">
        <v>50.698051425855702</v>
      </c>
      <c r="G5589" s="116">
        <v>2300177</v>
      </c>
    </row>
    <row r="5590" spans="1:7">
      <c r="A5590" s="121">
        <v>3000</v>
      </c>
      <c r="B5590" s="115" t="s">
        <v>1160</v>
      </c>
      <c r="C5590" s="115">
        <v>39947415</v>
      </c>
      <c r="D5590" s="115">
        <v>20252561</v>
      </c>
      <c r="E5590" s="116">
        <v>20252561</v>
      </c>
      <c r="F5590" s="117">
        <v>50.698051425855702</v>
      </c>
      <c r="G5590" s="116">
        <v>2300177</v>
      </c>
    </row>
    <row r="5591" spans="1:7">
      <c r="A5591" s="120" t="s">
        <v>1166</v>
      </c>
      <c r="B5591" s="115" t="s">
        <v>1167</v>
      </c>
      <c r="C5591" s="115">
        <v>10235479</v>
      </c>
      <c r="D5591" s="115">
        <v>3600998</v>
      </c>
      <c r="E5591" s="116">
        <v>3600997.22</v>
      </c>
      <c r="F5591" s="117">
        <v>35.181521255624702</v>
      </c>
      <c r="G5591" s="116">
        <v>1042128.22</v>
      </c>
    </row>
    <row r="5592" spans="1:7" ht="25.5">
      <c r="A5592" s="121">
        <v>7300</v>
      </c>
      <c r="B5592" s="115" t="s">
        <v>1173</v>
      </c>
      <c r="C5592" s="115">
        <v>1135036</v>
      </c>
      <c r="D5592" s="115">
        <v>567518</v>
      </c>
      <c r="E5592" s="116">
        <v>567517.22</v>
      </c>
      <c r="F5592" s="117">
        <v>49.999931279712698</v>
      </c>
      <c r="G5592" s="116">
        <v>283758.21999999997</v>
      </c>
    </row>
    <row r="5593" spans="1:7" ht="25.5">
      <c r="A5593" s="122">
        <v>7310</v>
      </c>
      <c r="B5593" s="115" t="s">
        <v>1174</v>
      </c>
      <c r="C5593" s="115">
        <v>1135036</v>
      </c>
      <c r="D5593" s="115">
        <v>567518</v>
      </c>
      <c r="E5593" s="116">
        <v>567517.22</v>
      </c>
      <c r="F5593" s="117">
        <v>49.999931279712698</v>
      </c>
      <c r="G5593" s="116">
        <v>283758.21999999997</v>
      </c>
    </row>
    <row r="5594" spans="1:7" ht="25.5">
      <c r="A5594" s="121">
        <v>7400</v>
      </c>
      <c r="B5594" s="115" t="s">
        <v>1177</v>
      </c>
      <c r="C5594" s="115">
        <v>9100443</v>
      </c>
      <c r="D5594" s="115">
        <v>3033480</v>
      </c>
      <c r="E5594" s="116">
        <v>3033480</v>
      </c>
      <c r="F5594" s="117">
        <v>33.333322344857301</v>
      </c>
      <c r="G5594" s="116">
        <v>758370</v>
      </c>
    </row>
    <row r="5595" spans="1:7" ht="51">
      <c r="A5595" s="122">
        <v>7470</v>
      </c>
      <c r="B5595" s="115" t="s">
        <v>1179</v>
      </c>
      <c r="C5595" s="115">
        <v>9100443</v>
      </c>
      <c r="D5595" s="115">
        <v>3033480</v>
      </c>
      <c r="E5595" s="116">
        <v>3033480</v>
      </c>
      <c r="F5595" s="117">
        <v>33.333322344857301</v>
      </c>
      <c r="G5595" s="116">
        <v>758370</v>
      </c>
    </row>
    <row r="5596" spans="1:7">
      <c r="A5596" s="114"/>
      <c r="B5596" s="115" t="s">
        <v>1192</v>
      </c>
      <c r="C5596" s="115">
        <v>0</v>
      </c>
      <c r="D5596" s="115">
        <v>0</v>
      </c>
      <c r="E5596" s="116">
        <v>0.78</v>
      </c>
      <c r="F5596" s="117">
        <v>0</v>
      </c>
      <c r="G5596" s="116">
        <v>0.78</v>
      </c>
    </row>
    <row r="5597" spans="1:7">
      <c r="A5597" s="114" t="s">
        <v>1193</v>
      </c>
      <c r="B5597" s="115" t="s">
        <v>1194</v>
      </c>
      <c r="C5597" s="115">
        <v>0</v>
      </c>
      <c r="D5597" s="115">
        <v>0</v>
      </c>
      <c r="E5597" s="116">
        <v>-0.78</v>
      </c>
      <c r="F5597" s="117">
        <v>0</v>
      </c>
      <c r="G5597" s="116">
        <v>-0.78</v>
      </c>
    </row>
    <row r="5598" spans="1:7">
      <c r="A5598" s="119" t="s">
        <v>1202</v>
      </c>
      <c r="B5598" s="115" t="s">
        <v>1203</v>
      </c>
      <c r="C5598" s="115">
        <v>0</v>
      </c>
      <c r="D5598" s="115">
        <v>0</v>
      </c>
      <c r="E5598" s="116">
        <v>-0.78</v>
      </c>
      <c r="F5598" s="117">
        <v>0</v>
      </c>
      <c r="G5598" s="116">
        <v>-0.78</v>
      </c>
    </row>
    <row r="5599" spans="1:7" s="113" customFormat="1" ht="38.25">
      <c r="A5599" s="126" t="s">
        <v>569</v>
      </c>
      <c r="B5599" s="110" t="s">
        <v>1325</v>
      </c>
      <c r="C5599" s="110"/>
      <c r="D5599" s="110"/>
      <c r="E5599" s="111"/>
      <c r="F5599" s="112"/>
      <c r="G5599" s="111"/>
    </row>
    <row r="5600" spans="1:7">
      <c r="A5600" s="114" t="s">
        <v>1118</v>
      </c>
      <c r="B5600" s="115" t="s">
        <v>1119</v>
      </c>
      <c r="C5600" s="115">
        <v>11705713</v>
      </c>
      <c r="D5600" s="115">
        <v>4498697</v>
      </c>
      <c r="E5600" s="116">
        <v>4498697</v>
      </c>
      <c r="F5600" s="117">
        <v>38.431635902913399</v>
      </c>
      <c r="G5600" s="116">
        <v>1685771</v>
      </c>
    </row>
    <row r="5601" spans="1:7">
      <c r="A5601" s="119" t="s">
        <v>1144</v>
      </c>
      <c r="B5601" s="115" t="s">
        <v>60</v>
      </c>
      <c r="C5601" s="115">
        <v>11705713</v>
      </c>
      <c r="D5601" s="115">
        <v>4498697</v>
      </c>
      <c r="E5601" s="116">
        <v>4498697</v>
      </c>
      <c r="F5601" s="117">
        <v>38.431635902913399</v>
      </c>
      <c r="G5601" s="116">
        <v>1685771</v>
      </c>
    </row>
    <row r="5602" spans="1:7" ht="25.5">
      <c r="A5602" s="120">
        <v>21710</v>
      </c>
      <c r="B5602" s="115" t="s">
        <v>1145</v>
      </c>
      <c r="C5602" s="115">
        <v>11705713</v>
      </c>
      <c r="D5602" s="115">
        <v>4498697</v>
      </c>
      <c r="E5602" s="116">
        <v>4498697</v>
      </c>
      <c r="F5602" s="117">
        <v>38.431635902913399</v>
      </c>
      <c r="G5602" s="116">
        <v>1685771</v>
      </c>
    </row>
    <row r="5603" spans="1:7">
      <c r="A5603" s="114" t="s">
        <v>1147</v>
      </c>
      <c r="B5603" s="115" t="s">
        <v>1148</v>
      </c>
      <c r="C5603" s="115">
        <v>11705713</v>
      </c>
      <c r="D5603" s="115">
        <v>4498697</v>
      </c>
      <c r="E5603" s="116">
        <v>4498696</v>
      </c>
      <c r="F5603" s="117">
        <v>38.431627360076199</v>
      </c>
      <c r="G5603" s="116">
        <v>1685771</v>
      </c>
    </row>
    <row r="5604" spans="1:7">
      <c r="A5604" s="119" t="s">
        <v>1149</v>
      </c>
      <c r="B5604" s="115" t="s">
        <v>1150</v>
      </c>
      <c r="C5604" s="115">
        <v>11705713</v>
      </c>
      <c r="D5604" s="115">
        <v>4498697</v>
      </c>
      <c r="E5604" s="116">
        <v>4498696</v>
      </c>
      <c r="F5604" s="117">
        <v>38.431627360076199</v>
      </c>
      <c r="G5604" s="116">
        <v>1685771</v>
      </c>
    </row>
    <row r="5605" spans="1:7">
      <c r="A5605" s="120" t="s">
        <v>1158</v>
      </c>
      <c r="B5605" s="115" t="s">
        <v>1159</v>
      </c>
      <c r="C5605" s="115">
        <v>5953189</v>
      </c>
      <c r="D5605" s="115">
        <v>1908729</v>
      </c>
      <c r="E5605" s="116">
        <v>1908729</v>
      </c>
      <c r="F5605" s="117">
        <v>32.062294679372698</v>
      </c>
      <c r="G5605" s="116">
        <v>533934</v>
      </c>
    </row>
    <row r="5606" spans="1:7">
      <c r="A5606" s="121">
        <v>3000</v>
      </c>
      <c r="B5606" s="115" t="s">
        <v>1160</v>
      </c>
      <c r="C5606" s="115">
        <v>5953189</v>
      </c>
      <c r="D5606" s="115">
        <v>1908729</v>
      </c>
      <c r="E5606" s="116">
        <v>1908729</v>
      </c>
      <c r="F5606" s="117">
        <v>32.062294679372698</v>
      </c>
      <c r="G5606" s="116">
        <v>533934</v>
      </c>
    </row>
    <row r="5607" spans="1:7">
      <c r="A5607" s="120" t="s">
        <v>1166</v>
      </c>
      <c r="B5607" s="115" t="s">
        <v>1167</v>
      </c>
      <c r="C5607" s="115">
        <v>5752524</v>
      </c>
      <c r="D5607" s="115">
        <v>2589968</v>
      </c>
      <c r="E5607" s="116">
        <v>2589967</v>
      </c>
      <c r="F5607" s="117">
        <v>45.023141146390699</v>
      </c>
      <c r="G5607" s="116">
        <v>1151837</v>
      </c>
    </row>
    <row r="5608" spans="1:7" ht="25.5">
      <c r="A5608" s="121">
        <v>7300</v>
      </c>
      <c r="B5608" s="115" t="s">
        <v>1173</v>
      </c>
      <c r="C5608" s="115">
        <v>4034759</v>
      </c>
      <c r="D5608" s="115">
        <v>2017380</v>
      </c>
      <c r="E5608" s="116">
        <v>2017380</v>
      </c>
      <c r="F5608" s="117">
        <v>50.000012392313899</v>
      </c>
      <c r="G5608" s="116">
        <v>1008690</v>
      </c>
    </row>
    <row r="5609" spans="1:7" ht="25.5">
      <c r="A5609" s="122">
        <v>7310</v>
      </c>
      <c r="B5609" s="115" t="s">
        <v>1174</v>
      </c>
      <c r="C5609" s="115">
        <v>4034759</v>
      </c>
      <c r="D5609" s="115">
        <v>2017380</v>
      </c>
      <c r="E5609" s="116">
        <v>2017380</v>
      </c>
      <c r="F5609" s="117">
        <v>50.000012392313899</v>
      </c>
      <c r="G5609" s="116">
        <v>1008690</v>
      </c>
    </row>
    <row r="5610" spans="1:7" ht="25.5">
      <c r="A5610" s="121">
        <v>7400</v>
      </c>
      <c r="B5610" s="115" t="s">
        <v>1177</v>
      </c>
      <c r="C5610" s="115">
        <v>1717765</v>
      </c>
      <c r="D5610" s="115">
        <v>572588</v>
      </c>
      <c r="E5610" s="116">
        <v>572587</v>
      </c>
      <c r="F5610" s="117">
        <v>33.333255713092299</v>
      </c>
      <c r="G5610" s="116">
        <v>143147</v>
      </c>
    </row>
    <row r="5611" spans="1:7" ht="51">
      <c r="A5611" s="122">
        <v>7470</v>
      </c>
      <c r="B5611" s="115" t="s">
        <v>1179</v>
      </c>
      <c r="C5611" s="115">
        <v>1717765</v>
      </c>
      <c r="D5611" s="115">
        <v>572588</v>
      </c>
      <c r="E5611" s="116">
        <v>572587</v>
      </c>
      <c r="F5611" s="117">
        <v>33.333255713092299</v>
      </c>
      <c r="G5611" s="116">
        <v>143147</v>
      </c>
    </row>
    <row r="5612" spans="1:7">
      <c r="A5612" s="114"/>
      <c r="B5612" s="115" t="s">
        <v>1192</v>
      </c>
      <c r="C5612" s="115">
        <v>0</v>
      </c>
      <c r="D5612" s="115">
        <v>0</v>
      </c>
      <c r="E5612" s="116">
        <v>1</v>
      </c>
      <c r="F5612" s="117">
        <v>0</v>
      </c>
      <c r="G5612" s="116">
        <v>0</v>
      </c>
    </row>
    <row r="5613" spans="1:7">
      <c r="A5613" s="114" t="s">
        <v>1193</v>
      </c>
      <c r="B5613" s="115" t="s">
        <v>1194</v>
      </c>
      <c r="C5613" s="115">
        <v>0</v>
      </c>
      <c r="D5613" s="115">
        <v>0</v>
      </c>
      <c r="E5613" s="116">
        <v>-1</v>
      </c>
      <c r="F5613" s="117">
        <v>0</v>
      </c>
      <c r="G5613" s="116">
        <v>0</v>
      </c>
    </row>
    <row r="5614" spans="1:7">
      <c r="A5614" s="119" t="s">
        <v>1202</v>
      </c>
      <c r="B5614" s="115" t="s">
        <v>1203</v>
      </c>
      <c r="C5614" s="115">
        <v>0</v>
      </c>
      <c r="D5614" s="115">
        <v>0</v>
      </c>
      <c r="E5614" s="116">
        <v>-1</v>
      </c>
      <c r="F5614" s="117">
        <v>0</v>
      </c>
      <c r="G5614" s="116">
        <v>0</v>
      </c>
    </row>
    <row r="5615" spans="1:7" s="113" customFormat="1" ht="25.5">
      <c r="A5615" s="125" t="s">
        <v>570</v>
      </c>
      <c r="B5615" s="110" t="s">
        <v>571</v>
      </c>
      <c r="C5615" s="110"/>
      <c r="D5615" s="110"/>
      <c r="E5615" s="111"/>
      <c r="F5615" s="112"/>
      <c r="G5615" s="111"/>
    </row>
    <row r="5616" spans="1:7">
      <c r="A5616" s="114" t="s">
        <v>1118</v>
      </c>
      <c r="B5616" s="115" t="s">
        <v>1119</v>
      </c>
      <c r="C5616" s="115">
        <v>57924</v>
      </c>
      <c r="D5616" s="115">
        <v>57924</v>
      </c>
      <c r="E5616" s="116">
        <v>57924</v>
      </c>
      <c r="F5616" s="117">
        <v>100</v>
      </c>
      <c r="G5616" s="116">
        <v>0</v>
      </c>
    </row>
    <row r="5617" spans="1:7">
      <c r="A5617" s="119" t="s">
        <v>1144</v>
      </c>
      <c r="B5617" s="115" t="s">
        <v>60</v>
      </c>
      <c r="C5617" s="115">
        <v>57924</v>
      </c>
      <c r="D5617" s="115">
        <v>57924</v>
      </c>
      <c r="E5617" s="116">
        <v>57924</v>
      </c>
      <c r="F5617" s="117">
        <v>100</v>
      </c>
      <c r="G5617" s="116">
        <v>0</v>
      </c>
    </row>
    <row r="5618" spans="1:7" ht="25.5">
      <c r="A5618" s="120">
        <v>21710</v>
      </c>
      <c r="B5618" s="115" t="s">
        <v>1145</v>
      </c>
      <c r="C5618" s="115">
        <v>57924</v>
      </c>
      <c r="D5618" s="115">
        <v>57924</v>
      </c>
      <c r="E5618" s="116">
        <v>57924</v>
      </c>
      <c r="F5618" s="117">
        <v>100</v>
      </c>
      <c r="G5618" s="116">
        <v>0</v>
      </c>
    </row>
    <row r="5619" spans="1:7">
      <c r="A5619" s="114" t="s">
        <v>1147</v>
      </c>
      <c r="B5619" s="115" t="s">
        <v>1148</v>
      </c>
      <c r="C5619" s="115">
        <v>57924</v>
      </c>
      <c r="D5619" s="115">
        <v>57924</v>
      </c>
      <c r="E5619" s="116">
        <v>0</v>
      </c>
      <c r="F5619" s="117">
        <v>0</v>
      </c>
      <c r="G5619" s="116">
        <v>0</v>
      </c>
    </row>
    <row r="5620" spans="1:7">
      <c r="A5620" s="119" t="s">
        <v>1149</v>
      </c>
      <c r="B5620" s="115" t="s">
        <v>1150</v>
      </c>
      <c r="C5620" s="115">
        <v>57924</v>
      </c>
      <c r="D5620" s="115">
        <v>57924</v>
      </c>
      <c r="E5620" s="116">
        <v>0</v>
      </c>
      <c r="F5620" s="117">
        <v>0</v>
      </c>
      <c r="G5620" s="116">
        <v>0</v>
      </c>
    </row>
    <row r="5621" spans="1:7">
      <c r="A5621" s="120" t="s">
        <v>1158</v>
      </c>
      <c r="B5621" s="115" t="s">
        <v>1159</v>
      </c>
      <c r="C5621" s="115">
        <v>57924</v>
      </c>
      <c r="D5621" s="115">
        <v>57924</v>
      </c>
      <c r="E5621" s="116">
        <v>0</v>
      </c>
      <c r="F5621" s="117">
        <v>0</v>
      </c>
      <c r="G5621" s="116">
        <v>0</v>
      </c>
    </row>
    <row r="5622" spans="1:7">
      <c r="A5622" s="121">
        <v>3000</v>
      </c>
      <c r="B5622" s="115" t="s">
        <v>1160</v>
      </c>
      <c r="C5622" s="115">
        <v>57924</v>
      </c>
      <c r="D5622" s="115">
        <v>57924</v>
      </c>
      <c r="E5622" s="116">
        <v>0</v>
      </c>
      <c r="F5622" s="117">
        <v>0</v>
      </c>
      <c r="G5622" s="116">
        <v>0</v>
      </c>
    </row>
    <row r="5623" spans="1:7">
      <c r="A5623" s="114"/>
      <c r="B5623" s="115" t="s">
        <v>1192</v>
      </c>
      <c r="C5623" s="115">
        <v>0</v>
      </c>
      <c r="D5623" s="115">
        <v>0</v>
      </c>
      <c r="E5623" s="116">
        <v>57924</v>
      </c>
      <c r="F5623" s="117">
        <v>0</v>
      </c>
      <c r="G5623" s="116">
        <v>0</v>
      </c>
    </row>
    <row r="5624" spans="1:7">
      <c r="A5624" s="114" t="s">
        <v>1193</v>
      </c>
      <c r="B5624" s="115" t="s">
        <v>1194</v>
      </c>
      <c r="C5624" s="115">
        <v>0</v>
      </c>
      <c r="D5624" s="115">
        <v>0</v>
      </c>
      <c r="E5624" s="116">
        <v>-57924</v>
      </c>
      <c r="F5624" s="117">
        <v>0</v>
      </c>
      <c r="G5624" s="116">
        <v>0</v>
      </c>
    </row>
    <row r="5625" spans="1:7">
      <c r="A5625" s="119" t="s">
        <v>1202</v>
      </c>
      <c r="B5625" s="115" t="s">
        <v>1203</v>
      </c>
      <c r="C5625" s="115">
        <v>0</v>
      </c>
      <c r="D5625" s="115">
        <v>0</v>
      </c>
      <c r="E5625" s="116">
        <v>-57924</v>
      </c>
      <c r="F5625" s="117">
        <v>0</v>
      </c>
      <c r="G5625" s="116">
        <v>0</v>
      </c>
    </row>
    <row r="5626" spans="1:7" s="113" customFormat="1" ht="25.5">
      <c r="A5626" s="125" t="s">
        <v>180</v>
      </c>
      <c r="B5626" s="110" t="s">
        <v>181</v>
      </c>
      <c r="C5626" s="110"/>
      <c r="D5626" s="110"/>
      <c r="E5626" s="111"/>
      <c r="F5626" s="112"/>
      <c r="G5626" s="111"/>
    </row>
    <row r="5627" spans="1:7">
      <c r="A5627" s="114" t="s">
        <v>1118</v>
      </c>
      <c r="B5627" s="115" t="s">
        <v>1119</v>
      </c>
      <c r="C5627" s="115">
        <v>5420789</v>
      </c>
      <c r="D5627" s="115">
        <v>847430</v>
      </c>
      <c r="E5627" s="116">
        <v>847428.46</v>
      </c>
      <c r="F5627" s="117">
        <v>15.6329357220877</v>
      </c>
      <c r="G5627" s="116">
        <v>0</v>
      </c>
    </row>
    <row r="5628" spans="1:7">
      <c r="A5628" s="119" t="s">
        <v>1122</v>
      </c>
      <c r="B5628" s="115" t="s">
        <v>58</v>
      </c>
      <c r="C5628" s="115">
        <v>4228341</v>
      </c>
      <c r="D5628" s="115">
        <v>847430</v>
      </c>
      <c r="E5628" s="116">
        <v>847428.46</v>
      </c>
      <c r="F5628" s="117">
        <v>20.041630038826099</v>
      </c>
      <c r="G5628" s="116">
        <v>0</v>
      </c>
    </row>
    <row r="5629" spans="1:7">
      <c r="A5629" s="119" t="s">
        <v>1144</v>
      </c>
      <c r="B5629" s="115" t="s">
        <v>60</v>
      </c>
      <c r="C5629" s="115">
        <v>1192448</v>
      </c>
      <c r="D5629" s="115">
        <v>0</v>
      </c>
      <c r="E5629" s="116">
        <v>0</v>
      </c>
      <c r="F5629" s="117">
        <v>0</v>
      </c>
      <c r="G5629" s="116">
        <v>0</v>
      </c>
    </row>
    <row r="5630" spans="1:7" ht="25.5">
      <c r="A5630" s="120">
        <v>21710</v>
      </c>
      <c r="B5630" s="115" t="s">
        <v>1145</v>
      </c>
      <c r="C5630" s="115">
        <v>1192448</v>
      </c>
      <c r="D5630" s="115">
        <v>0</v>
      </c>
      <c r="E5630" s="116">
        <v>0</v>
      </c>
      <c r="F5630" s="117">
        <v>0</v>
      </c>
      <c r="G5630" s="116">
        <v>0</v>
      </c>
    </row>
    <row r="5631" spans="1:7">
      <c r="A5631" s="114" t="s">
        <v>1147</v>
      </c>
      <c r="B5631" s="115" t="s">
        <v>1148</v>
      </c>
      <c r="C5631" s="115">
        <v>7729396</v>
      </c>
      <c r="D5631" s="115">
        <v>1145678</v>
      </c>
      <c r="E5631" s="116">
        <v>1145676.25</v>
      </c>
      <c r="F5631" s="117">
        <v>14.8223257030692</v>
      </c>
      <c r="G5631" s="116">
        <v>833784.44</v>
      </c>
    </row>
    <row r="5632" spans="1:7">
      <c r="A5632" s="119" t="s">
        <v>1149</v>
      </c>
      <c r="B5632" s="115" t="s">
        <v>1150</v>
      </c>
      <c r="C5632" s="115">
        <v>6701439</v>
      </c>
      <c r="D5632" s="115">
        <v>297946</v>
      </c>
      <c r="E5632" s="116">
        <v>297945.2</v>
      </c>
      <c r="F5632" s="117">
        <v>4.4459883914484601</v>
      </c>
      <c r="G5632" s="116">
        <v>297945.2</v>
      </c>
    </row>
    <row r="5633" spans="1:7">
      <c r="A5633" s="120" t="s">
        <v>1151</v>
      </c>
      <c r="B5633" s="115" t="s">
        <v>1152</v>
      </c>
      <c r="C5633" s="115">
        <v>341849</v>
      </c>
      <c r="D5633" s="115">
        <v>0</v>
      </c>
      <c r="E5633" s="116">
        <v>0</v>
      </c>
      <c r="F5633" s="117">
        <v>0</v>
      </c>
      <c r="G5633" s="116">
        <v>0</v>
      </c>
    </row>
    <row r="5634" spans="1:7">
      <c r="A5634" s="121">
        <v>2000</v>
      </c>
      <c r="B5634" s="115" t="s">
        <v>1155</v>
      </c>
      <c r="C5634" s="115">
        <v>341849</v>
      </c>
      <c r="D5634" s="115">
        <v>0</v>
      </c>
      <c r="E5634" s="116">
        <v>0</v>
      </c>
      <c r="F5634" s="117">
        <v>0</v>
      </c>
      <c r="G5634" s="116">
        <v>0</v>
      </c>
    </row>
    <row r="5635" spans="1:7">
      <c r="A5635" s="120" t="s">
        <v>1158</v>
      </c>
      <c r="B5635" s="115" t="s">
        <v>1159</v>
      </c>
      <c r="C5635" s="115">
        <v>6061644</v>
      </c>
      <c r="D5635" s="115">
        <v>0</v>
      </c>
      <c r="E5635" s="116">
        <v>0</v>
      </c>
      <c r="F5635" s="117">
        <v>0</v>
      </c>
      <c r="G5635" s="116">
        <v>0</v>
      </c>
    </row>
    <row r="5636" spans="1:7">
      <c r="A5636" s="121">
        <v>3000</v>
      </c>
      <c r="B5636" s="115" t="s">
        <v>1160</v>
      </c>
      <c r="C5636" s="115">
        <v>6061644</v>
      </c>
      <c r="D5636" s="115">
        <v>0</v>
      </c>
      <c r="E5636" s="116">
        <v>0</v>
      </c>
      <c r="F5636" s="117">
        <v>0</v>
      </c>
      <c r="G5636" s="116">
        <v>0</v>
      </c>
    </row>
    <row r="5637" spans="1:7" ht="25.5">
      <c r="A5637" s="120" t="s">
        <v>1162</v>
      </c>
      <c r="B5637" s="115" t="s">
        <v>1163</v>
      </c>
      <c r="C5637" s="115">
        <v>297946</v>
      </c>
      <c r="D5637" s="115">
        <v>297946</v>
      </c>
      <c r="E5637" s="116">
        <v>297945.2</v>
      </c>
      <c r="F5637" s="117">
        <v>99.999731494968898</v>
      </c>
      <c r="G5637" s="116">
        <v>297945.2</v>
      </c>
    </row>
    <row r="5638" spans="1:7">
      <c r="A5638" s="121">
        <v>7600</v>
      </c>
      <c r="B5638" s="115" t="s">
        <v>1164</v>
      </c>
      <c r="C5638" s="115">
        <v>297946</v>
      </c>
      <c r="D5638" s="115">
        <v>297946</v>
      </c>
      <c r="E5638" s="116">
        <v>297945.2</v>
      </c>
      <c r="F5638" s="117">
        <v>99.999731494968898</v>
      </c>
      <c r="G5638" s="116">
        <v>297945.2</v>
      </c>
    </row>
    <row r="5639" spans="1:7">
      <c r="A5639" s="119" t="s">
        <v>1181</v>
      </c>
      <c r="B5639" s="115" t="s">
        <v>1182</v>
      </c>
      <c r="C5639" s="115">
        <v>1027957</v>
      </c>
      <c r="D5639" s="115">
        <v>847732</v>
      </c>
      <c r="E5639" s="116">
        <v>847731.05</v>
      </c>
      <c r="F5639" s="117">
        <v>82.467559440715902</v>
      </c>
      <c r="G5639" s="116">
        <v>535839.24</v>
      </c>
    </row>
    <row r="5640" spans="1:7">
      <c r="A5640" s="120" t="s">
        <v>1185</v>
      </c>
      <c r="B5640" s="115" t="s">
        <v>1186</v>
      </c>
      <c r="C5640" s="115">
        <v>1027957</v>
      </c>
      <c r="D5640" s="115">
        <v>847732</v>
      </c>
      <c r="E5640" s="116">
        <v>847731.05</v>
      </c>
      <c r="F5640" s="117">
        <v>82.467559440715902</v>
      </c>
      <c r="G5640" s="116">
        <v>535839.24</v>
      </c>
    </row>
    <row r="5641" spans="1:7" ht="25.5">
      <c r="A5641" s="121">
        <v>9500</v>
      </c>
      <c r="B5641" s="115" t="s">
        <v>1187</v>
      </c>
      <c r="C5641" s="115">
        <v>1027957</v>
      </c>
      <c r="D5641" s="115">
        <v>847732</v>
      </c>
      <c r="E5641" s="116">
        <v>847731.05</v>
      </c>
      <c r="F5641" s="117">
        <v>82.467559440715902</v>
      </c>
      <c r="G5641" s="116">
        <v>535839.24</v>
      </c>
    </row>
    <row r="5642" spans="1:7" ht="51">
      <c r="A5642" s="122">
        <v>9580</v>
      </c>
      <c r="B5642" s="115" t="s">
        <v>1189</v>
      </c>
      <c r="C5642" s="115">
        <v>1027957</v>
      </c>
      <c r="D5642" s="115">
        <v>847732</v>
      </c>
      <c r="E5642" s="116">
        <v>847731.05</v>
      </c>
      <c r="F5642" s="117">
        <v>82.467559440715902</v>
      </c>
      <c r="G5642" s="116">
        <v>535839.24</v>
      </c>
    </row>
    <row r="5643" spans="1:7">
      <c r="A5643" s="114"/>
      <c r="B5643" s="115" t="s">
        <v>1192</v>
      </c>
      <c r="C5643" s="115">
        <v>-2308607</v>
      </c>
      <c r="D5643" s="115">
        <v>-298248</v>
      </c>
      <c r="E5643" s="116">
        <v>-298247.78999999998</v>
      </c>
      <c r="F5643" s="117">
        <v>12.918950258749099</v>
      </c>
      <c r="G5643" s="116">
        <v>-833784.44</v>
      </c>
    </row>
    <row r="5644" spans="1:7">
      <c r="A5644" s="114" t="s">
        <v>1193</v>
      </c>
      <c r="B5644" s="115" t="s">
        <v>1194</v>
      </c>
      <c r="C5644" s="115">
        <v>2308607</v>
      </c>
      <c r="D5644" s="115">
        <v>298248</v>
      </c>
      <c r="E5644" s="116">
        <v>298247.78999999998</v>
      </c>
      <c r="F5644" s="117">
        <v>12.918950258749099</v>
      </c>
      <c r="G5644" s="116">
        <v>833784.44</v>
      </c>
    </row>
    <row r="5645" spans="1:7">
      <c r="A5645" s="119" t="s">
        <v>1202</v>
      </c>
      <c r="B5645" s="115" t="s">
        <v>1203</v>
      </c>
      <c r="C5645" s="115">
        <v>2308607</v>
      </c>
      <c r="D5645" s="115">
        <v>298248</v>
      </c>
      <c r="E5645" s="116">
        <v>298247.78999999998</v>
      </c>
      <c r="F5645" s="117">
        <v>12.918950258749099</v>
      </c>
      <c r="G5645" s="116">
        <v>833784.44</v>
      </c>
    </row>
    <row r="5646" spans="1:7" ht="38.25">
      <c r="A5646" s="120" t="s">
        <v>1206</v>
      </c>
      <c r="B5646" s="115" t="s">
        <v>1207</v>
      </c>
      <c r="C5646" s="115">
        <v>2308607</v>
      </c>
      <c r="D5646" s="115">
        <v>298248</v>
      </c>
      <c r="E5646" s="116">
        <v>-2308604.58</v>
      </c>
      <c r="F5646" s="117">
        <v>-99.999895174882496</v>
      </c>
      <c r="G5646" s="116">
        <v>0</v>
      </c>
    </row>
    <row r="5647" spans="1:7" s="113" customFormat="1">
      <c r="A5647" s="126" t="s">
        <v>182</v>
      </c>
      <c r="B5647" s="110" t="s">
        <v>183</v>
      </c>
      <c r="C5647" s="110"/>
      <c r="D5647" s="110"/>
      <c r="E5647" s="111"/>
      <c r="F5647" s="112"/>
      <c r="G5647" s="111"/>
    </row>
    <row r="5648" spans="1:7">
      <c r="A5648" s="114" t="s">
        <v>1118</v>
      </c>
      <c r="B5648" s="115" t="s">
        <v>1119</v>
      </c>
      <c r="C5648" s="115">
        <v>5420789</v>
      </c>
      <c r="D5648" s="115">
        <v>847430</v>
      </c>
      <c r="E5648" s="116">
        <v>847428.46</v>
      </c>
      <c r="F5648" s="117">
        <v>15.6329357220877</v>
      </c>
      <c r="G5648" s="116">
        <v>0</v>
      </c>
    </row>
    <row r="5649" spans="1:7">
      <c r="A5649" s="119" t="s">
        <v>1122</v>
      </c>
      <c r="B5649" s="115" t="s">
        <v>58</v>
      </c>
      <c r="C5649" s="115">
        <v>4228341</v>
      </c>
      <c r="D5649" s="115">
        <v>847430</v>
      </c>
      <c r="E5649" s="116">
        <v>847428.46</v>
      </c>
      <c r="F5649" s="117">
        <v>20.041630038826099</v>
      </c>
      <c r="G5649" s="116">
        <v>0</v>
      </c>
    </row>
    <row r="5650" spans="1:7">
      <c r="A5650" s="119" t="s">
        <v>1144</v>
      </c>
      <c r="B5650" s="115" t="s">
        <v>60</v>
      </c>
      <c r="C5650" s="115">
        <v>1192448</v>
      </c>
      <c r="D5650" s="115">
        <v>0</v>
      </c>
      <c r="E5650" s="116">
        <v>0</v>
      </c>
      <c r="F5650" s="117">
        <v>0</v>
      </c>
      <c r="G5650" s="116">
        <v>0</v>
      </c>
    </row>
    <row r="5651" spans="1:7" ht="25.5">
      <c r="A5651" s="120">
        <v>21710</v>
      </c>
      <c r="B5651" s="115" t="s">
        <v>1145</v>
      </c>
      <c r="C5651" s="115">
        <v>1192448</v>
      </c>
      <c r="D5651" s="115">
        <v>0</v>
      </c>
      <c r="E5651" s="116">
        <v>0</v>
      </c>
      <c r="F5651" s="117">
        <v>0</v>
      </c>
      <c r="G5651" s="116">
        <v>0</v>
      </c>
    </row>
    <row r="5652" spans="1:7">
      <c r="A5652" s="114" t="s">
        <v>1147</v>
      </c>
      <c r="B5652" s="115" t="s">
        <v>1148</v>
      </c>
      <c r="C5652" s="115">
        <v>7729396</v>
      </c>
      <c r="D5652" s="115">
        <v>1145678</v>
      </c>
      <c r="E5652" s="116">
        <v>1145676.25</v>
      </c>
      <c r="F5652" s="117">
        <v>14.8223257030692</v>
      </c>
      <c r="G5652" s="116">
        <v>833784.44</v>
      </c>
    </row>
    <row r="5653" spans="1:7">
      <c r="A5653" s="119" t="s">
        <v>1149</v>
      </c>
      <c r="B5653" s="115" t="s">
        <v>1150</v>
      </c>
      <c r="C5653" s="115">
        <v>6701439</v>
      </c>
      <c r="D5653" s="115">
        <v>297946</v>
      </c>
      <c r="E5653" s="116">
        <v>297945.2</v>
      </c>
      <c r="F5653" s="117">
        <v>4.4459883914484601</v>
      </c>
      <c r="G5653" s="116">
        <v>297945.2</v>
      </c>
    </row>
    <row r="5654" spans="1:7">
      <c r="A5654" s="120" t="s">
        <v>1151</v>
      </c>
      <c r="B5654" s="115" t="s">
        <v>1152</v>
      </c>
      <c r="C5654" s="115">
        <v>341849</v>
      </c>
      <c r="D5654" s="115">
        <v>0</v>
      </c>
      <c r="E5654" s="116">
        <v>0</v>
      </c>
      <c r="F5654" s="117">
        <v>0</v>
      </c>
      <c r="G5654" s="116">
        <v>0</v>
      </c>
    </row>
    <row r="5655" spans="1:7">
      <c r="A5655" s="121">
        <v>2000</v>
      </c>
      <c r="B5655" s="115" t="s">
        <v>1155</v>
      </c>
      <c r="C5655" s="115">
        <v>341849</v>
      </c>
      <c r="D5655" s="115">
        <v>0</v>
      </c>
      <c r="E5655" s="116">
        <v>0</v>
      </c>
      <c r="F5655" s="117">
        <v>0</v>
      </c>
      <c r="G5655" s="116">
        <v>0</v>
      </c>
    </row>
    <row r="5656" spans="1:7">
      <c r="A5656" s="120" t="s">
        <v>1158</v>
      </c>
      <c r="B5656" s="115" t="s">
        <v>1159</v>
      </c>
      <c r="C5656" s="115">
        <v>6061644</v>
      </c>
      <c r="D5656" s="115">
        <v>0</v>
      </c>
      <c r="E5656" s="116">
        <v>0</v>
      </c>
      <c r="F5656" s="117">
        <v>0</v>
      </c>
      <c r="G5656" s="116">
        <v>0</v>
      </c>
    </row>
    <row r="5657" spans="1:7">
      <c r="A5657" s="121">
        <v>3000</v>
      </c>
      <c r="B5657" s="115" t="s">
        <v>1160</v>
      </c>
      <c r="C5657" s="115">
        <v>6061644</v>
      </c>
      <c r="D5657" s="115">
        <v>0</v>
      </c>
      <c r="E5657" s="116">
        <v>0</v>
      </c>
      <c r="F5657" s="117">
        <v>0</v>
      </c>
      <c r="G5657" s="116">
        <v>0</v>
      </c>
    </row>
    <row r="5658" spans="1:7" ht="25.5">
      <c r="A5658" s="120" t="s">
        <v>1162</v>
      </c>
      <c r="B5658" s="115" t="s">
        <v>1163</v>
      </c>
      <c r="C5658" s="115">
        <v>297946</v>
      </c>
      <c r="D5658" s="115">
        <v>297946</v>
      </c>
      <c r="E5658" s="116">
        <v>297945.2</v>
      </c>
      <c r="F5658" s="117">
        <v>99.999731494968898</v>
      </c>
      <c r="G5658" s="116">
        <v>297945.2</v>
      </c>
    </row>
    <row r="5659" spans="1:7">
      <c r="A5659" s="121">
        <v>7600</v>
      </c>
      <c r="B5659" s="115" t="s">
        <v>1164</v>
      </c>
      <c r="C5659" s="115">
        <v>297946</v>
      </c>
      <c r="D5659" s="115">
        <v>297946</v>
      </c>
      <c r="E5659" s="116">
        <v>297945.2</v>
      </c>
      <c r="F5659" s="117">
        <v>99.999731494968898</v>
      </c>
      <c r="G5659" s="116">
        <v>297945.2</v>
      </c>
    </row>
    <row r="5660" spans="1:7">
      <c r="A5660" s="119" t="s">
        <v>1181</v>
      </c>
      <c r="B5660" s="115" t="s">
        <v>1182</v>
      </c>
      <c r="C5660" s="115">
        <v>1027957</v>
      </c>
      <c r="D5660" s="115">
        <v>847732</v>
      </c>
      <c r="E5660" s="116">
        <v>847731.05</v>
      </c>
      <c r="F5660" s="117">
        <v>82.467559440715902</v>
      </c>
      <c r="G5660" s="116">
        <v>535839.24</v>
      </c>
    </row>
    <row r="5661" spans="1:7">
      <c r="A5661" s="120" t="s">
        <v>1185</v>
      </c>
      <c r="B5661" s="115" t="s">
        <v>1186</v>
      </c>
      <c r="C5661" s="115">
        <v>1027957</v>
      </c>
      <c r="D5661" s="115">
        <v>847732</v>
      </c>
      <c r="E5661" s="116">
        <v>847731.05</v>
      </c>
      <c r="F5661" s="117">
        <v>82.467559440715902</v>
      </c>
      <c r="G5661" s="116">
        <v>535839.24</v>
      </c>
    </row>
    <row r="5662" spans="1:7" ht="25.5">
      <c r="A5662" s="121">
        <v>9500</v>
      </c>
      <c r="B5662" s="115" t="s">
        <v>1187</v>
      </c>
      <c r="C5662" s="115">
        <v>1027957</v>
      </c>
      <c r="D5662" s="115">
        <v>847732</v>
      </c>
      <c r="E5662" s="116">
        <v>847731.05</v>
      </c>
      <c r="F5662" s="117">
        <v>82.467559440715902</v>
      </c>
      <c r="G5662" s="116">
        <v>535839.24</v>
      </c>
    </row>
    <row r="5663" spans="1:7" ht="51">
      <c r="A5663" s="122">
        <v>9580</v>
      </c>
      <c r="B5663" s="115" t="s">
        <v>1189</v>
      </c>
      <c r="C5663" s="115">
        <v>1027957</v>
      </c>
      <c r="D5663" s="115">
        <v>847732</v>
      </c>
      <c r="E5663" s="116">
        <v>847731.05</v>
      </c>
      <c r="F5663" s="117">
        <v>82.467559440715902</v>
      </c>
      <c r="G5663" s="116">
        <v>535839.24</v>
      </c>
    </row>
    <row r="5664" spans="1:7">
      <c r="A5664" s="114"/>
      <c r="B5664" s="115" t="s">
        <v>1192</v>
      </c>
      <c r="C5664" s="115">
        <v>-2308607</v>
      </c>
      <c r="D5664" s="115">
        <v>-298248</v>
      </c>
      <c r="E5664" s="116">
        <v>-298247.78999999998</v>
      </c>
      <c r="F5664" s="117">
        <v>12.918950258749099</v>
      </c>
      <c r="G5664" s="116">
        <v>-833784.44</v>
      </c>
    </row>
    <row r="5665" spans="1:7">
      <c r="A5665" s="114" t="s">
        <v>1193</v>
      </c>
      <c r="B5665" s="115" t="s">
        <v>1194</v>
      </c>
      <c r="C5665" s="115">
        <v>2308607</v>
      </c>
      <c r="D5665" s="115">
        <v>298248</v>
      </c>
      <c r="E5665" s="116">
        <v>298247.78999999998</v>
      </c>
      <c r="F5665" s="117">
        <v>12.918950258749099</v>
      </c>
      <c r="G5665" s="116">
        <v>833784.44</v>
      </c>
    </row>
    <row r="5666" spans="1:7">
      <c r="A5666" s="119" t="s">
        <v>1202</v>
      </c>
      <c r="B5666" s="115" t="s">
        <v>1203</v>
      </c>
      <c r="C5666" s="115">
        <v>2308607</v>
      </c>
      <c r="D5666" s="115">
        <v>298248</v>
      </c>
      <c r="E5666" s="116">
        <v>298247.78999999998</v>
      </c>
      <c r="F5666" s="117">
        <v>12.918950258749099</v>
      </c>
      <c r="G5666" s="116">
        <v>833784.44</v>
      </c>
    </row>
    <row r="5667" spans="1:7" ht="38.25">
      <c r="A5667" s="120" t="s">
        <v>1206</v>
      </c>
      <c r="B5667" s="115" t="s">
        <v>1207</v>
      </c>
      <c r="C5667" s="115">
        <v>2308607</v>
      </c>
      <c r="D5667" s="115">
        <v>298248</v>
      </c>
      <c r="E5667" s="116">
        <v>-2308604.58</v>
      </c>
      <c r="F5667" s="117">
        <v>-99.999895174882496</v>
      </c>
      <c r="G5667" s="116">
        <v>0</v>
      </c>
    </row>
    <row r="5668" spans="1:7" s="113" customFormat="1" ht="25.5">
      <c r="A5668" s="125" t="s">
        <v>122</v>
      </c>
      <c r="B5668" s="110" t="s">
        <v>123</v>
      </c>
      <c r="C5668" s="110"/>
      <c r="D5668" s="110"/>
      <c r="E5668" s="111"/>
      <c r="F5668" s="112"/>
      <c r="G5668" s="111"/>
    </row>
    <row r="5669" spans="1:7">
      <c r="A5669" s="114" t="s">
        <v>1118</v>
      </c>
      <c r="B5669" s="115" t="s">
        <v>1119</v>
      </c>
      <c r="C5669" s="115">
        <v>184798716</v>
      </c>
      <c r="D5669" s="115">
        <v>37279473</v>
      </c>
      <c r="E5669" s="116">
        <v>37279472.390000001</v>
      </c>
      <c r="F5669" s="117">
        <v>20.1730148330684</v>
      </c>
      <c r="G5669" s="116">
        <v>11349005</v>
      </c>
    </row>
    <row r="5670" spans="1:7">
      <c r="A5670" s="119" t="s">
        <v>1122</v>
      </c>
      <c r="B5670" s="115" t="s">
        <v>58</v>
      </c>
      <c r="C5670" s="115">
        <v>18477887</v>
      </c>
      <c r="D5670" s="115">
        <v>3268039</v>
      </c>
      <c r="E5670" s="116">
        <v>3268038.39</v>
      </c>
      <c r="F5670" s="117">
        <v>17.686212660571002</v>
      </c>
      <c r="G5670" s="116">
        <v>0</v>
      </c>
    </row>
    <row r="5671" spans="1:7" ht="25.5">
      <c r="A5671" s="120">
        <v>21210</v>
      </c>
      <c r="B5671" s="115" t="s">
        <v>1123</v>
      </c>
      <c r="C5671" s="115">
        <v>7130970</v>
      </c>
      <c r="D5671" s="115">
        <v>0</v>
      </c>
      <c r="E5671" s="116">
        <v>0</v>
      </c>
      <c r="F5671" s="117">
        <v>0</v>
      </c>
      <c r="G5671" s="116">
        <v>0</v>
      </c>
    </row>
    <row r="5672" spans="1:7">
      <c r="A5672" s="119" t="s">
        <v>1144</v>
      </c>
      <c r="B5672" s="115" t="s">
        <v>60</v>
      </c>
      <c r="C5672" s="115">
        <v>166320829</v>
      </c>
      <c r="D5672" s="115">
        <v>34011434</v>
      </c>
      <c r="E5672" s="116">
        <v>34011434</v>
      </c>
      <c r="F5672" s="117">
        <v>20.449293215103001</v>
      </c>
      <c r="G5672" s="116">
        <v>11349005</v>
      </c>
    </row>
    <row r="5673" spans="1:7" ht="25.5">
      <c r="A5673" s="120">
        <v>21710</v>
      </c>
      <c r="B5673" s="115" t="s">
        <v>1145</v>
      </c>
      <c r="C5673" s="115">
        <v>112632044</v>
      </c>
      <c r="D5673" s="115">
        <v>15718124</v>
      </c>
      <c r="E5673" s="116">
        <v>15718124</v>
      </c>
      <c r="F5673" s="117">
        <v>13.9552861173326</v>
      </c>
      <c r="G5673" s="116">
        <v>2183834</v>
      </c>
    </row>
    <row r="5674" spans="1:7" ht="25.5">
      <c r="A5674" s="120">
        <v>21720</v>
      </c>
      <c r="B5674" s="115" t="s">
        <v>1146</v>
      </c>
      <c r="C5674" s="115">
        <v>53688785</v>
      </c>
      <c r="D5674" s="115">
        <v>18293310</v>
      </c>
      <c r="E5674" s="116">
        <v>18293310</v>
      </c>
      <c r="F5674" s="117">
        <v>34.072870153422201</v>
      </c>
      <c r="G5674" s="116">
        <v>9165171</v>
      </c>
    </row>
    <row r="5675" spans="1:7">
      <c r="A5675" s="114" t="s">
        <v>1147</v>
      </c>
      <c r="B5675" s="115" t="s">
        <v>1148</v>
      </c>
      <c r="C5675" s="115">
        <v>184798716</v>
      </c>
      <c r="D5675" s="115">
        <v>37279473</v>
      </c>
      <c r="E5675" s="116">
        <v>36904501.359999999</v>
      </c>
      <c r="F5675" s="117">
        <v>19.970107021739299</v>
      </c>
      <c r="G5675" s="116">
        <v>10974038.970000001</v>
      </c>
    </row>
    <row r="5676" spans="1:7">
      <c r="A5676" s="119" t="s">
        <v>1149</v>
      </c>
      <c r="B5676" s="115" t="s">
        <v>1150</v>
      </c>
      <c r="C5676" s="115">
        <v>67766983</v>
      </c>
      <c r="D5676" s="115">
        <v>14870633</v>
      </c>
      <c r="E5676" s="116">
        <v>14495665.609999999</v>
      </c>
      <c r="F5676" s="117">
        <v>21.390454419374102</v>
      </c>
      <c r="G5676" s="116">
        <v>628858.02</v>
      </c>
    </row>
    <row r="5677" spans="1:7">
      <c r="A5677" s="120" t="s">
        <v>1158</v>
      </c>
      <c r="B5677" s="115" t="s">
        <v>1159</v>
      </c>
      <c r="C5677" s="115">
        <v>66172614</v>
      </c>
      <c r="D5677" s="115">
        <v>14870633</v>
      </c>
      <c r="E5677" s="116">
        <v>14495665.609999999</v>
      </c>
      <c r="F5677" s="117">
        <v>21.905837980044101</v>
      </c>
      <c r="G5677" s="116">
        <v>628858.02</v>
      </c>
    </row>
    <row r="5678" spans="1:7">
      <c r="A5678" s="121">
        <v>3000</v>
      </c>
      <c r="B5678" s="115" t="s">
        <v>1160</v>
      </c>
      <c r="C5678" s="115">
        <v>66172614</v>
      </c>
      <c r="D5678" s="115">
        <v>14870633</v>
      </c>
      <c r="E5678" s="116">
        <v>14495665.609999999</v>
      </c>
      <c r="F5678" s="117">
        <v>21.905837980044101</v>
      </c>
      <c r="G5678" s="116">
        <v>628858.02</v>
      </c>
    </row>
    <row r="5679" spans="1:7">
      <c r="A5679" s="120" t="s">
        <v>1166</v>
      </c>
      <c r="B5679" s="115" t="s">
        <v>1167</v>
      </c>
      <c r="C5679" s="115">
        <v>1594369</v>
      </c>
      <c r="D5679" s="115">
        <v>0</v>
      </c>
      <c r="E5679" s="116">
        <v>0</v>
      </c>
      <c r="F5679" s="117">
        <v>0</v>
      </c>
      <c r="G5679" s="116">
        <v>0</v>
      </c>
    </row>
    <row r="5680" spans="1:7" ht="25.5">
      <c r="A5680" s="121">
        <v>7500</v>
      </c>
      <c r="B5680" s="115" t="s">
        <v>1180</v>
      </c>
      <c r="C5680" s="115">
        <v>1594369</v>
      </c>
      <c r="D5680" s="115">
        <v>0</v>
      </c>
      <c r="E5680" s="116">
        <v>0</v>
      </c>
      <c r="F5680" s="117">
        <v>0</v>
      </c>
      <c r="G5680" s="116">
        <v>0</v>
      </c>
    </row>
    <row r="5681" spans="1:7">
      <c r="A5681" s="119" t="s">
        <v>1181</v>
      </c>
      <c r="B5681" s="115" t="s">
        <v>1182</v>
      </c>
      <c r="C5681" s="115">
        <v>117031733</v>
      </c>
      <c r="D5681" s="115">
        <v>22408840</v>
      </c>
      <c r="E5681" s="116">
        <v>22408835.75</v>
      </c>
      <c r="F5681" s="117">
        <v>19.147657798077699</v>
      </c>
      <c r="G5681" s="116">
        <v>10345180.949999999</v>
      </c>
    </row>
    <row r="5682" spans="1:7">
      <c r="A5682" s="120" t="s">
        <v>1183</v>
      </c>
      <c r="B5682" s="115" t="s">
        <v>1184</v>
      </c>
      <c r="C5682" s="115">
        <v>55659048</v>
      </c>
      <c r="D5682" s="115">
        <v>4115530</v>
      </c>
      <c r="E5682" s="116">
        <v>4115527.87</v>
      </c>
      <c r="F5682" s="117">
        <v>7.3941758220514302</v>
      </c>
      <c r="G5682" s="116">
        <v>1180010.33</v>
      </c>
    </row>
    <row r="5683" spans="1:7">
      <c r="A5683" s="120" t="s">
        <v>1185</v>
      </c>
      <c r="B5683" s="115" t="s">
        <v>1186</v>
      </c>
      <c r="C5683" s="115">
        <v>61372685</v>
      </c>
      <c r="D5683" s="115">
        <v>18293310</v>
      </c>
      <c r="E5683" s="116">
        <v>18293307.879999999</v>
      </c>
      <c r="F5683" s="117">
        <v>29.8069212386585</v>
      </c>
      <c r="G5683" s="116">
        <v>9165170.6199999992</v>
      </c>
    </row>
    <row r="5684" spans="1:7" ht="25.5">
      <c r="A5684" s="121">
        <v>9500</v>
      </c>
      <c r="B5684" s="115" t="s">
        <v>1187</v>
      </c>
      <c r="C5684" s="115">
        <v>2147299</v>
      </c>
      <c r="D5684" s="115">
        <v>0</v>
      </c>
      <c r="E5684" s="116">
        <v>0</v>
      </c>
      <c r="F5684" s="117">
        <v>0</v>
      </c>
      <c r="G5684" s="116">
        <v>0</v>
      </c>
    </row>
    <row r="5685" spans="1:7" ht="51">
      <c r="A5685" s="122">
        <v>9580</v>
      </c>
      <c r="B5685" s="115" t="s">
        <v>1189</v>
      </c>
      <c r="C5685" s="115">
        <v>2147299</v>
      </c>
      <c r="D5685" s="115">
        <v>0</v>
      </c>
      <c r="E5685" s="116">
        <v>0</v>
      </c>
      <c r="F5685" s="117">
        <v>0</v>
      </c>
      <c r="G5685" s="116">
        <v>0</v>
      </c>
    </row>
    <row r="5686" spans="1:7" ht="25.5">
      <c r="A5686" s="121">
        <v>9600</v>
      </c>
      <c r="B5686" s="115" t="s">
        <v>1191</v>
      </c>
      <c r="C5686" s="115">
        <v>59225386</v>
      </c>
      <c r="D5686" s="115">
        <v>18293310</v>
      </c>
      <c r="E5686" s="116">
        <v>18293307.879999999</v>
      </c>
      <c r="F5686" s="117">
        <v>30.887612754436098</v>
      </c>
      <c r="G5686" s="116">
        <v>9165170.6199999992</v>
      </c>
    </row>
    <row r="5687" spans="1:7">
      <c r="A5687" s="114"/>
      <c r="B5687" s="115" t="s">
        <v>1192</v>
      </c>
      <c r="C5687" s="115">
        <v>0</v>
      </c>
      <c r="D5687" s="115">
        <v>0</v>
      </c>
      <c r="E5687" s="116">
        <v>374971.03</v>
      </c>
      <c r="F5687" s="117">
        <v>0</v>
      </c>
      <c r="G5687" s="116">
        <v>374966.03</v>
      </c>
    </row>
    <row r="5688" spans="1:7">
      <c r="A5688" s="114" t="s">
        <v>1193</v>
      </c>
      <c r="B5688" s="115" t="s">
        <v>1194</v>
      </c>
      <c r="C5688" s="115">
        <v>0</v>
      </c>
      <c r="D5688" s="115">
        <v>0</v>
      </c>
      <c r="E5688" s="116">
        <v>-374971.03</v>
      </c>
      <c r="F5688" s="117">
        <v>0</v>
      </c>
      <c r="G5688" s="116">
        <v>-374966.03</v>
      </c>
    </row>
    <row r="5689" spans="1:7">
      <c r="A5689" s="119" t="s">
        <v>1202</v>
      </c>
      <c r="B5689" s="115" t="s">
        <v>1203</v>
      </c>
      <c r="C5689" s="115">
        <v>0</v>
      </c>
      <c r="D5689" s="115">
        <v>0</v>
      </c>
      <c r="E5689" s="116">
        <v>-374971.03</v>
      </c>
      <c r="F5689" s="117">
        <v>0</v>
      </c>
      <c r="G5689" s="116">
        <v>-374966.03</v>
      </c>
    </row>
    <row r="5690" spans="1:7" s="113" customFormat="1" ht="25.5">
      <c r="A5690" s="126" t="s">
        <v>184</v>
      </c>
      <c r="B5690" s="110" t="s">
        <v>1326</v>
      </c>
      <c r="C5690" s="110"/>
      <c r="D5690" s="110"/>
      <c r="E5690" s="111"/>
      <c r="F5690" s="112"/>
      <c r="G5690" s="111"/>
    </row>
    <row r="5691" spans="1:7">
      <c r="A5691" s="114" t="s">
        <v>1118</v>
      </c>
      <c r="B5691" s="115" t="s">
        <v>1119</v>
      </c>
      <c r="C5691" s="115">
        <v>7130970</v>
      </c>
      <c r="D5691" s="115">
        <v>0</v>
      </c>
      <c r="E5691" s="116">
        <v>0</v>
      </c>
      <c r="F5691" s="117">
        <v>0</v>
      </c>
      <c r="G5691" s="116">
        <v>0</v>
      </c>
    </row>
    <row r="5692" spans="1:7">
      <c r="A5692" s="119" t="s">
        <v>1122</v>
      </c>
      <c r="B5692" s="115" t="s">
        <v>58</v>
      </c>
      <c r="C5692" s="115">
        <v>7130970</v>
      </c>
      <c r="D5692" s="115">
        <v>0</v>
      </c>
      <c r="E5692" s="116">
        <v>0</v>
      </c>
      <c r="F5692" s="117">
        <v>0</v>
      </c>
      <c r="G5692" s="116">
        <v>0</v>
      </c>
    </row>
    <row r="5693" spans="1:7" ht="25.5">
      <c r="A5693" s="120">
        <v>21210</v>
      </c>
      <c r="B5693" s="115" t="s">
        <v>1123</v>
      </c>
      <c r="C5693" s="115">
        <v>7130970</v>
      </c>
      <c r="D5693" s="115">
        <v>0</v>
      </c>
      <c r="E5693" s="116">
        <v>0</v>
      </c>
      <c r="F5693" s="117">
        <v>0</v>
      </c>
      <c r="G5693" s="116">
        <v>0</v>
      </c>
    </row>
    <row r="5694" spans="1:7">
      <c r="A5694" s="114" t="s">
        <v>1147</v>
      </c>
      <c r="B5694" s="115" t="s">
        <v>1148</v>
      </c>
      <c r="C5694" s="115">
        <v>7130970</v>
      </c>
      <c r="D5694" s="115">
        <v>0</v>
      </c>
      <c r="E5694" s="116">
        <v>0</v>
      </c>
      <c r="F5694" s="117">
        <v>0</v>
      </c>
      <c r="G5694" s="116">
        <v>0</v>
      </c>
    </row>
    <row r="5695" spans="1:7">
      <c r="A5695" s="119" t="s">
        <v>1149</v>
      </c>
      <c r="B5695" s="115" t="s">
        <v>1150</v>
      </c>
      <c r="C5695" s="115">
        <v>1594369</v>
      </c>
      <c r="D5695" s="115">
        <v>0</v>
      </c>
      <c r="E5695" s="116">
        <v>0</v>
      </c>
      <c r="F5695" s="117">
        <v>0</v>
      </c>
      <c r="G5695" s="116">
        <v>0</v>
      </c>
    </row>
    <row r="5696" spans="1:7">
      <c r="A5696" s="120" t="s">
        <v>1166</v>
      </c>
      <c r="B5696" s="115" t="s">
        <v>1167</v>
      </c>
      <c r="C5696" s="115">
        <v>1594369</v>
      </c>
      <c r="D5696" s="115">
        <v>0</v>
      </c>
      <c r="E5696" s="116">
        <v>0</v>
      </c>
      <c r="F5696" s="117">
        <v>0</v>
      </c>
      <c r="G5696" s="116">
        <v>0</v>
      </c>
    </row>
    <row r="5697" spans="1:7" ht="25.5">
      <c r="A5697" s="121">
        <v>7500</v>
      </c>
      <c r="B5697" s="115" t="s">
        <v>1180</v>
      </c>
      <c r="C5697" s="115">
        <v>1594369</v>
      </c>
      <c r="D5697" s="115">
        <v>0</v>
      </c>
      <c r="E5697" s="116">
        <v>0</v>
      </c>
      <c r="F5697" s="117">
        <v>0</v>
      </c>
      <c r="G5697" s="116">
        <v>0</v>
      </c>
    </row>
    <row r="5698" spans="1:7">
      <c r="A5698" s="119" t="s">
        <v>1181</v>
      </c>
      <c r="B5698" s="115" t="s">
        <v>1182</v>
      </c>
      <c r="C5698" s="115">
        <v>5536601</v>
      </c>
      <c r="D5698" s="115">
        <v>0</v>
      </c>
      <c r="E5698" s="116">
        <v>0</v>
      </c>
      <c r="F5698" s="117">
        <v>0</v>
      </c>
      <c r="G5698" s="116">
        <v>0</v>
      </c>
    </row>
    <row r="5699" spans="1:7">
      <c r="A5699" s="120" t="s">
        <v>1185</v>
      </c>
      <c r="B5699" s="115" t="s">
        <v>1186</v>
      </c>
      <c r="C5699" s="115">
        <v>5536601</v>
      </c>
      <c r="D5699" s="115">
        <v>0</v>
      </c>
      <c r="E5699" s="116">
        <v>0</v>
      </c>
      <c r="F5699" s="117">
        <v>0</v>
      </c>
      <c r="G5699" s="116">
        <v>0</v>
      </c>
    </row>
    <row r="5700" spans="1:7" ht="25.5">
      <c r="A5700" s="121">
        <v>9600</v>
      </c>
      <c r="B5700" s="115" t="s">
        <v>1191</v>
      </c>
      <c r="C5700" s="115">
        <v>5536601</v>
      </c>
      <c r="D5700" s="115">
        <v>0</v>
      </c>
      <c r="E5700" s="116">
        <v>0</v>
      </c>
      <c r="F5700" s="117">
        <v>0</v>
      </c>
      <c r="G5700" s="116">
        <v>0</v>
      </c>
    </row>
    <row r="5701" spans="1:7" s="113" customFormat="1" ht="25.5">
      <c r="A5701" s="126" t="s">
        <v>185</v>
      </c>
      <c r="B5701" s="110" t="s">
        <v>1327</v>
      </c>
      <c r="C5701" s="110"/>
      <c r="D5701" s="110"/>
      <c r="E5701" s="111"/>
      <c r="F5701" s="112"/>
      <c r="G5701" s="111"/>
    </row>
    <row r="5702" spans="1:7">
      <c r="A5702" s="114" t="s">
        <v>1118</v>
      </c>
      <c r="B5702" s="115" t="s">
        <v>1119</v>
      </c>
      <c r="C5702" s="115">
        <v>53688785</v>
      </c>
      <c r="D5702" s="115">
        <v>18293310</v>
      </c>
      <c r="E5702" s="116">
        <v>18293310</v>
      </c>
      <c r="F5702" s="117">
        <v>34.072870153422201</v>
      </c>
      <c r="G5702" s="116">
        <v>9165171</v>
      </c>
    </row>
    <row r="5703" spans="1:7">
      <c r="A5703" s="119" t="s">
        <v>1144</v>
      </c>
      <c r="B5703" s="115" t="s">
        <v>60</v>
      </c>
      <c r="C5703" s="115">
        <v>53688785</v>
      </c>
      <c r="D5703" s="115">
        <v>18293310</v>
      </c>
      <c r="E5703" s="116">
        <v>18293310</v>
      </c>
      <c r="F5703" s="117">
        <v>34.072870153422201</v>
      </c>
      <c r="G5703" s="116">
        <v>9165171</v>
      </c>
    </row>
    <row r="5704" spans="1:7" ht="25.5">
      <c r="A5704" s="120">
        <v>21720</v>
      </c>
      <c r="B5704" s="115" t="s">
        <v>1146</v>
      </c>
      <c r="C5704" s="115">
        <v>53688785</v>
      </c>
      <c r="D5704" s="115">
        <v>18293310</v>
      </c>
      <c r="E5704" s="116">
        <v>18293310</v>
      </c>
      <c r="F5704" s="117">
        <v>34.072870153422201</v>
      </c>
      <c r="G5704" s="116">
        <v>9165171</v>
      </c>
    </row>
    <row r="5705" spans="1:7">
      <c r="A5705" s="114" t="s">
        <v>1147</v>
      </c>
      <c r="B5705" s="115" t="s">
        <v>1148</v>
      </c>
      <c r="C5705" s="115">
        <v>53688785</v>
      </c>
      <c r="D5705" s="115">
        <v>18293310</v>
      </c>
      <c r="E5705" s="116">
        <v>18293307.879999999</v>
      </c>
      <c r="F5705" s="117">
        <v>34.072866204739</v>
      </c>
      <c r="G5705" s="116">
        <v>9165170.6199999992</v>
      </c>
    </row>
    <row r="5706" spans="1:7">
      <c r="A5706" s="119" t="s">
        <v>1181</v>
      </c>
      <c r="B5706" s="115" t="s">
        <v>1182</v>
      </c>
      <c r="C5706" s="115">
        <v>53688785</v>
      </c>
      <c r="D5706" s="115">
        <v>18293310</v>
      </c>
      <c r="E5706" s="116">
        <v>18293307.879999999</v>
      </c>
      <c r="F5706" s="117">
        <v>34.072866204739</v>
      </c>
      <c r="G5706" s="116">
        <v>9165170.6199999992</v>
      </c>
    </row>
    <row r="5707" spans="1:7">
      <c r="A5707" s="120" t="s">
        <v>1185</v>
      </c>
      <c r="B5707" s="115" t="s">
        <v>1186</v>
      </c>
      <c r="C5707" s="115">
        <v>53688785</v>
      </c>
      <c r="D5707" s="115">
        <v>18293310</v>
      </c>
      <c r="E5707" s="116">
        <v>18293307.879999999</v>
      </c>
      <c r="F5707" s="117">
        <v>34.072866204739</v>
      </c>
      <c r="G5707" s="116">
        <v>9165170.6199999992</v>
      </c>
    </row>
    <row r="5708" spans="1:7" ht="25.5">
      <c r="A5708" s="121">
        <v>9600</v>
      </c>
      <c r="B5708" s="115" t="s">
        <v>1191</v>
      </c>
      <c r="C5708" s="115">
        <v>53688785</v>
      </c>
      <c r="D5708" s="115">
        <v>18293310</v>
      </c>
      <c r="E5708" s="116">
        <v>18293307.879999999</v>
      </c>
      <c r="F5708" s="117">
        <v>34.072866204739</v>
      </c>
      <c r="G5708" s="116">
        <v>9165170.6199999992</v>
      </c>
    </row>
    <row r="5709" spans="1:7">
      <c r="A5709" s="114"/>
      <c r="B5709" s="115" t="s">
        <v>1192</v>
      </c>
      <c r="C5709" s="115">
        <v>0</v>
      </c>
      <c r="D5709" s="115">
        <v>0</v>
      </c>
      <c r="E5709" s="116">
        <v>2.12</v>
      </c>
      <c r="F5709" s="117">
        <v>0</v>
      </c>
      <c r="G5709" s="116">
        <v>0.38</v>
      </c>
    </row>
    <row r="5710" spans="1:7">
      <c r="A5710" s="114" t="s">
        <v>1193</v>
      </c>
      <c r="B5710" s="115" t="s">
        <v>1194</v>
      </c>
      <c r="C5710" s="115">
        <v>0</v>
      </c>
      <c r="D5710" s="115">
        <v>0</v>
      </c>
      <c r="E5710" s="116">
        <v>-2.12</v>
      </c>
      <c r="F5710" s="117">
        <v>0</v>
      </c>
      <c r="G5710" s="116">
        <v>-0.38</v>
      </c>
    </row>
    <row r="5711" spans="1:7">
      <c r="A5711" s="119" t="s">
        <v>1202</v>
      </c>
      <c r="B5711" s="115" t="s">
        <v>1203</v>
      </c>
      <c r="C5711" s="115">
        <v>0</v>
      </c>
      <c r="D5711" s="115">
        <v>0</v>
      </c>
      <c r="E5711" s="116">
        <v>-2.12</v>
      </c>
      <c r="F5711" s="117">
        <v>0</v>
      </c>
      <c r="G5711" s="116">
        <v>-0.38</v>
      </c>
    </row>
    <row r="5712" spans="1:7" s="113" customFormat="1" ht="25.5">
      <c r="A5712" s="126" t="s">
        <v>186</v>
      </c>
      <c r="B5712" s="110" t="s">
        <v>187</v>
      </c>
      <c r="C5712" s="110"/>
      <c r="D5712" s="110"/>
      <c r="E5712" s="111"/>
      <c r="F5712" s="112"/>
      <c r="G5712" s="111"/>
    </row>
    <row r="5713" spans="1:7">
      <c r="A5713" s="114" t="s">
        <v>1118</v>
      </c>
      <c r="B5713" s="115" t="s">
        <v>1119</v>
      </c>
      <c r="C5713" s="115">
        <v>11346917</v>
      </c>
      <c r="D5713" s="115">
        <v>3268039</v>
      </c>
      <c r="E5713" s="116">
        <v>3268038.39</v>
      </c>
      <c r="F5713" s="117">
        <v>28.8011130247978</v>
      </c>
      <c r="G5713" s="116">
        <v>0</v>
      </c>
    </row>
    <row r="5714" spans="1:7">
      <c r="A5714" s="119" t="s">
        <v>1122</v>
      </c>
      <c r="B5714" s="115" t="s">
        <v>58</v>
      </c>
      <c r="C5714" s="115">
        <v>11346917</v>
      </c>
      <c r="D5714" s="115">
        <v>3268039</v>
      </c>
      <c r="E5714" s="116">
        <v>3268038.39</v>
      </c>
      <c r="F5714" s="117">
        <v>28.8011130247978</v>
      </c>
      <c r="G5714" s="116">
        <v>0</v>
      </c>
    </row>
    <row r="5715" spans="1:7">
      <c r="A5715" s="114" t="s">
        <v>1147</v>
      </c>
      <c r="B5715" s="115" t="s">
        <v>1148</v>
      </c>
      <c r="C5715" s="115">
        <v>11346917</v>
      </c>
      <c r="D5715" s="115">
        <v>3268039</v>
      </c>
      <c r="E5715" s="116">
        <v>3268038.39</v>
      </c>
      <c r="F5715" s="117">
        <v>28.8011130247978</v>
      </c>
      <c r="G5715" s="116">
        <v>0</v>
      </c>
    </row>
    <row r="5716" spans="1:7">
      <c r="A5716" s="119" t="s">
        <v>1149</v>
      </c>
      <c r="B5716" s="115" t="s">
        <v>1150</v>
      </c>
      <c r="C5716" s="115">
        <v>11346917</v>
      </c>
      <c r="D5716" s="115">
        <v>3268039</v>
      </c>
      <c r="E5716" s="116">
        <v>3268038.39</v>
      </c>
      <c r="F5716" s="117">
        <v>28.8011130247978</v>
      </c>
      <c r="G5716" s="116">
        <v>0</v>
      </c>
    </row>
    <row r="5717" spans="1:7">
      <c r="A5717" s="120" t="s">
        <v>1158</v>
      </c>
      <c r="B5717" s="115" t="s">
        <v>1159</v>
      </c>
      <c r="C5717" s="115">
        <v>11346917</v>
      </c>
      <c r="D5717" s="115">
        <v>3268039</v>
      </c>
      <c r="E5717" s="116">
        <v>3268038.39</v>
      </c>
      <c r="F5717" s="117">
        <v>28.8011130247978</v>
      </c>
      <c r="G5717" s="116">
        <v>0</v>
      </c>
    </row>
    <row r="5718" spans="1:7">
      <c r="A5718" s="121">
        <v>3000</v>
      </c>
      <c r="B5718" s="115" t="s">
        <v>1160</v>
      </c>
      <c r="C5718" s="115">
        <v>11346917</v>
      </c>
      <c r="D5718" s="115">
        <v>3268039</v>
      </c>
      <c r="E5718" s="116">
        <v>3268038.39</v>
      </c>
      <c r="F5718" s="117">
        <v>28.8011130247978</v>
      </c>
      <c r="G5718" s="116">
        <v>0</v>
      </c>
    </row>
    <row r="5719" spans="1:7" s="113" customFormat="1" ht="38.25">
      <c r="A5719" s="126" t="s">
        <v>188</v>
      </c>
      <c r="B5719" s="110" t="s">
        <v>1328</v>
      </c>
      <c r="C5719" s="110"/>
      <c r="D5719" s="110"/>
      <c r="E5719" s="111"/>
      <c r="F5719" s="112"/>
      <c r="G5719" s="111"/>
    </row>
    <row r="5720" spans="1:7">
      <c r="A5720" s="114" t="s">
        <v>1118</v>
      </c>
      <c r="B5720" s="115" t="s">
        <v>1119</v>
      </c>
      <c r="C5720" s="115">
        <v>55659048</v>
      </c>
      <c r="D5720" s="115">
        <v>4115530</v>
      </c>
      <c r="E5720" s="116">
        <v>4115530</v>
      </c>
      <c r="F5720" s="117">
        <v>7.3941796489224902</v>
      </c>
      <c r="G5720" s="116">
        <v>1180011</v>
      </c>
    </row>
    <row r="5721" spans="1:7">
      <c r="A5721" s="119" t="s">
        <v>1144</v>
      </c>
      <c r="B5721" s="115" t="s">
        <v>60</v>
      </c>
      <c r="C5721" s="115">
        <v>55659048</v>
      </c>
      <c r="D5721" s="115">
        <v>4115530</v>
      </c>
      <c r="E5721" s="116">
        <v>4115530</v>
      </c>
      <c r="F5721" s="117">
        <v>7.3941796489224902</v>
      </c>
      <c r="G5721" s="116">
        <v>1180011</v>
      </c>
    </row>
    <row r="5722" spans="1:7" ht="25.5">
      <c r="A5722" s="120">
        <v>21710</v>
      </c>
      <c r="B5722" s="115" t="s">
        <v>1145</v>
      </c>
      <c r="C5722" s="115">
        <v>55659048</v>
      </c>
      <c r="D5722" s="115">
        <v>4115530</v>
      </c>
      <c r="E5722" s="116">
        <v>4115530</v>
      </c>
      <c r="F5722" s="117">
        <v>7.3941796489224902</v>
      </c>
      <c r="G5722" s="116">
        <v>1180011</v>
      </c>
    </row>
    <row r="5723" spans="1:7">
      <c r="A5723" s="114" t="s">
        <v>1147</v>
      </c>
      <c r="B5723" s="115" t="s">
        <v>1148</v>
      </c>
      <c r="C5723" s="115">
        <v>55659048</v>
      </c>
      <c r="D5723" s="115">
        <v>4115530</v>
      </c>
      <c r="E5723" s="116">
        <v>4115527.87</v>
      </c>
      <c r="F5723" s="117">
        <v>7.3941758220514302</v>
      </c>
      <c r="G5723" s="116">
        <v>1180010.33</v>
      </c>
    </row>
    <row r="5724" spans="1:7">
      <c r="A5724" s="119" t="s">
        <v>1181</v>
      </c>
      <c r="B5724" s="115" t="s">
        <v>1182</v>
      </c>
      <c r="C5724" s="115">
        <v>55659048</v>
      </c>
      <c r="D5724" s="115">
        <v>4115530</v>
      </c>
      <c r="E5724" s="116">
        <v>4115527.87</v>
      </c>
      <c r="F5724" s="117">
        <v>7.3941758220514302</v>
      </c>
      <c r="G5724" s="116">
        <v>1180010.33</v>
      </c>
    </row>
    <row r="5725" spans="1:7">
      <c r="A5725" s="120" t="s">
        <v>1183</v>
      </c>
      <c r="B5725" s="115" t="s">
        <v>1184</v>
      </c>
      <c r="C5725" s="115">
        <v>55659048</v>
      </c>
      <c r="D5725" s="115">
        <v>4115530</v>
      </c>
      <c r="E5725" s="116">
        <v>4115527.87</v>
      </c>
      <c r="F5725" s="117">
        <v>7.3941758220514302</v>
      </c>
      <c r="G5725" s="116">
        <v>1180010.33</v>
      </c>
    </row>
    <row r="5726" spans="1:7">
      <c r="A5726" s="114"/>
      <c r="B5726" s="115" t="s">
        <v>1192</v>
      </c>
      <c r="C5726" s="115">
        <v>0</v>
      </c>
      <c r="D5726" s="115">
        <v>0</v>
      </c>
      <c r="E5726" s="116">
        <v>2.13</v>
      </c>
      <c r="F5726" s="117">
        <v>0</v>
      </c>
      <c r="G5726" s="116">
        <v>0.67</v>
      </c>
    </row>
    <row r="5727" spans="1:7">
      <c r="A5727" s="114" t="s">
        <v>1193</v>
      </c>
      <c r="B5727" s="115" t="s">
        <v>1194</v>
      </c>
      <c r="C5727" s="115">
        <v>0</v>
      </c>
      <c r="D5727" s="115">
        <v>0</v>
      </c>
      <c r="E5727" s="116">
        <v>-2.13</v>
      </c>
      <c r="F5727" s="117">
        <v>0</v>
      </c>
      <c r="G5727" s="116">
        <v>-0.67</v>
      </c>
    </row>
    <row r="5728" spans="1:7">
      <c r="A5728" s="119" t="s">
        <v>1202</v>
      </c>
      <c r="B5728" s="115" t="s">
        <v>1203</v>
      </c>
      <c r="C5728" s="115">
        <v>0</v>
      </c>
      <c r="D5728" s="115">
        <v>0</v>
      </c>
      <c r="E5728" s="116">
        <v>-2.13</v>
      </c>
      <c r="F5728" s="117">
        <v>0</v>
      </c>
      <c r="G5728" s="116">
        <v>-0.67</v>
      </c>
    </row>
    <row r="5729" spans="1:7" s="113" customFormat="1" ht="25.5">
      <c r="A5729" s="126" t="s">
        <v>189</v>
      </c>
      <c r="B5729" s="110" t="s">
        <v>1329</v>
      </c>
      <c r="C5729" s="110"/>
      <c r="D5729" s="110"/>
      <c r="E5729" s="111"/>
      <c r="F5729" s="112"/>
      <c r="G5729" s="111"/>
    </row>
    <row r="5730" spans="1:7">
      <c r="A5730" s="114" t="s">
        <v>1118</v>
      </c>
      <c r="B5730" s="115" t="s">
        <v>1119</v>
      </c>
      <c r="C5730" s="115">
        <v>56972996</v>
      </c>
      <c r="D5730" s="115">
        <v>11602594</v>
      </c>
      <c r="E5730" s="116">
        <v>11602594</v>
      </c>
      <c r="F5730" s="117">
        <v>20.365076114305101</v>
      </c>
      <c r="G5730" s="116">
        <v>1003823</v>
      </c>
    </row>
    <row r="5731" spans="1:7">
      <c r="A5731" s="119" t="s">
        <v>1144</v>
      </c>
      <c r="B5731" s="115" t="s">
        <v>60</v>
      </c>
      <c r="C5731" s="115">
        <v>56972996</v>
      </c>
      <c r="D5731" s="115">
        <v>11602594</v>
      </c>
      <c r="E5731" s="116">
        <v>11602594</v>
      </c>
      <c r="F5731" s="117">
        <v>20.365076114305101</v>
      </c>
      <c r="G5731" s="116">
        <v>1003823</v>
      </c>
    </row>
    <row r="5732" spans="1:7" ht="25.5">
      <c r="A5732" s="120">
        <v>21710</v>
      </c>
      <c r="B5732" s="115" t="s">
        <v>1145</v>
      </c>
      <c r="C5732" s="115">
        <v>56972996</v>
      </c>
      <c r="D5732" s="115">
        <v>11602594</v>
      </c>
      <c r="E5732" s="116">
        <v>11602594</v>
      </c>
      <c r="F5732" s="117">
        <v>20.365076114305101</v>
      </c>
      <c r="G5732" s="116">
        <v>1003823</v>
      </c>
    </row>
    <row r="5733" spans="1:7">
      <c r="A5733" s="114" t="s">
        <v>1147</v>
      </c>
      <c r="B5733" s="115" t="s">
        <v>1148</v>
      </c>
      <c r="C5733" s="115">
        <v>56972996</v>
      </c>
      <c r="D5733" s="115">
        <v>11602594</v>
      </c>
      <c r="E5733" s="116">
        <v>11227627.220000001</v>
      </c>
      <c r="F5733" s="117">
        <v>19.706927857541501</v>
      </c>
      <c r="G5733" s="116">
        <v>628858.02</v>
      </c>
    </row>
    <row r="5734" spans="1:7">
      <c r="A5734" s="119" t="s">
        <v>1149</v>
      </c>
      <c r="B5734" s="115" t="s">
        <v>1150</v>
      </c>
      <c r="C5734" s="115">
        <v>54825697</v>
      </c>
      <c r="D5734" s="115">
        <v>11602594</v>
      </c>
      <c r="E5734" s="116">
        <v>11227627.220000001</v>
      </c>
      <c r="F5734" s="117">
        <v>20.478767866827098</v>
      </c>
      <c r="G5734" s="116">
        <v>628858.02</v>
      </c>
    </row>
    <row r="5735" spans="1:7">
      <c r="A5735" s="120" t="s">
        <v>1158</v>
      </c>
      <c r="B5735" s="115" t="s">
        <v>1159</v>
      </c>
      <c r="C5735" s="115">
        <v>54825697</v>
      </c>
      <c r="D5735" s="115">
        <v>11602594</v>
      </c>
      <c r="E5735" s="116">
        <v>11227627.220000001</v>
      </c>
      <c r="F5735" s="117">
        <v>20.478767866827098</v>
      </c>
      <c r="G5735" s="116">
        <v>628858.02</v>
      </c>
    </row>
    <row r="5736" spans="1:7">
      <c r="A5736" s="121">
        <v>3000</v>
      </c>
      <c r="B5736" s="115" t="s">
        <v>1160</v>
      </c>
      <c r="C5736" s="115">
        <v>54825697</v>
      </c>
      <c r="D5736" s="115">
        <v>11602594</v>
      </c>
      <c r="E5736" s="116">
        <v>11227627.220000001</v>
      </c>
      <c r="F5736" s="117">
        <v>20.478767866827098</v>
      </c>
      <c r="G5736" s="116">
        <v>628858.02</v>
      </c>
    </row>
    <row r="5737" spans="1:7">
      <c r="A5737" s="119" t="s">
        <v>1181</v>
      </c>
      <c r="B5737" s="115" t="s">
        <v>1182</v>
      </c>
      <c r="C5737" s="115">
        <v>2147299</v>
      </c>
      <c r="D5737" s="115">
        <v>0</v>
      </c>
      <c r="E5737" s="116">
        <v>0</v>
      </c>
      <c r="F5737" s="117">
        <v>0</v>
      </c>
      <c r="G5737" s="116">
        <v>0</v>
      </c>
    </row>
    <row r="5738" spans="1:7">
      <c r="A5738" s="120" t="s">
        <v>1185</v>
      </c>
      <c r="B5738" s="115" t="s">
        <v>1186</v>
      </c>
      <c r="C5738" s="115">
        <v>2147299</v>
      </c>
      <c r="D5738" s="115">
        <v>0</v>
      </c>
      <c r="E5738" s="116">
        <v>0</v>
      </c>
      <c r="F5738" s="117">
        <v>0</v>
      </c>
      <c r="G5738" s="116">
        <v>0</v>
      </c>
    </row>
    <row r="5739" spans="1:7" ht="25.5">
      <c r="A5739" s="121">
        <v>9500</v>
      </c>
      <c r="B5739" s="115" t="s">
        <v>1187</v>
      </c>
      <c r="C5739" s="115">
        <v>2147299</v>
      </c>
      <c r="D5739" s="115">
        <v>0</v>
      </c>
      <c r="E5739" s="116">
        <v>0</v>
      </c>
      <c r="F5739" s="117">
        <v>0</v>
      </c>
      <c r="G5739" s="116">
        <v>0</v>
      </c>
    </row>
    <row r="5740" spans="1:7" ht="51">
      <c r="A5740" s="122">
        <v>9580</v>
      </c>
      <c r="B5740" s="115" t="s">
        <v>1189</v>
      </c>
      <c r="C5740" s="115">
        <v>2147299</v>
      </c>
      <c r="D5740" s="115">
        <v>0</v>
      </c>
      <c r="E5740" s="116">
        <v>0</v>
      </c>
      <c r="F5740" s="117">
        <v>0</v>
      </c>
      <c r="G5740" s="116">
        <v>0</v>
      </c>
    </row>
    <row r="5741" spans="1:7">
      <c r="A5741" s="114"/>
      <c r="B5741" s="115" t="s">
        <v>1192</v>
      </c>
      <c r="C5741" s="115">
        <v>0</v>
      </c>
      <c r="D5741" s="115">
        <v>0</v>
      </c>
      <c r="E5741" s="116">
        <v>374966.78</v>
      </c>
      <c r="F5741" s="117">
        <v>0</v>
      </c>
      <c r="G5741" s="116">
        <v>374964.98</v>
      </c>
    </row>
    <row r="5742" spans="1:7">
      <c r="A5742" s="114" t="s">
        <v>1193</v>
      </c>
      <c r="B5742" s="115" t="s">
        <v>1194</v>
      </c>
      <c r="C5742" s="115">
        <v>0</v>
      </c>
      <c r="D5742" s="115">
        <v>0</v>
      </c>
      <c r="E5742" s="116">
        <v>-374966.78</v>
      </c>
      <c r="F5742" s="117">
        <v>0</v>
      </c>
      <c r="G5742" s="116">
        <v>-374964.98</v>
      </c>
    </row>
    <row r="5743" spans="1:7">
      <c r="A5743" s="119" t="s">
        <v>1202</v>
      </c>
      <c r="B5743" s="115" t="s">
        <v>1203</v>
      </c>
      <c r="C5743" s="115">
        <v>0</v>
      </c>
      <c r="D5743" s="115">
        <v>0</v>
      </c>
      <c r="E5743" s="116">
        <v>-374966.78</v>
      </c>
      <c r="F5743" s="117">
        <v>0</v>
      </c>
      <c r="G5743" s="116">
        <v>-374964.98</v>
      </c>
    </row>
    <row r="5744" spans="1:7" s="113" customFormat="1" ht="25.5">
      <c r="A5744" s="125" t="s">
        <v>32</v>
      </c>
      <c r="B5744" s="110" t="s">
        <v>1224</v>
      </c>
      <c r="C5744" s="110"/>
      <c r="D5744" s="110"/>
      <c r="E5744" s="111"/>
      <c r="F5744" s="112"/>
      <c r="G5744" s="111"/>
    </row>
    <row r="5745" spans="1:7">
      <c r="A5745" s="114" t="s">
        <v>1118</v>
      </c>
      <c r="B5745" s="115" t="s">
        <v>1119</v>
      </c>
      <c r="C5745" s="115">
        <v>90471025</v>
      </c>
      <c r="D5745" s="115">
        <v>19995590</v>
      </c>
      <c r="E5745" s="116">
        <v>19995590</v>
      </c>
      <c r="F5745" s="117">
        <v>22.101650777141099</v>
      </c>
      <c r="G5745" s="116">
        <v>7477400</v>
      </c>
    </row>
    <row r="5746" spans="1:7">
      <c r="A5746" s="119" t="s">
        <v>1144</v>
      </c>
      <c r="B5746" s="115" t="s">
        <v>60</v>
      </c>
      <c r="C5746" s="115">
        <v>90471025</v>
      </c>
      <c r="D5746" s="115">
        <v>19995590</v>
      </c>
      <c r="E5746" s="116">
        <v>19995590</v>
      </c>
      <c r="F5746" s="117">
        <v>22.101650777141099</v>
      </c>
      <c r="G5746" s="116">
        <v>7477400</v>
      </c>
    </row>
    <row r="5747" spans="1:7" ht="25.5">
      <c r="A5747" s="120">
        <v>21710</v>
      </c>
      <c r="B5747" s="115" t="s">
        <v>1145</v>
      </c>
      <c r="C5747" s="115">
        <v>51344437</v>
      </c>
      <c r="D5747" s="115">
        <v>9696436</v>
      </c>
      <c r="E5747" s="116">
        <v>9696436</v>
      </c>
      <c r="F5747" s="117">
        <v>18.885076098896601</v>
      </c>
      <c r="G5747" s="116">
        <v>2701315</v>
      </c>
    </row>
    <row r="5748" spans="1:7" ht="25.5">
      <c r="A5748" s="120">
        <v>21720</v>
      </c>
      <c r="B5748" s="115" t="s">
        <v>1146</v>
      </c>
      <c r="C5748" s="115">
        <v>39126588</v>
      </c>
      <c r="D5748" s="115">
        <v>10299154</v>
      </c>
      <c r="E5748" s="116">
        <v>10299154</v>
      </c>
      <c r="F5748" s="117">
        <v>26.322647913996502</v>
      </c>
      <c r="G5748" s="116">
        <v>4776085</v>
      </c>
    </row>
    <row r="5749" spans="1:7">
      <c r="A5749" s="114" t="s">
        <v>1147</v>
      </c>
      <c r="B5749" s="115" t="s">
        <v>1148</v>
      </c>
      <c r="C5749" s="115">
        <v>90471025</v>
      </c>
      <c r="D5749" s="115">
        <v>19995590</v>
      </c>
      <c r="E5749" s="116">
        <v>19995108.48</v>
      </c>
      <c r="F5749" s="117">
        <v>22.101118540438801</v>
      </c>
      <c r="G5749" s="116">
        <v>7554102.3300000001</v>
      </c>
    </row>
    <row r="5750" spans="1:7">
      <c r="A5750" s="119" t="s">
        <v>1149</v>
      </c>
      <c r="B5750" s="115" t="s">
        <v>1150</v>
      </c>
      <c r="C5750" s="115">
        <v>9425960</v>
      </c>
      <c r="D5750" s="115">
        <v>2651097</v>
      </c>
      <c r="E5750" s="116">
        <v>2650624.9500000002</v>
      </c>
      <c r="F5750" s="117">
        <v>28.120477383735999</v>
      </c>
      <c r="G5750" s="116">
        <v>1320328.78</v>
      </c>
    </row>
    <row r="5751" spans="1:7">
      <c r="A5751" s="120" t="s">
        <v>1151</v>
      </c>
      <c r="B5751" s="115" t="s">
        <v>1152</v>
      </c>
      <c r="C5751" s="115">
        <v>117150</v>
      </c>
      <c r="D5751" s="115">
        <v>35800</v>
      </c>
      <c r="E5751" s="116">
        <v>35332</v>
      </c>
      <c r="F5751" s="117">
        <v>30.159624413145501</v>
      </c>
      <c r="G5751" s="116">
        <v>35332</v>
      </c>
    </row>
    <row r="5752" spans="1:7">
      <c r="A5752" s="121">
        <v>2000</v>
      </c>
      <c r="B5752" s="115" t="s">
        <v>1155</v>
      </c>
      <c r="C5752" s="115">
        <v>117150</v>
      </c>
      <c r="D5752" s="115">
        <v>35800</v>
      </c>
      <c r="E5752" s="116">
        <v>35332</v>
      </c>
      <c r="F5752" s="117">
        <v>30.159624413145501</v>
      </c>
      <c r="G5752" s="116">
        <v>35332</v>
      </c>
    </row>
    <row r="5753" spans="1:7">
      <c r="A5753" s="120" t="s">
        <v>1158</v>
      </c>
      <c r="B5753" s="115" t="s">
        <v>1159</v>
      </c>
      <c r="C5753" s="115">
        <v>9308810</v>
      </c>
      <c r="D5753" s="115">
        <v>2615297</v>
      </c>
      <c r="E5753" s="116">
        <v>2615292.9500000002</v>
      </c>
      <c r="F5753" s="117">
        <v>28.0948150193204</v>
      </c>
      <c r="G5753" s="116">
        <v>1284996.78</v>
      </c>
    </row>
    <row r="5754" spans="1:7">
      <c r="A5754" s="121">
        <v>3000</v>
      </c>
      <c r="B5754" s="115" t="s">
        <v>1160</v>
      </c>
      <c r="C5754" s="115">
        <v>9308810</v>
      </c>
      <c r="D5754" s="115">
        <v>2615297</v>
      </c>
      <c r="E5754" s="116">
        <v>2615292.9500000002</v>
      </c>
      <c r="F5754" s="117">
        <v>28.0948150193204</v>
      </c>
      <c r="G5754" s="116">
        <v>1284996.78</v>
      </c>
    </row>
    <row r="5755" spans="1:7">
      <c r="A5755" s="119" t="s">
        <v>1181</v>
      </c>
      <c r="B5755" s="115" t="s">
        <v>1182</v>
      </c>
      <c r="C5755" s="115">
        <v>81045065</v>
      </c>
      <c r="D5755" s="115">
        <v>17344493</v>
      </c>
      <c r="E5755" s="116">
        <v>17344483.530000001</v>
      </c>
      <c r="F5755" s="117">
        <v>21.401035991518999</v>
      </c>
      <c r="G5755" s="116">
        <v>6233773.5499999998</v>
      </c>
    </row>
    <row r="5756" spans="1:7">
      <c r="A5756" s="120" t="s">
        <v>1183</v>
      </c>
      <c r="B5756" s="115" t="s">
        <v>1184</v>
      </c>
      <c r="C5756" s="115">
        <v>32798102</v>
      </c>
      <c r="D5756" s="115">
        <v>4142709</v>
      </c>
      <c r="E5756" s="116">
        <v>4142707.65</v>
      </c>
      <c r="F5756" s="117">
        <v>12.630937149960699</v>
      </c>
      <c r="G5756" s="116">
        <v>119514.77</v>
      </c>
    </row>
    <row r="5757" spans="1:7">
      <c r="A5757" s="120" t="s">
        <v>1185</v>
      </c>
      <c r="B5757" s="115" t="s">
        <v>1186</v>
      </c>
      <c r="C5757" s="115">
        <v>48246963</v>
      </c>
      <c r="D5757" s="115">
        <v>13201784</v>
      </c>
      <c r="E5757" s="116">
        <v>13201775.880000001</v>
      </c>
      <c r="F5757" s="117">
        <v>27.362915837832102</v>
      </c>
      <c r="G5757" s="116">
        <v>6114258.7800000003</v>
      </c>
    </row>
    <row r="5758" spans="1:7" ht="25.5">
      <c r="A5758" s="121">
        <v>9500</v>
      </c>
      <c r="B5758" s="115" t="s">
        <v>1187</v>
      </c>
      <c r="C5758" s="115">
        <v>9120375</v>
      </c>
      <c r="D5758" s="115">
        <v>2902630</v>
      </c>
      <c r="E5758" s="116">
        <v>2902624.48</v>
      </c>
      <c r="F5758" s="117">
        <v>31.8257141839014</v>
      </c>
      <c r="G5758" s="116">
        <v>1338175.32</v>
      </c>
    </row>
    <row r="5759" spans="1:7" ht="51">
      <c r="A5759" s="122">
        <v>9580</v>
      </c>
      <c r="B5759" s="115" t="s">
        <v>1189</v>
      </c>
      <c r="C5759" s="115">
        <v>9120375</v>
      </c>
      <c r="D5759" s="115">
        <v>2902630</v>
      </c>
      <c r="E5759" s="116">
        <v>2902624.48</v>
      </c>
      <c r="F5759" s="117">
        <v>31.8257141839014</v>
      </c>
      <c r="G5759" s="116">
        <v>1338175.32</v>
      </c>
    </row>
    <row r="5760" spans="1:7" ht="25.5">
      <c r="A5760" s="121">
        <v>9600</v>
      </c>
      <c r="B5760" s="115" t="s">
        <v>1191</v>
      </c>
      <c r="C5760" s="115">
        <v>39126588</v>
      </c>
      <c r="D5760" s="115">
        <v>10299154</v>
      </c>
      <c r="E5760" s="116">
        <v>10299151.4</v>
      </c>
      <c r="F5760" s="117">
        <v>26.322641268898799</v>
      </c>
      <c r="G5760" s="116">
        <v>4776083.46</v>
      </c>
    </row>
    <row r="5761" spans="1:7">
      <c r="A5761" s="114"/>
      <c r="B5761" s="115" t="s">
        <v>1192</v>
      </c>
      <c r="C5761" s="115">
        <v>0</v>
      </c>
      <c r="D5761" s="115">
        <v>0</v>
      </c>
      <c r="E5761" s="116">
        <v>481.52</v>
      </c>
      <c r="F5761" s="117">
        <v>0</v>
      </c>
      <c r="G5761" s="116">
        <v>-76702.33</v>
      </c>
    </row>
    <row r="5762" spans="1:7">
      <c r="A5762" s="114" t="s">
        <v>1193</v>
      </c>
      <c r="B5762" s="115" t="s">
        <v>1194</v>
      </c>
      <c r="C5762" s="115">
        <v>0</v>
      </c>
      <c r="D5762" s="115">
        <v>0</v>
      </c>
      <c r="E5762" s="116">
        <v>-481.52</v>
      </c>
      <c r="F5762" s="117">
        <v>0</v>
      </c>
      <c r="G5762" s="116">
        <v>76702.33</v>
      </c>
    </row>
    <row r="5763" spans="1:7">
      <c r="A5763" s="119" t="s">
        <v>1202</v>
      </c>
      <c r="B5763" s="115" t="s">
        <v>1203</v>
      </c>
      <c r="C5763" s="115">
        <v>0</v>
      </c>
      <c r="D5763" s="115">
        <v>0</v>
      </c>
      <c r="E5763" s="116">
        <v>-481.52</v>
      </c>
      <c r="F5763" s="117">
        <v>0</v>
      </c>
      <c r="G5763" s="116">
        <v>76702.33</v>
      </c>
    </row>
    <row r="5764" spans="1:7" s="113" customFormat="1" ht="38.25">
      <c r="A5764" s="126" t="s">
        <v>126</v>
      </c>
      <c r="B5764" s="110" t="s">
        <v>1234</v>
      </c>
      <c r="C5764" s="110"/>
      <c r="D5764" s="110"/>
      <c r="E5764" s="111"/>
      <c r="F5764" s="112"/>
      <c r="G5764" s="111"/>
    </row>
    <row r="5765" spans="1:7">
      <c r="A5765" s="114" t="s">
        <v>1118</v>
      </c>
      <c r="B5765" s="115" t="s">
        <v>1119</v>
      </c>
      <c r="C5765" s="115">
        <v>39126588</v>
      </c>
      <c r="D5765" s="115">
        <v>10299154</v>
      </c>
      <c r="E5765" s="116">
        <v>10299154</v>
      </c>
      <c r="F5765" s="117">
        <v>26.322647913996502</v>
      </c>
      <c r="G5765" s="116">
        <v>4776085</v>
      </c>
    </row>
    <row r="5766" spans="1:7">
      <c r="A5766" s="119" t="s">
        <v>1144</v>
      </c>
      <c r="B5766" s="115" t="s">
        <v>60</v>
      </c>
      <c r="C5766" s="115">
        <v>39126588</v>
      </c>
      <c r="D5766" s="115">
        <v>10299154</v>
      </c>
      <c r="E5766" s="116">
        <v>10299154</v>
      </c>
      <c r="F5766" s="117">
        <v>26.322647913996502</v>
      </c>
      <c r="G5766" s="116">
        <v>4776085</v>
      </c>
    </row>
    <row r="5767" spans="1:7" ht="25.5">
      <c r="A5767" s="120">
        <v>21720</v>
      </c>
      <c r="B5767" s="115" t="s">
        <v>1146</v>
      </c>
      <c r="C5767" s="115">
        <v>39126588</v>
      </c>
      <c r="D5767" s="115">
        <v>10299154</v>
      </c>
      <c r="E5767" s="116">
        <v>10299154</v>
      </c>
      <c r="F5767" s="117">
        <v>26.322647913996502</v>
      </c>
      <c r="G5767" s="116">
        <v>4776085</v>
      </c>
    </row>
    <row r="5768" spans="1:7">
      <c r="A5768" s="114" t="s">
        <v>1147</v>
      </c>
      <c r="B5768" s="115" t="s">
        <v>1148</v>
      </c>
      <c r="C5768" s="115">
        <v>39126588</v>
      </c>
      <c r="D5768" s="115">
        <v>10299154</v>
      </c>
      <c r="E5768" s="116">
        <v>10299151.4</v>
      </c>
      <c r="F5768" s="117">
        <v>26.322641268898799</v>
      </c>
      <c r="G5768" s="116">
        <v>4776083.46</v>
      </c>
    </row>
    <row r="5769" spans="1:7">
      <c r="A5769" s="119" t="s">
        <v>1181</v>
      </c>
      <c r="B5769" s="115" t="s">
        <v>1182</v>
      </c>
      <c r="C5769" s="115">
        <v>39126588</v>
      </c>
      <c r="D5769" s="115">
        <v>10299154</v>
      </c>
      <c r="E5769" s="116">
        <v>10299151.4</v>
      </c>
      <c r="F5769" s="117">
        <v>26.322641268898799</v>
      </c>
      <c r="G5769" s="116">
        <v>4776083.46</v>
      </c>
    </row>
    <row r="5770" spans="1:7">
      <c r="A5770" s="120" t="s">
        <v>1185</v>
      </c>
      <c r="B5770" s="115" t="s">
        <v>1186</v>
      </c>
      <c r="C5770" s="115">
        <v>39126588</v>
      </c>
      <c r="D5770" s="115">
        <v>10299154</v>
      </c>
      <c r="E5770" s="116">
        <v>10299151.4</v>
      </c>
      <c r="F5770" s="117">
        <v>26.322641268898799</v>
      </c>
      <c r="G5770" s="116">
        <v>4776083.46</v>
      </c>
    </row>
    <row r="5771" spans="1:7" ht="25.5">
      <c r="A5771" s="121">
        <v>9600</v>
      </c>
      <c r="B5771" s="115" t="s">
        <v>1191</v>
      </c>
      <c r="C5771" s="115">
        <v>39126588</v>
      </c>
      <c r="D5771" s="115">
        <v>10299154</v>
      </c>
      <c r="E5771" s="116">
        <v>10299151.4</v>
      </c>
      <c r="F5771" s="117">
        <v>26.322641268898799</v>
      </c>
      <c r="G5771" s="116">
        <v>4776083.46</v>
      </c>
    </row>
    <row r="5772" spans="1:7">
      <c r="A5772" s="114"/>
      <c r="B5772" s="115" t="s">
        <v>1192</v>
      </c>
      <c r="C5772" s="115">
        <v>0</v>
      </c>
      <c r="D5772" s="115">
        <v>0</v>
      </c>
      <c r="E5772" s="116">
        <v>2.6</v>
      </c>
      <c r="F5772" s="117">
        <v>0</v>
      </c>
      <c r="G5772" s="116">
        <v>1.54</v>
      </c>
    </row>
    <row r="5773" spans="1:7">
      <c r="A5773" s="114" t="s">
        <v>1193</v>
      </c>
      <c r="B5773" s="115" t="s">
        <v>1194</v>
      </c>
      <c r="C5773" s="115">
        <v>0</v>
      </c>
      <c r="D5773" s="115">
        <v>0</v>
      </c>
      <c r="E5773" s="116">
        <v>-2.6</v>
      </c>
      <c r="F5773" s="117">
        <v>0</v>
      </c>
      <c r="G5773" s="116">
        <v>-1.54</v>
      </c>
    </row>
    <row r="5774" spans="1:7">
      <c r="A5774" s="119" t="s">
        <v>1202</v>
      </c>
      <c r="B5774" s="115" t="s">
        <v>1203</v>
      </c>
      <c r="C5774" s="115">
        <v>0</v>
      </c>
      <c r="D5774" s="115">
        <v>0</v>
      </c>
      <c r="E5774" s="116">
        <v>-2.6</v>
      </c>
      <c r="F5774" s="117">
        <v>0</v>
      </c>
      <c r="G5774" s="116">
        <v>-1.54</v>
      </c>
    </row>
    <row r="5775" spans="1:7" s="113" customFormat="1" ht="38.25">
      <c r="A5775" s="126" t="s">
        <v>33</v>
      </c>
      <c r="B5775" s="110" t="s">
        <v>1330</v>
      </c>
      <c r="C5775" s="110"/>
      <c r="D5775" s="110"/>
      <c r="E5775" s="111"/>
      <c r="F5775" s="112"/>
      <c r="G5775" s="111"/>
    </row>
    <row r="5776" spans="1:7">
      <c r="A5776" s="114" t="s">
        <v>1118</v>
      </c>
      <c r="B5776" s="115" t="s">
        <v>1119</v>
      </c>
      <c r="C5776" s="115">
        <v>32561511</v>
      </c>
      <c r="D5776" s="115">
        <v>4142709</v>
      </c>
      <c r="E5776" s="116">
        <v>4142709</v>
      </c>
      <c r="F5776" s="117">
        <v>12.7227173210727</v>
      </c>
      <c r="G5776" s="116">
        <v>119516</v>
      </c>
    </row>
    <row r="5777" spans="1:7">
      <c r="A5777" s="119" t="s">
        <v>1144</v>
      </c>
      <c r="B5777" s="115" t="s">
        <v>60</v>
      </c>
      <c r="C5777" s="115">
        <v>32561511</v>
      </c>
      <c r="D5777" s="115">
        <v>4142709</v>
      </c>
      <c r="E5777" s="116">
        <v>4142709</v>
      </c>
      <c r="F5777" s="117">
        <v>12.7227173210727</v>
      </c>
      <c r="G5777" s="116">
        <v>119516</v>
      </c>
    </row>
    <row r="5778" spans="1:7" ht="25.5">
      <c r="A5778" s="120">
        <v>21710</v>
      </c>
      <c r="B5778" s="115" t="s">
        <v>1145</v>
      </c>
      <c r="C5778" s="115">
        <v>32561511</v>
      </c>
      <c r="D5778" s="115">
        <v>4142709</v>
      </c>
      <c r="E5778" s="116">
        <v>4142709</v>
      </c>
      <c r="F5778" s="117">
        <v>12.7227173210727</v>
      </c>
      <c r="G5778" s="116">
        <v>119516</v>
      </c>
    </row>
    <row r="5779" spans="1:7">
      <c r="A5779" s="114" t="s">
        <v>1147</v>
      </c>
      <c r="B5779" s="115" t="s">
        <v>1148</v>
      </c>
      <c r="C5779" s="115">
        <v>32561511</v>
      </c>
      <c r="D5779" s="115">
        <v>4142709</v>
      </c>
      <c r="E5779" s="116">
        <v>4142707.65</v>
      </c>
      <c r="F5779" s="117">
        <v>12.722713175073499</v>
      </c>
      <c r="G5779" s="116">
        <v>119514.77</v>
      </c>
    </row>
    <row r="5780" spans="1:7">
      <c r="A5780" s="119" t="s">
        <v>1181</v>
      </c>
      <c r="B5780" s="115" t="s">
        <v>1182</v>
      </c>
      <c r="C5780" s="115">
        <v>32561511</v>
      </c>
      <c r="D5780" s="115">
        <v>4142709</v>
      </c>
      <c r="E5780" s="116">
        <v>4142707.65</v>
      </c>
      <c r="F5780" s="117">
        <v>12.722713175073499</v>
      </c>
      <c r="G5780" s="116">
        <v>119514.77</v>
      </c>
    </row>
    <row r="5781" spans="1:7">
      <c r="A5781" s="120" t="s">
        <v>1183</v>
      </c>
      <c r="B5781" s="115" t="s">
        <v>1184</v>
      </c>
      <c r="C5781" s="115">
        <v>32561511</v>
      </c>
      <c r="D5781" s="115">
        <v>4142709</v>
      </c>
      <c r="E5781" s="116">
        <v>4142707.65</v>
      </c>
      <c r="F5781" s="117">
        <v>12.722713175073499</v>
      </c>
      <c r="G5781" s="116">
        <v>119514.77</v>
      </c>
    </row>
    <row r="5782" spans="1:7">
      <c r="A5782" s="114"/>
      <c r="B5782" s="115" t="s">
        <v>1192</v>
      </c>
      <c r="C5782" s="115">
        <v>0</v>
      </c>
      <c r="D5782" s="115">
        <v>0</v>
      </c>
      <c r="E5782" s="116">
        <v>1.35</v>
      </c>
      <c r="F5782" s="117">
        <v>0</v>
      </c>
      <c r="G5782" s="116">
        <v>1.23</v>
      </c>
    </row>
    <row r="5783" spans="1:7">
      <c r="A5783" s="114" t="s">
        <v>1193</v>
      </c>
      <c r="B5783" s="115" t="s">
        <v>1194</v>
      </c>
      <c r="C5783" s="115">
        <v>0</v>
      </c>
      <c r="D5783" s="115">
        <v>0</v>
      </c>
      <c r="E5783" s="116">
        <v>-1.35</v>
      </c>
      <c r="F5783" s="117">
        <v>0</v>
      </c>
      <c r="G5783" s="116">
        <v>-1.23</v>
      </c>
    </row>
    <row r="5784" spans="1:7">
      <c r="A5784" s="119" t="s">
        <v>1202</v>
      </c>
      <c r="B5784" s="115" t="s">
        <v>1203</v>
      </c>
      <c r="C5784" s="115">
        <v>0</v>
      </c>
      <c r="D5784" s="115">
        <v>0</v>
      </c>
      <c r="E5784" s="116">
        <v>-1.35</v>
      </c>
      <c r="F5784" s="117">
        <v>0</v>
      </c>
      <c r="G5784" s="116">
        <v>-1.23</v>
      </c>
    </row>
    <row r="5785" spans="1:7" s="113" customFormat="1" ht="38.25">
      <c r="A5785" s="126" t="s">
        <v>138</v>
      </c>
      <c r="B5785" s="110" t="s">
        <v>1331</v>
      </c>
      <c r="C5785" s="110"/>
      <c r="D5785" s="110"/>
      <c r="E5785" s="111"/>
      <c r="F5785" s="112"/>
      <c r="G5785" s="111"/>
    </row>
    <row r="5786" spans="1:7">
      <c r="A5786" s="114" t="s">
        <v>1118</v>
      </c>
      <c r="B5786" s="115" t="s">
        <v>1119</v>
      </c>
      <c r="C5786" s="115">
        <v>9120375</v>
      </c>
      <c r="D5786" s="115">
        <v>2902630</v>
      </c>
      <c r="E5786" s="116">
        <v>2902630</v>
      </c>
      <c r="F5786" s="117">
        <v>31.825774707728598</v>
      </c>
      <c r="G5786" s="116">
        <v>1261001</v>
      </c>
    </row>
    <row r="5787" spans="1:7">
      <c r="A5787" s="119" t="s">
        <v>1144</v>
      </c>
      <c r="B5787" s="115" t="s">
        <v>60</v>
      </c>
      <c r="C5787" s="115">
        <v>9120375</v>
      </c>
      <c r="D5787" s="115">
        <v>2902630</v>
      </c>
      <c r="E5787" s="116">
        <v>2902630</v>
      </c>
      <c r="F5787" s="117">
        <v>31.825774707728598</v>
      </c>
      <c r="G5787" s="116">
        <v>1261001</v>
      </c>
    </row>
    <row r="5788" spans="1:7" ht="25.5">
      <c r="A5788" s="120">
        <v>21710</v>
      </c>
      <c r="B5788" s="115" t="s">
        <v>1145</v>
      </c>
      <c r="C5788" s="115">
        <v>9120375</v>
      </c>
      <c r="D5788" s="115">
        <v>2902630</v>
      </c>
      <c r="E5788" s="116">
        <v>2902630</v>
      </c>
      <c r="F5788" s="117">
        <v>31.825774707728598</v>
      </c>
      <c r="G5788" s="116">
        <v>1261001</v>
      </c>
    </row>
    <row r="5789" spans="1:7">
      <c r="A5789" s="114" t="s">
        <v>1147</v>
      </c>
      <c r="B5789" s="115" t="s">
        <v>1148</v>
      </c>
      <c r="C5789" s="115">
        <v>9120375</v>
      </c>
      <c r="D5789" s="115">
        <v>2902630</v>
      </c>
      <c r="E5789" s="116">
        <v>2902624.48</v>
      </c>
      <c r="F5789" s="117">
        <v>31.8257141839014</v>
      </c>
      <c r="G5789" s="116">
        <v>1338175.32</v>
      </c>
    </row>
    <row r="5790" spans="1:7">
      <c r="A5790" s="119" t="s">
        <v>1181</v>
      </c>
      <c r="B5790" s="115" t="s">
        <v>1182</v>
      </c>
      <c r="C5790" s="115">
        <v>9120375</v>
      </c>
      <c r="D5790" s="115">
        <v>2902630</v>
      </c>
      <c r="E5790" s="116">
        <v>2902624.48</v>
      </c>
      <c r="F5790" s="117">
        <v>31.8257141839014</v>
      </c>
      <c r="G5790" s="116">
        <v>1338175.32</v>
      </c>
    </row>
    <row r="5791" spans="1:7">
      <c r="A5791" s="120" t="s">
        <v>1185</v>
      </c>
      <c r="B5791" s="115" t="s">
        <v>1186</v>
      </c>
      <c r="C5791" s="115">
        <v>9120375</v>
      </c>
      <c r="D5791" s="115">
        <v>2902630</v>
      </c>
      <c r="E5791" s="116">
        <v>2902624.48</v>
      </c>
      <c r="F5791" s="117">
        <v>31.8257141839014</v>
      </c>
      <c r="G5791" s="116">
        <v>1338175.32</v>
      </c>
    </row>
    <row r="5792" spans="1:7" ht="25.5">
      <c r="A5792" s="121">
        <v>9500</v>
      </c>
      <c r="B5792" s="115" t="s">
        <v>1187</v>
      </c>
      <c r="C5792" s="115">
        <v>9120375</v>
      </c>
      <c r="D5792" s="115">
        <v>2902630</v>
      </c>
      <c r="E5792" s="116">
        <v>2902624.48</v>
      </c>
      <c r="F5792" s="117">
        <v>31.8257141839014</v>
      </c>
      <c r="G5792" s="116">
        <v>1338175.32</v>
      </c>
    </row>
    <row r="5793" spans="1:7" ht="51">
      <c r="A5793" s="122">
        <v>9580</v>
      </c>
      <c r="B5793" s="115" t="s">
        <v>1189</v>
      </c>
      <c r="C5793" s="115">
        <v>9120375</v>
      </c>
      <c r="D5793" s="115">
        <v>2902630</v>
      </c>
      <c r="E5793" s="116">
        <v>2902624.48</v>
      </c>
      <c r="F5793" s="117">
        <v>31.8257141839014</v>
      </c>
      <c r="G5793" s="116">
        <v>1338175.32</v>
      </c>
    </row>
    <row r="5794" spans="1:7">
      <c r="A5794" s="114"/>
      <c r="B5794" s="115" t="s">
        <v>1192</v>
      </c>
      <c r="C5794" s="115">
        <v>0</v>
      </c>
      <c r="D5794" s="115">
        <v>0</v>
      </c>
      <c r="E5794" s="116">
        <v>5.52</v>
      </c>
      <c r="F5794" s="117">
        <v>0</v>
      </c>
      <c r="G5794" s="116">
        <v>-77174.320000000007</v>
      </c>
    </row>
    <row r="5795" spans="1:7">
      <c r="A5795" s="114" t="s">
        <v>1193</v>
      </c>
      <c r="B5795" s="115" t="s">
        <v>1194</v>
      </c>
      <c r="C5795" s="115">
        <v>0</v>
      </c>
      <c r="D5795" s="115">
        <v>0</v>
      </c>
      <c r="E5795" s="116">
        <v>-5.52</v>
      </c>
      <c r="F5795" s="117">
        <v>0</v>
      </c>
      <c r="G5795" s="116">
        <v>77174.320000000007</v>
      </c>
    </row>
    <row r="5796" spans="1:7">
      <c r="A5796" s="119" t="s">
        <v>1202</v>
      </c>
      <c r="B5796" s="115" t="s">
        <v>1203</v>
      </c>
      <c r="C5796" s="115">
        <v>0</v>
      </c>
      <c r="D5796" s="115">
        <v>0</v>
      </c>
      <c r="E5796" s="116">
        <v>-5.52</v>
      </c>
      <c r="F5796" s="117">
        <v>0</v>
      </c>
      <c r="G5796" s="116">
        <v>77174.320000000007</v>
      </c>
    </row>
    <row r="5797" spans="1:7" s="113" customFormat="1" ht="38.25">
      <c r="A5797" s="126" t="s">
        <v>190</v>
      </c>
      <c r="B5797" s="110" t="s">
        <v>1332</v>
      </c>
      <c r="C5797" s="110"/>
      <c r="D5797" s="110"/>
      <c r="E5797" s="111"/>
      <c r="F5797" s="112"/>
      <c r="G5797" s="111"/>
    </row>
    <row r="5798" spans="1:7">
      <c r="A5798" s="114" t="s">
        <v>1118</v>
      </c>
      <c r="B5798" s="115" t="s">
        <v>1119</v>
      </c>
      <c r="C5798" s="115">
        <v>4603335</v>
      </c>
      <c r="D5798" s="115">
        <v>2615297</v>
      </c>
      <c r="E5798" s="116">
        <v>2615297</v>
      </c>
      <c r="F5798" s="117">
        <v>56.813093116186401</v>
      </c>
      <c r="G5798" s="116">
        <v>1284998</v>
      </c>
    </row>
    <row r="5799" spans="1:7">
      <c r="A5799" s="119" t="s">
        <v>1144</v>
      </c>
      <c r="B5799" s="115" t="s">
        <v>60</v>
      </c>
      <c r="C5799" s="115">
        <v>4603335</v>
      </c>
      <c r="D5799" s="115">
        <v>2615297</v>
      </c>
      <c r="E5799" s="116">
        <v>2615297</v>
      </c>
      <c r="F5799" s="117">
        <v>56.813093116186401</v>
      </c>
      <c r="G5799" s="116">
        <v>1284998</v>
      </c>
    </row>
    <row r="5800" spans="1:7" ht="25.5">
      <c r="A5800" s="120">
        <v>21710</v>
      </c>
      <c r="B5800" s="115" t="s">
        <v>1145</v>
      </c>
      <c r="C5800" s="115">
        <v>4603335</v>
      </c>
      <c r="D5800" s="115">
        <v>2615297</v>
      </c>
      <c r="E5800" s="116">
        <v>2615297</v>
      </c>
      <c r="F5800" s="117">
        <v>56.813093116186401</v>
      </c>
      <c r="G5800" s="116">
        <v>1284998</v>
      </c>
    </row>
    <row r="5801" spans="1:7">
      <c r="A5801" s="114" t="s">
        <v>1147</v>
      </c>
      <c r="B5801" s="115" t="s">
        <v>1148</v>
      </c>
      <c r="C5801" s="115">
        <v>4603335</v>
      </c>
      <c r="D5801" s="115">
        <v>2615297</v>
      </c>
      <c r="E5801" s="116">
        <v>2615292.9500000002</v>
      </c>
      <c r="F5801" s="117">
        <v>56.813005136493402</v>
      </c>
      <c r="G5801" s="116">
        <v>1284996.78</v>
      </c>
    </row>
    <row r="5802" spans="1:7">
      <c r="A5802" s="119" t="s">
        <v>1149</v>
      </c>
      <c r="B5802" s="115" t="s">
        <v>1150</v>
      </c>
      <c r="C5802" s="115">
        <v>4603335</v>
      </c>
      <c r="D5802" s="115">
        <v>2615297</v>
      </c>
      <c r="E5802" s="116">
        <v>2615292.9500000002</v>
      </c>
      <c r="F5802" s="117">
        <v>56.813005136493402</v>
      </c>
      <c r="G5802" s="116">
        <v>1284996.78</v>
      </c>
    </row>
    <row r="5803" spans="1:7">
      <c r="A5803" s="120" t="s">
        <v>1158</v>
      </c>
      <c r="B5803" s="115" t="s">
        <v>1159</v>
      </c>
      <c r="C5803" s="115">
        <v>4603335</v>
      </c>
      <c r="D5803" s="115">
        <v>2615297</v>
      </c>
      <c r="E5803" s="116">
        <v>2615292.9500000002</v>
      </c>
      <c r="F5803" s="117">
        <v>56.813005136493402</v>
      </c>
      <c r="G5803" s="116">
        <v>1284996.78</v>
      </c>
    </row>
    <row r="5804" spans="1:7">
      <c r="A5804" s="121">
        <v>3000</v>
      </c>
      <c r="B5804" s="115" t="s">
        <v>1160</v>
      </c>
      <c r="C5804" s="115">
        <v>4603335</v>
      </c>
      <c r="D5804" s="115">
        <v>2615297</v>
      </c>
      <c r="E5804" s="116">
        <v>2615292.9500000002</v>
      </c>
      <c r="F5804" s="117">
        <v>56.813005136493402</v>
      </c>
      <c r="G5804" s="116">
        <v>1284996.78</v>
      </c>
    </row>
    <row r="5805" spans="1:7">
      <c r="A5805" s="114"/>
      <c r="B5805" s="115" t="s">
        <v>1192</v>
      </c>
      <c r="C5805" s="115">
        <v>0</v>
      </c>
      <c r="D5805" s="115">
        <v>0</v>
      </c>
      <c r="E5805" s="116">
        <v>4.05</v>
      </c>
      <c r="F5805" s="117">
        <v>0</v>
      </c>
      <c r="G5805" s="116">
        <v>1.22</v>
      </c>
    </row>
    <row r="5806" spans="1:7">
      <c r="A5806" s="114" t="s">
        <v>1193</v>
      </c>
      <c r="B5806" s="115" t="s">
        <v>1194</v>
      </c>
      <c r="C5806" s="115">
        <v>0</v>
      </c>
      <c r="D5806" s="115">
        <v>0</v>
      </c>
      <c r="E5806" s="116">
        <v>-4.05</v>
      </c>
      <c r="F5806" s="117">
        <v>0</v>
      </c>
      <c r="G5806" s="116">
        <v>-1.22</v>
      </c>
    </row>
    <row r="5807" spans="1:7">
      <c r="A5807" s="119" t="s">
        <v>1202</v>
      </c>
      <c r="B5807" s="115" t="s">
        <v>1203</v>
      </c>
      <c r="C5807" s="115">
        <v>0</v>
      </c>
      <c r="D5807" s="115">
        <v>0</v>
      </c>
      <c r="E5807" s="116">
        <v>-4.05</v>
      </c>
      <c r="F5807" s="117">
        <v>0</v>
      </c>
      <c r="G5807" s="116">
        <v>-1.22</v>
      </c>
    </row>
    <row r="5808" spans="1:7" s="113" customFormat="1" ht="38.25">
      <c r="A5808" s="126" t="s">
        <v>191</v>
      </c>
      <c r="B5808" s="110" t="s">
        <v>1333</v>
      </c>
      <c r="C5808" s="110"/>
      <c r="D5808" s="110"/>
      <c r="E5808" s="111"/>
      <c r="F5808" s="112"/>
      <c r="G5808" s="111"/>
    </row>
    <row r="5809" spans="1:7">
      <c r="A5809" s="114" t="s">
        <v>1118</v>
      </c>
      <c r="B5809" s="115" t="s">
        <v>1119</v>
      </c>
      <c r="C5809" s="115">
        <v>4705475</v>
      </c>
      <c r="D5809" s="115">
        <v>0</v>
      </c>
      <c r="E5809" s="116">
        <v>0</v>
      </c>
      <c r="F5809" s="117">
        <v>0</v>
      </c>
      <c r="G5809" s="116">
        <v>0</v>
      </c>
    </row>
    <row r="5810" spans="1:7">
      <c r="A5810" s="119" t="s">
        <v>1144</v>
      </c>
      <c r="B5810" s="115" t="s">
        <v>60</v>
      </c>
      <c r="C5810" s="115">
        <v>4705475</v>
      </c>
      <c r="D5810" s="115">
        <v>0</v>
      </c>
      <c r="E5810" s="116">
        <v>0</v>
      </c>
      <c r="F5810" s="117">
        <v>0</v>
      </c>
      <c r="G5810" s="116">
        <v>0</v>
      </c>
    </row>
    <row r="5811" spans="1:7" ht="25.5">
      <c r="A5811" s="120">
        <v>21710</v>
      </c>
      <c r="B5811" s="115" t="s">
        <v>1145</v>
      </c>
      <c r="C5811" s="115">
        <v>4705475</v>
      </c>
      <c r="D5811" s="115">
        <v>0</v>
      </c>
      <c r="E5811" s="116">
        <v>0</v>
      </c>
      <c r="F5811" s="117">
        <v>0</v>
      </c>
      <c r="G5811" s="116">
        <v>0</v>
      </c>
    </row>
    <row r="5812" spans="1:7">
      <c r="A5812" s="114" t="s">
        <v>1147</v>
      </c>
      <c r="B5812" s="115" t="s">
        <v>1148</v>
      </c>
      <c r="C5812" s="115">
        <v>4705475</v>
      </c>
      <c r="D5812" s="115">
        <v>0</v>
      </c>
      <c r="E5812" s="116">
        <v>0</v>
      </c>
      <c r="F5812" s="117">
        <v>0</v>
      </c>
      <c r="G5812" s="116">
        <v>0</v>
      </c>
    </row>
    <row r="5813" spans="1:7">
      <c r="A5813" s="119" t="s">
        <v>1149</v>
      </c>
      <c r="B5813" s="115" t="s">
        <v>1150</v>
      </c>
      <c r="C5813" s="115">
        <v>4705475</v>
      </c>
      <c r="D5813" s="115">
        <v>0</v>
      </c>
      <c r="E5813" s="116">
        <v>0</v>
      </c>
      <c r="F5813" s="117">
        <v>0</v>
      </c>
      <c r="G5813" s="116">
        <v>0</v>
      </c>
    </row>
    <row r="5814" spans="1:7">
      <c r="A5814" s="120" t="s">
        <v>1158</v>
      </c>
      <c r="B5814" s="115" t="s">
        <v>1159</v>
      </c>
      <c r="C5814" s="115">
        <v>4705475</v>
      </c>
      <c r="D5814" s="115">
        <v>0</v>
      </c>
      <c r="E5814" s="116">
        <v>0</v>
      </c>
      <c r="F5814" s="117">
        <v>0</v>
      </c>
      <c r="G5814" s="116">
        <v>0</v>
      </c>
    </row>
    <row r="5815" spans="1:7">
      <c r="A5815" s="121">
        <v>3000</v>
      </c>
      <c r="B5815" s="115" t="s">
        <v>1160</v>
      </c>
      <c r="C5815" s="115">
        <v>4705475</v>
      </c>
      <c r="D5815" s="115">
        <v>0</v>
      </c>
      <c r="E5815" s="116">
        <v>0</v>
      </c>
      <c r="F5815" s="117">
        <v>0</v>
      </c>
      <c r="G5815" s="116">
        <v>0</v>
      </c>
    </row>
    <row r="5816" spans="1:7" s="113" customFormat="1" ht="38.25">
      <c r="A5816" s="126" t="s">
        <v>192</v>
      </c>
      <c r="B5816" s="110" t="s">
        <v>1334</v>
      </c>
      <c r="C5816" s="110"/>
      <c r="D5816" s="110"/>
      <c r="E5816" s="111"/>
      <c r="F5816" s="112"/>
      <c r="G5816" s="111"/>
    </row>
    <row r="5817" spans="1:7">
      <c r="A5817" s="114" t="s">
        <v>1118</v>
      </c>
      <c r="B5817" s="115" t="s">
        <v>1119</v>
      </c>
      <c r="C5817" s="115">
        <v>353741</v>
      </c>
      <c r="D5817" s="115">
        <v>35800</v>
      </c>
      <c r="E5817" s="116">
        <v>35800</v>
      </c>
      <c r="F5817" s="117">
        <v>10.1203988228676</v>
      </c>
      <c r="G5817" s="116">
        <v>35800</v>
      </c>
    </row>
    <row r="5818" spans="1:7">
      <c r="A5818" s="119" t="s">
        <v>1144</v>
      </c>
      <c r="B5818" s="115" t="s">
        <v>60</v>
      </c>
      <c r="C5818" s="115">
        <v>353741</v>
      </c>
      <c r="D5818" s="115">
        <v>35800</v>
      </c>
      <c r="E5818" s="116">
        <v>35800</v>
      </c>
      <c r="F5818" s="117">
        <v>10.1203988228676</v>
      </c>
      <c r="G5818" s="116">
        <v>35800</v>
      </c>
    </row>
    <row r="5819" spans="1:7" ht="25.5">
      <c r="A5819" s="120">
        <v>21710</v>
      </c>
      <c r="B5819" s="115" t="s">
        <v>1145</v>
      </c>
      <c r="C5819" s="115">
        <v>353741</v>
      </c>
      <c r="D5819" s="115">
        <v>35800</v>
      </c>
      <c r="E5819" s="116">
        <v>35800</v>
      </c>
      <c r="F5819" s="117">
        <v>10.1203988228676</v>
      </c>
      <c r="G5819" s="116">
        <v>35800</v>
      </c>
    </row>
    <row r="5820" spans="1:7">
      <c r="A5820" s="114" t="s">
        <v>1147</v>
      </c>
      <c r="B5820" s="115" t="s">
        <v>1148</v>
      </c>
      <c r="C5820" s="115">
        <v>353741</v>
      </c>
      <c r="D5820" s="115">
        <v>35800</v>
      </c>
      <c r="E5820" s="116">
        <v>35332</v>
      </c>
      <c r="F5820" s="117">
        <v>9.9880986371384708</v>
      </c>
      <c r="G5820" s="116">
        <v>35332</v>
      </c>
    </row>
    <row r="5821" spans="1:7">
      <c r="A5821" s="119" t="s">
        <v>1149</v>
      </c>
      <c r="B5821" s="115" t="s">
        <v>1150</v>
      </c>
      <c r="C5821" s="115">
        <v>117150</v>
      </c>
      <c r="D5821" s="115">
        <v>35800</v>
      </c>
      <c r="E5821" s="116">
        <v>35332</v>
      </c>
      <c r="F5821" s="117">
        <v>30.159624413145501</v>
      </c>
      <c r="G5821" s="116">
        <v>35332</v>
      </c>
    </row>
    <row r="5822" spans="1:7">
      <c r="A5822" s="120" t="s">
        <v>1151</v>
      </c>
      <c r="B5822" s="115" t="s">
        <v>1152</v>
      </c>
      <c r="C5822" s="115">
        <v>117150</v>
      </c>
      <c r="D5822" s="115">
        <v>35800</v>
      </c>
      <c r="E5822" s="116">
        <v>35332</v>
      </c>
      <c r="F5822" s="117">
        <v>30.159624413145501</v>
      </c>
      <c r="G5822" s="116">
        <v>35332</v>
      </c>
    </row>
    <row r="5823" spans="1:7">
      <c r="A5823" s="121">
        <v>2000</v>
      </c>
      <c r="B5823" s="115" t="s">
        <v>1155</v>
      </c>
      <c r="C5823" s="115">
        <v>117150</v>
      </c>
      <c r="D5823" s="115">
        <v>35800</v>
      </c>
      <c r="E5823" s="116">
        <v>35332</v>
      </c>
      <c r="F5823" s="117">
        <v>30.159624413145501</v>
      </c>
      <c r="G5823" s="116">
        <v>35332</v>
      </c>
    </row>
    <row r="5824" spans="1:7">
      <c r="A5824" s="119" t="s">
        <v>1181</v>
      </c>
      <c r="B5824" s="115" t="s">
        <v>1182</v>
      </c>
      <c r="C5824" s="115">
        <v>236591</v>
      </c>
      <c r="D5824" s="115">
        <v>0</v>
      </c>
      <c r="E5824" s="116">
        <v>0</v>
      </c>
      <c r="F5824" s="117">
        <v>0</v>
      </c>
      <c r="G5824" s="116">
        <v>0</v>
      </c>
    </row>
    <row r="5825" spans="1:7">
      <c r="A5825" s="120" t="s">
        <v>1183</v>
      </c>
      <c r="B5825" s="115" t="s">
        <v>1184</v>
      </c>
      <c r="C5825" s="115">
        <v>236591</v>
      </c>
      <c r="D5825" s="115">
        <v>0</v>
      </c>
      <c r="E5825" s="116">
        <v>0</v>
      </c>
      <c r="F5825" s="117">
        <v>0</v>
      </c>
      <c r="G5825" s="116">
        <v>0</v>
      </c>
    </row>
    <row r="5826" spans="1:7">
      <c r="A5826" s="114"/>
      <c r="B5826" s="115" t="s">
        <v>1192</v>
      </c>
      <c r="C5826" s="115">
        <v>0</v>
      </c>
      <c r="D5826" s="115">
        <v>0</v>
      </c>
      <c r="E5826" s="116">
        <v>468</v>
      </c>
      <c r="F5826" s="117">
        <v>0</v>
      </c>
      <c r="G5826" s="116">
        <v>468</v>
      </c>
    </row>
    <row r="5827" spans="1:7">
      <c r="A5827" s="114" t="s">
        <v>1193</v>
      </c>
      <c r="B5827" s="115" t="s">
        <v>1194</v>
      </c>
      <c r="C5827" s="115">
        <v>0</v>
      </c>
      <c r="D5827" s="115">
        <v>0</v>
      </c>
      <c r="E5827" s="116">
        <v>-468</v>
      </c>
      <c r="F5827" s="117">
        <v>0</v>
      </c>
      <c r="G5827" s="116">
        <v>-468</v>
      </c>
    </row>
    <row r="5828" spans="1:7">
      <c r="A5828" s="119" t="s">
        <v>1202</v>
      </c>
      <c r="B5828" s="115" t="s">
        <v>1203</v>
      </c>
      <c r="C5828" s="115">
        <v>0</v>
      </c>
      <c r="D5828" s="115">
        <v>0</v>
      </c>
      <c r="E5828" s="116">
        <v>-468</v>
      </c>
      <c r="F5828" s="117">
        <v>0</v>
      </c>
      <c r="G5828" s="116">
        <v>-468</v>
      </c>
    </row>
    <row r="5829" spans="1:7" s="113" customFormat="1" ht="25.5">
      <c r="A5829" s="125" t="s">
        <v>39</v>
      </c>
      <c r="B5829" s="110" t="s">
        <v>1214</v>
      </c>
      <c r="C5829" s="110"/>
      <c r="D5829" s="110"/>
      <c r="E5829" s="111"/>
      <c r="F5829" s="112"/>
      <c r="G5829" s="111"/>
    </row>
    <row r="5830" spans="1:7">
      <c r="A5830" s="114" t="s">
        <v>1118</v>
      </c>
      <c r="B5830" s="115" t="s">
        <v>1119</v>
      </c>
      <c r="C5830" s="115">
        <v>600000</v>
      </c>
      <c r="D5830" s="115">
        <v>95555</v>
      </c>
      <c r="E5830" s="116">
        <v>95555</v>
      </c>
      <c r="F5830" s="117">
        <v>15.9258333333333</v>
      </c>
      <c r="G5830" s="116">
        <v>26410</v>
      </c>
    </row>
    <row r="5831" spans="1:7">
      <c r="A5831" s="119" t="s">
        <v>1144</v>
      </c>
      <c r="B5831" s="115" t="s">
        <v>60</v>
      </c>
      <c r="C5831" s="115">
        <v>600000</v>
      </c>
      <c r="D5831" s="115">
        <v>95555</v>
      </c>
      <c r="E5831" s="116">
        <v>95555</v>
      </c>
      <c r="F5831" s="117">
        <v>15.9258333333333</v>
      </c>
      <c r="G5831" s="116">
        <v>26410</v>
      </c>
    </row>
    <row r="5832" spans="1:7" ht="25.5">
      <c r="A5832" s="120">
        <v>21710</v>
      </c>
      <c r="B5832" s="115" t="s">
        <v>1145</v>
      </c>
      <c r="C5832" s="115">
        <v>600000</v>
      </c>
      <c r="D5832" s="115">
        <v>95555</v>
      </c>
      <c r="E5832" s="116">
        <v>95555</v>
      </c>
      <c r="F5832" s="117">
        <v>15.9258333333333</v>
      </c>
      <c r="G5832" s="116">
        <v>26410</v>
      </c>
    </row>
    <row r="5833" spans="1:7">
      <c r="A5833" s="114" t="s">
        <v>1147</v>
      </c>
      <c r="B5833" s="115" t="s">
        <v>1148</v>
      </c>
      <c r="C5833" s="115">
        <v>600000</v>
      </c>
      <c r="D5833" s="115">
        <v>95555</v>
      </c>
      <c r="E5833" s="116">
        <v>94839.06</v>
      </c>
      <c r="F5833" s="117">
        <v>15.806509999999999</v>
      </c>
      <c r="G5833" s="116">
        <v>26204.14</v>
      </c>
    </row>
    <row r="5834" spans="1:7">
      <c r="A5834" s="119" t="s">
        <v>1149</v>
      </c>
      <c r="B5834" s="115" t="s">
        <v>1150</v>
      </c>
      <c r="C5834" s="115">
        <v>595450</v>
      </c>
      <c r="D5834" s="115">
        <v>95555</v>
      </c>
      <c r="E5834" s="116">
        <v>94839.06</v>
      </c>
      <c r="F5834" s="117">
        <v>15.9272919640608</v>
      </c>
      <c r="G5834" s="116">
        <v>26204.14</v>
      </c>
    </row>
    <row r="5835" spans="1:7">
      <c r="A5835" s="120" t="s">
        <v>1151</v>
      </c>
      <c r="B5835" s="115" t="s">
        <v>1152</v>
      </c>
      <c r="C5835" s="115">
        <v>595450</v>
      </c>
      <c r="D5835" s="115">
        <v>95555</v>
      </c>
      <c r="E5835" s="116">
        <v>94839.06</v>
      </c>
      <c r="F5835" s="117">
        <v>15.9272919640608</v>
      </c>
      <c r="G5835" s="116">
        <v>26204.14</v>
      </c>
    </row>
    <row r="5836" spans="1:7">
      <c r="A5836" s="121">
        <v>1000</v>
      </c>
      <c r="B5836" s="115" t="s">
        <v>1153</v>
      </c>
      <c r="C5836" s="115">
        <v>324400</v>
      </c>
      <c r="D5836" s="115">
        <v>71747</v>
      </c>
      <c r="E5836" s="116">
        <v>71094.7</v>
      </c>
      <c r="F5836" s="117">
        <v>21.9157521578298</v>
      </c>
      <c r="G5836" s="116">
        <v>17857.59</v>
      </c>
    </row>
    <row r="5837" spans="1:7">
      <c r="A5837" s="122">
        <v>1100</v>
      </c>
      <c r="B5837" s="115" t="s">
        <v>1154</v>
      </c>
      <c r="C5837" s="115">
        <v>261423</v>
      </c>
      <c r="D5837" s="115">
        <v>57465</v>
      </c>
      <c r="E5837" s="116">
        <v>57107.51</v>
      </c>
      <c r="F5837" s="117">
        <v>21.8448682786136</v>
      </c>
      <c r="G5837" s="116">
        <v>14264.48</v>
      </c>
    </row>
    <row r="5838" spans="1:7">
      <c r="A5838" s="121">
        <v>2000</v>
      </c>
      <c r="B5838" s="115" t="s">
        <v>1155</v>
      </c>
      <c r="C5838" s="115">
        <v>271050</v>
      </c>
      <c r="D5838" s="115">
        <v>23808</v>
      </c>
      <c r="E5838" s="116">
        <v>23744.36</v>
      </c>
      <c r="F5838" s="117">
        <v>8.7601401955358806</v>
      </c>
      <c r="G5838" s="116">
        <v>8346.5499999999993</v>
      </c>
    </row>
    <row r="5839" spans="1:7">
      <c r="A5839" s="119" t="s">
        <v>1181</v>
      </c>
      <c r="B5839" s="115" t="s">
        <v>1182</v>
      </c>
      <c r="C5839" s="115">
        <v>4550</v>
      </c>
      <c r="D5839" s="115">
        <v>0</v>
      </c>
      <c r="E5839" s="116">
        <v>0</v>
      </c>
      <c r="F5839" s="117">
        <v>0</v>
      </c>
      <c r="G5839" s="116">
        <v>0</v>
      </c>
    </row>
    <row r="5840" spans="1:7">
      <c r="A5840" s="120" t="s">
        <v>1183</v>
      </c>
      <c r="B5840" s="115" t="s">
        <v>1184</v>
      </c>
      <c r="C5840" s="115">
        <v>4550</v>
      </c>
      <c r="D5840" s="115">
        <v>0</v>
      </c>
      <c r="E5840" s="116">
        <v>0</v>
      </c>
      <c r="F5840" s="117">
        <v>0</v>
      </c>
      <c r="G5840" s="116">
        <v>0</v>
      </c>
    </row>
    <row r="5841" spans="1:7">
      <c r="A5841" s="114"/>
      <c r="B5841" s="115" t="s">
        <v>1192</v>
      </c>
      <c r="C5841" s="115">
        <v>0</v>
      </c>
      <c r="D5841" s="115">
        <v>0</v>
      </c>
      <c r="E5841" s="116">
        <v>715.94</v>
      </c>
      <c r="F5841" s="117">
        <v>0</v>
      </c>
      <c r="G5841" s="116">
        <v>205.86</v>
      </c>
    </row>
    <row r="5842" spans="1:7">
      <c r="A5842" s="114" t="s">
        <v>1193</v>
      </c>
      <c r="B5842" s="115" t="s">
        <v>1194</v>
      </c>
      <c r="C5842" s="115">
        <v>0</v>
      </c>
      <c r="D5842" s="115">
        <v>0</v>
      </c>
      <c r="E5842" s="116">
        <v>-715.94</v>
      </c>
      <c r="F5842" s="117">
        <v>0</v>
      </c>
      <c r="G5842" s="116">
        <v>-205.86</v>
      </c>
    </row>
    <row r="5843" spans="1:7">
      <c r="A5843" s="119" t="s">
        <v>1202</v>
      </c>
      <c r="B5843" s="115" t="s">
        <v>1203</v>
      </c>
      <c r="C5843" s="115">
        <v>0</v>
      </c>
      <c r="D5843" s="115">
        <v>0</v>
      </c>
      <c r="E5843" s="116">
        <v>-715.94</v>
      </c>
      <c r="F5843" s="117">
        <v>0</v>
      </c>
      <c r="G5843" s="116">
        <v>-205.86</v>
      </c>
    </row>
    <row r="5844" spans="1:7" s="113" customFormat="1" ht="25.5">
      <c r="A5844" s="126" t="s">
        <v>40</v>
      </c>
      <c r="B5844" s="110" t="s">
        <v>193</v>
      </c>
      <c r="C5844" s="110"/>
      <c r="D5844" s="110"/>
      <c r="E5844" s="111"/>
      <c r="F5844" s="112"/>
      <c r="G5844" s="111"/>
    </row>
    <row r="5845" spans="1:7">
      <c r="A5845" s="114" t="s">
        <v>1118</v>
      </c>
      <c r="B5845" s="115" t="s">
        <v>1119</v>
      </c>
      <c r="C5845" s="115">
        <v>600000</v>
      </c>
      <c r="D5845" s="115">
        <v>95555</v>
      </c>
      <c r="E5845" s="116">
        <v>95555</v>
      </c>
      <c r="F5845" s="117">
        <v>15.9258333333333</v>
      </c>
      <c r="G5845" s="116">
        <v>26410</v>
      </c>
    </row>
    <row r="5846" spans="1:7">
      <c r="A5846" s="119" t="s">
        <v>1144</v>
      </c>
      <c r="B5846" s="115" t="s">
        <v>60</v>
      </c>
      <c r="C5846" s="115">
        <v>600000</v>
      </c>
      <c r="D5846" s="115">
        <v>95555</v>
      </c>
      <c r="E5846" s="116">
        <v>95555</v>
      </c>
      <c r="F5846" s="117">
        <v>15.9258333333333</v>
      </c>
      <c r="G5846" s="116">
        <v>26410</v>
      </c>
    </row>
    <row r="5847" spans="1:7" ht="25.5">
      <c r="A5847" s="120">
        <v>21710</v>
      </c>
      <c r="B5847" s="115" t="s">
        <v>1145</v>
      </c>
      <c r="C5847" s="115">
        <v>600000</v>
      </c>
      <c r="D5847" s="115">
        <v>95555</v>
      </c>
      <c r="E5847" s="116">
        <v>95555</v>
      </c>
      <c r="F5847" s="117">
        <v>15.9258333333333</v>
      </c>
      <c r="G5847" s="116">
        <v>26410</v>
      </c>
    </row>
    <row r="5848" spans="1:7">
      <c r="A5848" s="114" t="s">
        <v>1147</v>
      </c>
      <c r="B5848" s="115" t="s">
        <v>1148</v>
      </c>
      <c r="C5848" s="115">
        <v>600000</v>
      </c>
      <c r="D5848" s="115">
        <v>95555</v>
      </c>
      <c r="E5848" s="116">
        <v>94839.06</v>
      </c>
      <c r="F5848" s="117">
        <v>15.806509999999999</v>
      </c>
      <c r="G5848" s="116">
        <v>26204.14</v>
      </c>
    </row>
    <row r="5849" spans="1:7">
      <c r="A5849" s="119" t="s">
        <v>1149</v>
      </c>
      <c r="B5849" s="115" t="s">
        <v>1150</v>
      </c>
      <c r="C5849" s="115">
        <v>595450</v>
      </c>
      <c r="D5849" s="115">
        <v>95555</v>
      </c>
      <c r="E5849" s="116">
        <v>94839.06</v>
      </c>
      <c r="F5849" s="117">
        <v>15.9272919640608</v>
      </c>
      <c r="G5849" s="116">
        <v>26204.14</v>
      </c>
    </row>
    <row r="5850" spans="1:7">
      <c r="A5850" s="120" t="s">
        <v>1151</v>
      </c>
      <c r="B5850" s="115" t="s">
        <v>1152</v>
      </c>
      <c r="C5850" s="115">
        <v>595450</v>
      </c>
      <c r="D5850" s="115">
        <v>95555</v>
      </c>
      <c r="E5850" s="116">
        <v>94839.06</v>
      </c>
      <c r="F5850" s="117">
        <v>15.9272919640608</v>
      </c>
      <c r="G5850" s="116">
        <v>26204.14</v>
      </c>
    </row>
    <row r="5851" spans="1:7">
      <c r="A5851" s="121">
        <v>1000</v>
      </c>
      <c r="B5851" s="115" t="s">
        <v>1153</v>
      </c>
      <c r="C5851" s="115">
        <v>324400</v>
      </c>
      <c r="D5851" s="115">
        <v>71747</v>
      </c>
      <c r="E5851" s="116">
        <v>71094.7</v>
      </c>
      <c r="F5851" s="117">
        <v>21.9157521578298</v>
      </c>
      <c r="G5851" s="116">
        <v>17857.59</v>
      </c>
    </row>
    <row r="5852" spans="1:7">
      <c r="A5852" s="122">
        <v>1100</v>
      </c>
      <c r="B5852" s="115" t="s">
        <v>1154</v>
      </c>
      <c r="C5852" s="115">
        <v>261423</v>
      </c>
      <c r="D5852" s="115">
        <v>57465</v>
      </c>
      <c r="E5852" s="116">
        <v>57107.51</v>
      </c>
      <c r="F5852" s="117">
        <v>21.8448682786136</v>
      </c>
      <c r="G5852" s="116">
        <v>14264.48</v>
      </c>
    </row>
    <row r="5853" spans="1:7">
      <c r="A5853" s="121">
        <v>2000</v>
      </c>
      <c r="B5853" s="115" t="s">
        <v>1155</v>
      </c>
      <c r="C5853" s="115">
        <v>271050</v>
      </c>
      <c r="D5853" s="115">
        <v>23808</v>
      </c>
      <c r="E5853" s="116">
        <v>23744.36</v>
      </c>
      <c r="F5853" s="117">
        <v>8.7601401955358806</v>
      </c>
      <c r="G5853" s="116">
        <v>8346.5499999999993</v>
      </c>
    </row>
    <row r="5854" spans="1:7">
      <c r="A5854" s="119" t="s">
        <v>1181</v>
      </c>
      <c r="B5854" s="115" t="s">
        <v>1182</v>
      </c>
      <c r="C5854" s="115">
        <v>4550</v>
      </c>
      <c r="D5854" s="115">
        <v>0</v>
      </c>
      <c r="E5854" s="116">
        <v>0</v>
      </c>
      <c r="F5854" s="117">
        <v>0</v>
      </c>
      <c r="G5854" s="116">
        <v>0</v>
      </c>
    </row>
    <row r="5855" spans="1:7">
      <c r="A5855" s="120" t="s">
        <v>1183</v>
      </c>
      <c r="B5855" s="115" t="s">
        <v>1184</v>
      </c>
      <c r="C5855" s="115">
        <v>4550</v>
      </c>
      <c r="D5855" s="115">
        <v>0</v>
      </c>
      <c r="E5855" s="116">
        <v>0</v>
      </c>
      <c r="F5855" s="117">
        <v>0</v>
      </c>
      <c r="G5855" s="116">
        <v>0</v>
      </c>
    </row>
    <row r="5856" spans="1:7">
      <c r="A5856" s="114"/>
      <c r="B5856" s="115" t="s">
        <v>1192</v>
      </c>
      <c r="C5856" s="115">
        <v>0</v>
      </c>
      <c r="D5856" s="115">
        <v>0</v>
      </c>
      <c r="E5856" s="116">
        <v>715.94</v>
      </c>
      <c r="F5856" s="117">
        <v>0</v>
      </c>
      <c r="G5856" s="116">
        <v>205.86</v>
      </c>
    </row>
    <row r="5857" spans="1:7">
      <c r="A5857" s="114" t="s">
        <v>1193</v>
      </c>
      <c r="B5857" s="115" t="s">
        <v>1194</v>
      </c>
      <c r="C5857" s="115">
        <v>0</v>
      </c>
      <c r="D5857" s="115">
        <v>0</v>
      </c>
      <c r="E5857" s="116">
        <v>-715.94</v>
      </c>
      <c r="F5857" s="117">
        <v>0</v>
      </c>
      <c r="G5857" s="116">
        <v>-205.86</v>
      </c>
    </row>
    <row r="5858" spans="1:7">
      <c r="A5858" s="119" t="s">
        <v>1202</v>
      </c>
      <c r="B5858" s="115" t="s">
        <v>1203</v>
      </c>
      <c r="C5858" s="115">
        <v>0</v>
      </c>
      <c r="D5858" s="115">
        <v>0</v>
      </c>
      <c r="E5858" s="116">
        <v>-715.94</v>
      </c>
      <c r="F5858" s="117">
        <v>0</v>
      </c>
      <c r="G5858" s="116">
        <v>-205.86</v>
      </c>
    </row>
    <row r="5859" spans="1:7" s="113" customFormat="1" ht="25.5">
      <c r="A5859" s="125" t="s">
        <v>339</v>
      </c>
      <c r="B5859" s="110" t="s">
        <v>1212</v>
      </c>
      <c r="C5859" s="110"/>
      <c r="D5859" s="110"/>
      <c r="E5859" s="111"/>
      <c r="F5859" s="112"/>
      <c r="G5859" s="111"/>
    </row>
    <row r="5860" spans="1:7">
      <c r="A5860" s="114" t="s">
        <v>1118</v>
      </c>
      <c r="B5860" s="115" t="s">
        <v>1119</v>
      </c>
      <c r="C5860" s="115">
        <v>93881</v>
      </c>
      <c r="D5860" s="115">
        <v>20008</v>
      </c>
      <c r="E5860" s="116">
        <v>20008</v>
      </c>
      <c r="F5860" s="117">
        <v>21.312086577688799</v>
      </c>
      <c r="G5860" s="116">
        <v>5002</v>
      </c>
    </row>
    <row r="5861" spans="1:7">
      <c r="A5861" s="119" t="s">
        <v>1144</v>
      </c>
      <c r="B5861" s="115" t="s">
        <v>60</v>
      </c>
      <c r="C5861" s="115">
        <v>93881</v>
      </c>
      <c r="D5861" s="115">
        <v>20008</v>
      </c>
      <c r="E5861" s="116">
        <v>20008</v>
      </c>
      <c r="F5861" s="117">
        <v>21.312086577688799</v>
      </c>
      <c r="G5861" s="116">
        <v>5002</v>
      </c>
    </row>
    <row r="5862" spans="1:7" ht="25.5">
      <c r="A5862" s="120">
        <v>21710</v>
      </c>
      <c r="B5862" s="115" t="s">
        <v>1145</v>
      </c>
      <c r="C5862" s="115">
        <v>93881</v>
      </c>
      <c r="D5862" s="115">
        <v>20008</v>
      </c>
      <c r="E5862" s="116">
        <v>20008</v>
      </c>
      <c r="F5862" s="117">
        <v>21.312086577688799</v>
      </c>
      <c r="G5862" s="116">
        <v>5002</v>
      </c>
    </row>
    <row r="5863" spans="1:7">
      <c r="A5863" s="114" t="s">
        <v>1147</v>
      </c>
      <c r="B5863" s="115" t="s">
        <v>1148</v>
      </c>
      <c r="C5863" s="115">
        <v>93881</v>
      </c>
      <c r="D5863" s="115">
        <v>20008</v>
      </c>
      <c r="E5863" s="116">
        <v>7918.28</v>
      </c>
      <c r="F5863" s="117">
        <v>8.4343796934417004</v>
      </c>
      <c r="G5863" s="116">
        <v>1023.98</v>
      </c>
    </row>
    <row r="5864" spans="1:7">
      <c r="A5864" s="119" t="s">
        <v>1149</v>
      </c>
      <c r="B5864" s="115" t="s">
        <v>1150</v>
      </c>
      <c r="C5864" s="115">
        <v>93731</v>
      </c>
      <c r="D5864" s="115">
        <v>20008</v>
      </c>
      <c r="E5864" s="116">
        <v>7918.28</v>
      </c>
      <c r="F5864" s="117">
        <v>8.4478774364937994</v>
      </c>
      <c r="G5864" s="116">
        <v>1023.98</v>
      </c>
    </row>
    <row r="5865" spans="1:7">
      <c r="A5865" s="120" t="s">
        <v>1151</v>
      </c>
      <c r="B5865" s="115" t="s">
        <v>1152</v>
      </c>
      <c r="C5865" s="115">
        <v>93731</v>
      </c>
      <c r="D5865" s="115">
        <v>20008</v>
      </c>
      <c r="E5865" s="116">
        <v>7918.28</v>
      </c>
      <c r="F5865" s="117">
        <v>8.4478774364937994</v>
      </c>
      <c r="G5865" s="116">
        <v>1023.98</v>
      </c>
    </row>
    <row r="5866" spans="1:7">
      <c r="A5866" s="121">
        <v>1000</v>
      </c>
      <c r="B5866" s="115" t="s">
        <v>1153</v>
      </c>
      <c r="C5866" s="115">
        <v>33701</v>
      </c>
      <c r="D5866" s="115">
        <v>0</v>
      </c>
      <c r="E5866" s="116">
        <v>0</v>
      </c>
      <c r="F5866" s="117">
        <v>0</v>
      </c>
      <c r="G5866" s="116">
        <v>0</v>
      </c>
    </row>
    <row r="5867" spans="1:7">
      <c r="A5867" s="122">
        <v>1100</v>
      </c>
      <c r="B5867" s="115" t="s">
        <v>1154</v>
      </c>
      <c r="C5867" s="115">
        <v>14500</v>
      </c>
      <c r="D5867" s="115">
        <v>0</v>
      </c>
      <c r="E5867" s="116">
        <v>0</v>
      </c>
      <c r="F5867" s="117">
        <v>0</v>
      </c>
      <c r="G5867" s="116">
        <v>0</v>
      </c>
    </row>
    <row r="5868" spans="1:7">
      <c r="A5868" s="121">
        <v>2000</v>
      </c>
      <c r="B5868" s="115" t="s">
        <v>1155</v>
      </c>
      <c r="C5868" s="115">
        <v>60030</v>
      </c>
      <c r="D5868" s="115">
        <v>20008</v>
      </c>
      <c r="E5868" s="116">
        <v>7918.28</v>
      </c>
      <c r="F5868" s="117">
        <v>13.190538064301199</v>
      </c>
      <c r="G5868" s="116">
        <v>1023.98</v>
      </c>
    </row>
    <row r="5869" spans="1:7">
      <c r="A5869" s="119" t="s">
        <v>1181</v>
      </c>
      <c r="B5869" s="115" t="s">
        <v>1182</v>
      </c>
      <c r="C5869" s="115">
        <v>150</v>
      </c>
      <c r="D5869" s="115">
        <v>0</v>
      </c>
      <c r="E5869" s="116">
        <v>0</v>
      </c>
      <c r="F5869" s="117">
        <v>0</v>
      </c>
      <c r="G5869" s="116">
        <v>0</v>
      </c>
    </row>
    <row r="5870" spans="1:7">
      <c r="A5870" s="120" t="s">
        <v>1183</v>
      </c>
      <c r="B5870" s="115" t="s">
        <v>1184</v>
      </c>
      <c r="C5870" s="115">
        <v>150</v>
      </c>
      <c r="D5870" s="115">
        <v>0</v>
      </c>
      <c r="E5870" s="116">
        <v>0</v>
      </c>
      <c r="F5870" s="117">
        <v>0</v>
      </c>
      <c r="G5870" s="116">
        <v>0</v>
      </c>
    </row>
    <row r="5871" spans="1:7">
      <c r="A5871" s="114"/>
      <c r="B5871" s="115" t="s">
        <v>1192</v>
      </c>
      <c r="C5871" s="115">
        <v>0</v>
      </c>
      <c r="D5871" s="115">
        <v>0</v>
      </c>
      <c r="E5871" s="116">
        <v>12089.72</v>
      </c>
      <c r="F5871" s="117">
        <v>0</v>
      </c>
      <c r="G5871" s="116">
        <v>3978.02</v>
      </c>
    </row>
    <row r="5872" spans="1:7">
      <c r="A5872" s="114" t="s">
        <v>1193</v>
      </c>
      <c r="B5872" s="115" t="s">
        <v>1194</v>
      </c>
      <c r="C5872" s="115">
        <v>0</v>
      </c>
      <c r="D5872" s="115">
        <v>0</v>
      </c>
      <c r="E5872" s="116">
        <v>-12089.72</v>
      </c>
      <c r="F5872" s="117">
        <v>0</v>
      </c>
      <c r="G5872" s="116">
        <v>-3978.02</v>
      </c>
    </row>
    <row r="5873" spans="1:7">
      <c r="A5873" s="119" t="s">
        <v>1202</v>
      </c>
      <c r="B5873" s="115" t="s">
        <v>1203</v>
      </c>
      <c r="C5873" s="115">
        <v>0</v>
      </c>
      <c r="D5873" s="115">
        <v>0</v>
      </c>
      <c r="E5873" s="116">
        <v>-12089.72</v>
      </c>
      <c r="F5873" s="117">
        <v>0</v>
      </c>
      <c r="G5873" s="116">
        <v>-3978.02</v>
      </c>
    </row>
    <row r="5874" spans="1:7" s="113" customFormat="1">
      <c r="A5874" s="125" t="s">
        <v>342</v>
      </c>
      <c r="B5874" s="110" t="s">
        <v>343</v>
      </c>
      <c r="C5874" s="110"/>
      <c r="D5874" s="110"/>
      <c r="E5874" s="111"/>
      <c r="F5874" s="112"/>
      <c r="G5874" s="111"/>
    </row>
    <row r="5875" spans="1:7">
      <c r="A5875" s="114" t="s">
        <v>1118</v>
      </c>
      <c r="B5875" s="115" t="s">
        <v>1119</v>
      </c>
      <c r="C5875" s="115">
        <v>10200000</v>
      </c>
      <c r="D5875" s="115">
        <v>5000000</v>
      </c>
      <c r="E5875" s="116">
        <v>5000000</v>
      </c>
      <c r="F5875" s="117">
        <v>49.019607843137301</v>
      </c>
      <c r="G5875" s="116">
        <v>5000000</v>
      </c>
    </row>
    <row r="5876" spans="1:7">
      <c r="A5876" s="119" t="s">
        <v>1144</v>
      </c>
      <c r="B5876" s="115" t="s">
        <v>60</v>
      </c>
      <c r="C5876" s="115">
        <v>10200000</v>
      </c>
      <c r="D5876" s="115">
        <v>5000000</v>
      </c>
      <c r="E5876" s="116">
        <v>5000000</v>
      </c>
      <c r="F5876" s="117">
        <v>49.019607843137301</v>
      </c>
      <c r="G5876" s="116">
        <v>5000000</v>
      </c>
    </row>
    <row r="5877" spans="1:7" ht="25.5">
      <c r="A5877" s="120">
        <v>21710</v>
      </c>
      <c r="B5877" s="115" t="s">
        <v>1145</v>
      </c>
      <c r="C5877" s="115">
        <v>10200000</v>
      </c>
      <c r="D5877" s="115">
        <v>5000000</v>
      </c>
      <c r="E5877" s="116">
        <v>5000000</v>
      </c>
      <c r="F5877" s="117">
        <v>49.019607843137301</v>
      </c>
      <c r="G5877" s="116">
        <v>5000000</v>
      </c>
    </row>
    <row r="5878" spans="1:7">
      <c r="A5878" s="114" t="s">
        <v>1147</v>
      </c>
      <c r="B5878" s="115" t="s">
        <v>1148</v>
      </c>
      <c r="C5878" s="115">
        <v>10200000</v>
      </c>
      <c r="D5878" s="115">
        <v>5000000</v>
      </c>
      <c r="E5878" s="116">
        <v>5000000</v>
      </c>
      <c r="F5878" s="117">
        <v>49.019607843137301</v>
      </c>
      <c r="G5878" s="116">
        <v>5000000</v>
      </c>
    </row>
    <row r="5879" spans="1:7">
      <c r="A5879" s="119" t="s">
        <v>1149</v>
      </c>
      <c r="B5879" s="115" t="s">
        <v>1150</v>
      </c>
      <c r="C5879" s="115">
        <v>10200000</v>
      </c>
      <c r="D5879" s="115">
        <v>5000000</v>
      </c>
      <c r="E5879" s="116">
        <v>5000000</v>
      </c>
      <c r="F5879" s="117">
        <v>49.019607843137301</v>
      </c>
      <c r="G5879" s="116">
        <v>5000000</v>
      </c>
    </row>
    <row r="5880" spans="1:7">
      <c r="A5880" s="120" t="s">
        <v>1151</v>
      </c>
      <c r="B5880" s="115" t="s">
        <v>1152</v>
      </c>
      <c r="C5880" s="115">
        <v>5200000</v>
      </c>
      <c r="D5880" s="115">
        <v>0</v>
      </c>
      <c r="E5880" s="116">
        <v>0</v>
      </c>
      <c r="F5880" s="117">
        <v>0</v>
      </c>
      <c r="G5880" s="116">
        <v>0</v>
      </c>
    </row>
    <row r="5881" spans="1:7">
      <c r="A5881" s="121">
        <v>2000</v>
      </c>
      <c r="B5881" s="115" t="s">
        <v>1155</v>
      </c>
      <c r="C5881" s="115">
        <v>5200000</v>
      </c>
      <c r="D5881" s="115">
        <v>0</v>
      </c>
      <c r="E5881" s="116">
        <v>0</v>
      </c>
      <c r="F5881" s="117">
        <v>0</v>
      </c>
      <c r="G5881" s="116">
        <v>0</v>
      </c>
    </row>
    <row r="5882" spans="1:7">
      <c r="A5882" s="120" t="s">
        <v>1166</v>
      </c>
      <c r="B5882" s="115" t="s">
        <v>1167</v>
      </c>
      <c r="C5882" s="115">
        <v>5000000</v>
      </c>
      <c r="D5882" s="115">
        <v>5000000</v>
      </c>
      <c r="E5882" s="116">
        <v>5000000</v>
      </c>
      <c r="F5882" s="117">
        <v>100</v>
      </c>
      <c r="G5882" s="116">
        <v>5000000</v>
      </c>
    </row>
    <row r="5883" spans="1:7" ht="25.5">
      <c r="A5883" s="121">
        <v>7300</v>
      </c>
      <c r="B5883" s="115" t="s">
        <v>1173</v>
      </c>
      <c r="C5883" s="115">
        <v>5000000</v>
      </c>
      <c r="D5883" s="115">
        <v>5000000</v>
      </c>
      <c r="E5883" s="116">
        <v>5000000</v>
      </c>
      <c r="F5883" s="117">
        <v>100</v>
      </c>
      <c r="G5883" s="116">
        <v>5000000</v>
      </c>
    </row>
    <row r="5884" spans="1:7" ht="25.5">
      <c r="A5884" s="122">
        <v>7310</v>
      </c>
      <c r="B5884" s="115" t="s">
        <v>1174</v>
      </c>
      <c r="C5884" s="115">
        <v>5000000</v>
      </c>
      <c r="D5884" s="115">
        <v>5000000</v>
      </c>
      <c r="E5884" s="116">
        <v>5000000</v>
      </c>
      <c r="F5884" s="117">
        <v>100</v>
      </c>
      <c r="G5884" s="116">
        <v>5000000</v>
      </c>
    </row>
    <row r="5885" spans="1:7" s="113" customFormat="1">
      <c r="A5885" s="109" t="s">
        <v>44</v>
      </c>
      <c r="B5885" s="110" t="s">
        <v>45</v>
      </c>
      <c r="C5885" s="110"/>
      <c r="D5885" s="110"/>
      <c r="E5885" s="111"/>
      <c r="F5885" s="112"/>
      <c r="G5885" s="111"/>
    </row>
    <row r="5886" spans="1:7">
      <c r="A5886" s="114" t="s">
        <v>1118</v>
      </c>
      <c r="B5886" s="115" t="s">
        <v>1119</v>
      </c>
      <c r="C5886" s="115">
        <v>259996529</v>
      </c>
      <c r="D5886" s="115">
        <v>80903100</v>
      </c>
      <c r="E5886" s="116">
        <v>80904565.180000007</v>
      </c>
      <c r="F5886" s="117">
        <v>31.1175558732171</v>
      </c>
      <c r="G5886" s="116">
        <v>20554358.710000001</v>
      </c>
    </row>
    <row r="5887" spans="1:7" ht="25.5">
      <c r="A5887" s="119" t="s">
        <v>1120</v>
      </c>
      <c r="B5887" s="115" t="s">
        <v>1121</v>
      </c>
      <c r="C5887" s="115">
        <v>6635988</v>
      </c>
      <c r="D5887" s="115">
        <v>2037350</v>
      </c>
      <c r="E5887" s="116">
        <v>2025771.63</v>
      </c>
      <c r="F5887" s="117">
        <v>30.527053846390299</v>
      </c>
      <c r="G5887" s="116">
        <v>590591.51</v>
      </c>
    </row>
    <row r="5888" spans="1:7">
      <c r="A5888" s="119" t="s">
        <v>1122</v>
      </c>
      <c r="B5888" s="115" t="s">
        <v>58</v>
      </c>
      <c r="C5888" s="115">
        <v>19595</v>
      </c>
      <c r="D5888" s="115">
        <v>5259</v>
      </c>
      <c r="E5888" s="116">
        <v>18332.2</v>
      </c>
      <c r="F5888" s="117">
        <v>93.555498851747899</v>
      </c>
      <c r="G5888" s="116">
        <v>4141.2</v>
      </c>
    </row>
    <row r="5889" spans="1:7">
      <c r="A5889" s="119" t="s">
        <v>1124</v>
      </c>
      <c r="B5889" s="115" t="s">
        <v>59</v>
      </c>
      <c r="C5889" s="115">
        <v>102049</v>
      </c>
      <c r="D5889" s="115">
        <v>47977</v>
      </c>
      <c r="E5889" s="116">
        <v>47947.35</v>
      </c>
      <c r="F5889" s="117">
        <v>46.984634832286503</v>
      </c>
      <c r="G5889" s="116">
        <v>2791</v>
      </c>
    </row>
    <row r="5890" spans="1:7">
      <c r="A5890" s="120" t="s">
        <v>1125</v>
      </c>
      <c r="B5890" s="115" t="s">
        <v>1126</v>
      </c>
      <c r="C5890" s="115">
        <v>93253</v>
      </c>
      <c r="D5890" s="115">
        <v>45045</v>
      </c>
      <c r="E5890" s="116">
        <v>45015.35</v>
      </c>
      <c r="F5890" s="117">
        <v>48.272280784532398</v>
      </c>
      <c r="G5890" s="116">
        <v>2058</v>
      </c>
    </row>
    <row r="5891" spans="1:7">
      <c r="A5891" s="121">
        <v>18100</v>
      </c>
      <c r="B5891" s="115" t="s">
        <v>1127</v>
      </c>
      <c r="C5891" s="115">
        <v>93253</v>
      </c>
      <c r="D5891" s="115">
        <v>45045</v>
      </c>
      <c r="E5891" s="116">
        <v>45015.35</v>
      </c>
      <c r="F5891" s="117">
        <v>48.272280784532398</v>
      </c>
      <c r="G5891" s="116">
        <v>2058</v>
      </c>
    </row>
    <row r="5892" spans="1:7" ht="25.5">
      <c r="A5892" s="122">
        <v>18130</v>
      </c>
      <c r="B5892" s="115" t="s">
        <v>1128</v>
      </c>
      <c r="C5892" s="115">
        <v>93253</v>
      </c>
      <c r="D5892" s="115">
        <v>45045</v>
      </c>
      <c r="E5892" s="116">
        <v>45015.35</v>
      </c>
      <c r="F5892" s="117">
        <v>48.272280784532398</v>
      </c>
      <c r="G5892" s="116">
        <v>2058</v>
      </c>
    </row>
    <row r="5893" spans="1:7" ht="38.25">
      <c r="A5893" s="123">
        <v>18131</v>
      </c>
      <c r="B5893" s="115" t="s">
        <v>1129</v>
      </c>
      <c r="C5893" s="115">
        <v>93253</v>
      </c>
      <c r="D5893" s="115">
        <v>45045</v>
      </c>
      <c r="E5893" s="116">
        <v>45015.35</v>
      </c>
      <c r="F5893" s="117">
        <v>48.272280784532398</v>
      </c>
      <c r="G5893" s="116">
        <v>2058</v>
      </c>
    </row>
    <row r="5894" spans="1:7" ht="38.25">
      <c r="A5894" s="120" t="s">
        <v>1136</v>
      </c>
      <c r="B5894" s="115" t="s">
        <v>1137</v>
      </c>
      <c r="C5894" s="115">
        <v>8796</v>
      </c>
      <c r="D5894" s="115">
        <v>2932</v>
      </c>
      <c r="E5894" s="116">
        <v>2932</v>
      </c>
      <c r="F5894" s="117">
        <v>33.3333333333333</v>
      </c>
      <c r="G5894" s="116">
        <v>733</v>
      </c>
    </row>
    <row r="5895" spans="1:7" ht="38.25">
      <c r="A5895" s="121">
        <v>17100</v>
      </c>
      <c r="B5895" s="115" t="s">
        <v>1138</v>
      </c>
      <c r="C5895" s="115">
        <v>8796</v>
      </c>
      <c r="D5895" s="115">
        <v>2932</v>
      </c>
      <c r="E5895" s="116">
        <v>2932</v>
      </c>
      <c r="F5895" s="117">
        <v>33.3333333333333</v>
      </c>
      <c r="G5895" s="116">
        <v>733</v>
      </c>
    </row>
    <row r="5896" spans="1:7" ht="63.75">
      <c r="A5896" s="122">
        <v>17120</v>
      </c>
      <c r="B5896" s="115" t="s">
        <v>1140</v>
      </c>
      <c r="C5896" s="115">
        <v>8796</v>
      </c>
      <c r="D5896" s="115">
        <v>2932</v>
      </c>
      <c r="E5896" s="116">
        <v>2932</v>
      </c>
      <c r="F5896" s="117">
        <v>33.3333333333333</v>
      </c>
      <c r="G5896" s="116">
        <v>733</v>
      </c>
    </row>
    <row r="5897" spans="1:7">
      <c r="A5897" s="119" t="s">
        <v>1144</v>
      </c>
      <c r="B5897" s="115" t="s">
        <v>60</v>
      </c>
      <c r="C5897" s="115">
        <v>253238897</v>
      </c>
      <c r="D5897" s="115">
        <v>78812514</v>
      </c>
      <c r="E5897" s="116">
        <v>78812514</v>
      </c>
      <c r="F5897" s="117">
        <v>31.1218043253442</v>
      </c>
      <c r="G5897" s="116">
        <v>19956835</v>
      </c>
    </row>
    <row r="5898" spans="1:7" ht="25.5">
      <c r="A5898" s="120">
        <v>21710</v>
      </c>
      <c r="B5898" s="115" t="s">
        <v>1145</v>
      </c>
      <c r="C5898" s="115">
        <v>221195518</v>
      </c>
      <c r="D5898" s="115">
        <v>69492466</v>
      </c>
      <c r="E5898" s="116">
        <v>69492466</v>
      </c>
      <c r="F5898" s="117">
        <v>31.416760442677699</v>
      </c>
      <c r="G5898" s="116">
        <v>18263696</v>
      </c>
    </row>
    <row r="5899" spans="1:7" ht="25.5">
      <c r="A5899" s="120">
        <v>21720</v>
      </c>
      <c r="B5899" s="115" t="s">
        <v>1146</v>
      </c>
      <c r="C5899" s="115">
        <v>32043379</v>
      </c>
      <c r="D5899" s="115">
        <v>9320048</v>
      </c>
      <c r="E5899" s="116">
        <v>9320048</v>
      </c>
      <c r="F5899" s="117">
        <v>29.0857215776151</v>
      </c>
      <c r="G5899" s="116">
        <v>1693139</v>
      </c>
    </row>
    <row r="5900" spans="1:7">
      <c r="A5900" s="114" t="s">
        <v>1147</v>
      </c>
      <c r="B5900" s="115" t="s">
        <v>1148</v>
      </c>
      <c r="C5900" s="115">
        <v>259997532</v>
      </c>
      <c r="D5900" s="115">
        <v>80904103</v>
      </c>
      <c r="E5900" s="116">
        <v>80216306.760000005</v>
      </c>
      <c r="F5900" s="117">
        <v>30.8527185404206</v>
      </c>
      <c r="G5900" s="116">
        <v>20817330.73</v>
      </c>
    </row>
    <row r="5901" spans="1:7">
      <c r="A5901" s="119" t="s">
        <v>1149</v>
      </c>
      <c r="B5901" s="115" t="s">
        <v>1150</v>
      </c>
      <c r="C5901" s="115">
        <v>257556252</v>
      </c>
      <c r="D5901" s="115">
        <v>80643767</v>
      </c>
      <c r="E5901" s="116">
        <v>79986996.219999999</v>
      </c>
      <c r="F5901" s="117">
        <v>31.056126806815001</v>
      </c>
      <c r="G5901" s="116">
        <v>20724588.030000001</v>
      </c>
    </row>
    <row r="5902" spans="1:7">
      <c r="A5902" s="120" t="s">
        <v>1151</v>
      </c>
      <c r="B5902" s="115" t="s">
        <v>1152</v>
      </c>
      <c r="C5902" s="115">
        <v>41212713</v>
      </c>
      <c r="D5902" s="115">
        <v>11928471</v>
      </c>
      <c r="E5902" s="116">
        <v>11836791.279999999</v>
      </c>
      <c r="F5902" s="117">
        <v>28.721213476045602</v>
      </c>
      <c r="G5902" s="116">
        <v>3233667.06</v>
      </c>
    </row>
    <row r="5903" spans="1:7">
      <c r="A5903" s="121">
        <v>1000</v>
      </c>
      <c r="B5903" s="115" t="s">
        <v>1153</v>
      </c>
      <c r="C5903" s="115">
        <v>27895876</v>
      </c>
      <c r="D5903" s="115">
        <v>8028963</v>
      </c>
      <c r="E5903" s="116">
        <v>7998150</v>
      </c>
      <c r="F5903" s="117">
        <v>28.6714423307589</v>
      </c>
      <c r="G5903" s="116">
        <v>2195295.15</v>
      </c>
    </row>
    <row r="5904" spans="1:7">
      <c r="A5904" s="122">
        <v>1100</v>
      </c>
      <c r="B5904" s="115" t="s">
        <v>1154</v>
      </c>
      <c r="C5904" s="115">
        <v>22180979</v>
      </c>
      <c r="D5904" s="115">
        <v>6375036</v>
      </c>
      <c r="E5904" s="116">
        <v>6352604.4500000002</v>
      </c>
      <c r="F5904" s="117">
        <v>28.639874056055</v>
      </c>
      <c r="G5904" s="116">
        <v>1747197.99</v>
      </c>
    </row>
    <row r="5905" spans="1:7">
      <c r="A5905" s="121">
        <v>2000</v>
      </c>
      <c r="B5905" s="115" t="s">
        <v>1155</v>
      </c>
      <c r="C5905" s="115">
        <v>13316837</v>
      </c>
      <c r="D5905" s="115">
        <v>3899508</v>
      </c>
      <c r="E5905" s="116">
        <v>3838641.28</v>
      </c>
      <c r="F5905" s="117">
        <v>28.825473196074999</v>
      </c>
      <c r="G5905" s="116">
        <v>1038371.91</v>
      </c>
    </row>
    <row r="5906" spans="1:7">
      <c r="A5906" s="120" t="s">
        <v>1158</v>
      </c>
      <c r="B5906" s="115" t="s">
        <v>1159</v>
      </c>
      <c r="C5906" s="115">
        <v>146979236</v>
      </c>
      <c r="D5906" s="115">
        <v>48996883</v>
      </c>
      <c r="E5906" s="116">
        <v>48561359.869999997</v>
      </c>
      <c r="F5906" s="117">
        <v>33.039605587553901</v>
      </c>
      <c r="G5906" s="116">
        <v>13311647.390000001</v>
      </c>
    </row>
    <row r="5907" spans="1:7">
      <c r="A5907" s="121">
        <v>3000</v>
      </c>
      <c r="B5907" s="115" t="s">
        <v>1160</v>
      </c>
      <c r="C5907" s="115">
        <v>21262816</v>
      </c>
      <c r="D5907" s="115">
        <v>5905520</v>
      </c>
      <c r="E5907" s="116">
        <v>5896365.4699999997</v>
      </c>
      <c r="F5907" s="117">
        <v>27.7308775563876</v>
      </c>
      <c r="G5907" s="116">
        <v>1882932.64</v>
      </c>
    </row>
    <row r="5908" spans="1:7">
      <c r="A5908" s="121">
        <v>6000</v>
      </c>
      <c r="B5908" s="115" t="s">
        <v>1161</v>
      </c>
      <c r="C5908" s="115">
        <v>125716420</v>
      </c>
      <c r="D5908" s="115">
        <v>43091363</v>
      </c>
      <c r="E5908" s="116">
        <v>42664994.399999999</v>
      </c>
      <c r="F5908" s="117">
        <v>33.937487561290702</v>
      </c>
      <c r="G5908" s="116">
        <v>11428714.75</v>
      </c>
    </row>
    <row r="5909" spans="1:7" ht="25.5">
      <c r="A5909" s="120" t="s">
        <v>1162</v>
      </c>
      <c r="B5909" s="115" t="s">
        <v>1163</v>
      </c>
      <c r="C5909" s="115">
        <v>91732</v>
      </c>
      <c r="D5909" s="115">
        <v>87867</v>
      </c>
      <c r="E5909" s="116">
        <v>83869.67</v>
      </c>
      <c r="F5909" s="117">
        <v>91.4290214974055</v>
      </c>
      <c r="G5909" s="116">
        <v>0</v>
      </c>
    </row>
    <row r="5910" spans="1:7">
      <c r="A5910" s="121">
        <v>7700</v>
      </c>
      <c r="B5910" s="115" t="s">
        <v>1165</v>
      </c>
      <c r="C5910" s="115">
        <v>91732</v>
      </c>
      <c r="D5910" s="115">
        <v>87867</v>
      </c>
      <c r="E5910" s="116">
        <v>83869.67</v>
      </c>
      <c r="F5910" s="117">
        <v>91.4290214974055</v>
      </c>
      <c r="G5910" s="116">
        <v>0</v>
      </c>
    </row>
    <row r="5911" spans="1:7">
      <c r="A5911" s="120" t="s">
        <v>1166</v>
      </c>
      <c r="B5911" s="115" t="s">
        <v>1167</v>
      </c>
      <c r="C5911" s="115">
        <v>69272571</v>
      </c>
      <c r="D5911" s="115">
        <v>19630546</v>
      </c>
      <c r="E5911" s="116">
        <v>19504975.399999999</v>
      </c>
      <c r="F5911" s="117">
        <v>28.1568521543686</v>
      </c>
      <c r="G5911" s="116">
        <v>4179273.58</v>
      </c>
    </row>
    <row r="5912" spans="1:7">
      <c r="A5912" s="121">
        <v>7100</v>
      </c>
      <c r="B5912" s="115" t="s">
        <v>1168</v>
      </c>
      <c r="C5912" s="115">
        <v>20031578</v>
      </c>
      <c r="D5912" s="115">
        <v>6234107</v>
      </c>
      <c r="E5912" s="116">
        <v>6202715.7999999998</v>
      </c>
      <c r="F5912" s="117">
        <v>30.964688852770401</v>
      </c>
      <c r="G5912" s="116">
        <v>1579064</v>
      </c>
    </row>
    <row r="5913" spans="1:7" ht="25.5">
      <c r="A5913" s="122">
        <v>7120</v>
      </c>
      <c r="B5913" s="115" t="s">
        <v>1169</v>
      </c>
      <c r="C5913" s="115">
        <v>20031578</v>
      </c>
      <c r="D5913" s="115">
        <v>6234107</v>
      </c>
      <c r="E5913" s="116">
        <v>6202715.7999999998</v>
      </c>
      <c r="F5913" s="117">
        <v>30.964688852770401</v>
      </c>
      <c r="G5913" s="116">
        <v>1579064</v>
      </c>
    </row>
    <row r="5914" spans="1:7" ht="25.5">
      <c r="A5914" s="121">
        <v>7300</v>
      </c>
      <c r="B5914" s="115" t="s">
        <v>1173</v>
      </c>
      <c r="C5914" s="115">
        <v>16465233</v>
      </c>
      <c r="D5914" s="115">
        <v>3874835</v>
      </c>
      <c r="E5914" s="116">
        <v>3785105.54</v>
      </c>
      <c r="F5914" s="117">
        <v>22.988472376916899</v>
      </c>
      <c r="G5914" s="116">
        <v>852987.75</v>
      </c>
    </row>
    <row r="5915" spans="1:7" ht="25.5">
      <c r="A5915" s="122">
        <v>7310</v>
      </c>
      <c r="B5915" s="115" t="s">
        <v>1174</v>
      </c>
      <c r="C5915" s="115">
        <v>5677579</v>
      </c>
      <c r="D5915" s="115">
        <v>637738</v>
      </c>
      <c r="E5915" s="116">
        <v>555886.65</v>
      </c>
      <c r="F5915" s="117">
        <v>9.7909099987864501</v>
      </c>
      <c r="G5915" s="116">
        <v>34726.83</v>
      </c>
    </row>
    <row r="5916" spans="1:7" ht="51">
      <c r="A5916" s="122">
        <v>7320</v>
      </c>
      <c r="B5916" s="115" t="s">
        <v>1175</v>
      </c>
      <c r="C5916" s="115">
        <v>10752654</v>
      </c>
      <c r="D5916" s="115">
        <v>3221217</v>
      </c>
      <c r="E5916" s="116">
        <v>3213340.63</v>
      </c>
      <c r="F5916" s="117">
        <v>29.884162830869499</v>
      </c>
      <c r="G5916" s="116">
        <v>814679.02</v>
      </c>
    </row>
    <row r="5917" spans="1:7" ht="38.25">
      <c r="A5917" s="122">
        <v>7350</v>
      </c>
      <c r="B5917" s="115" t="s">
        <v>1176</v>
      </c>
      <c r="C5917" s="115">
        <v>35000</v>
      </c>
      <c r="D5917" s="115">
        <v>15880</v>
      </c>
      <c r="E5917" s="116">
        <v>15878.26</v>
      </c>
      <c r="F5917" s="117">
        <v>45.366457142857101</v>
      </c>
      <c r="G5917" s="116">
        <v>3581.9</v>
      </c>
    </row>
    <row r="5918" spans="1:7" ht="25.5">
      <c r="A5918" s="121">
        <v>7400</v>
      </c>
      <c r="B5918" s="115" t="s">
        <v>1177</v>
      </c>
      <c r="C5918" s="115">
        <v>732381</v>
      </c>
      <c r="D5918" s="115">
        <v>201556</v>
      </c>
      <c r="E5918" s="116">
        <v>197955.17</v>
      </c>
      <c r="F5918" s="117">
        <v>27.028987644409099</v>
      </c>
      <c r="G5918" s="116">
        <v>54246.64</v>
      </c>
    </row>
    <row r="5919" spans="1:7" ht="25.5">
      <c r="A5919" s="122">
        <v>7460</v>
      </c>
      <c r="B5919" s="115" t="s">
        <v>1178</v>
      </c>
      <c r="C5919" s="115">
        <v>732381</v>
      </c>
      <c r="D5919" s="115">
        <v>201556</v>
      </c>
      <c r="E5919" s="116">
        <v>197955.17</v>
      </c>
      <c r="F5919" s="117">
        <v>27.028987644409099</v>
      </c>
      <c r="G5919" s="116">
        <v>54246.64</v>
      </c>
    </row>
    <row r="5920" spans="1:7" ht="25.5">
      <c r="A5920" s="121">
        <v>7500</v>
      </c>
      <c r="B5920" s="115" t="s">
        <v>1180</v>
      </c>
      <c r="C5920" s="115">
        <v>32043379</v>
      </c>
      <c r="D5920" s="115">
        <v>9320048</v>
      </c>
      <c r="E5920" s="116">
        <v>9319198.8900000006</v>
      </c>
      <c r="F5920" s="117">
        <v>29.0830717010213</v>
      </c>
      <c r="G5920" s="116">
        <v>1692975.19</v>
      </c>
    </row>
    <row r="5921" spans="1:7">
      <c r="A5921" s="119" t="s">
        <v>1181</v>
      </c>
      <c r="B5921" s="115" t="s">
        <v>1182</v>
      </c>
      <c r="C5921" s="115">
        <v>2441280</v>
      </c>
      <c r="D5921" s="115">
        <v>260336</v>
      </c>
      <c r="E5921" s="116">
        <v>229310.54</v>
      </c>
      <c r="F5921" s="117">
        <v>9.3930454515663904</v>
      </c>
      <c r="G5921" s="116">
        <v>92742.7</v>
      </c>
    </row>
    <row r="5922" spans="1:7">
      <c r="A5922" s="120" t="s">
        <v>1183</v>
      </c>
      <c r="B5922" s="115" t="s">
        <v>1184</v>
      </c>
      <c r="C5922" s="115">
        <v>2441280</v>
      </c>
      <c r="D5922" s="115">
        <v>260336</v>
      </c>
      <c r="E5922" s="116">
        <v>229310.54</v>
      </c>
      <c r="F5922" s="117">
        <v>9.3930454515663904</v>
      </c>
      <c r="G5922" s="116">
        <v>92742.7</v>
      </c>
    </row>
    <row r="5923" spans="1:7">
      <c r="A5923" s="114"/>
      <c r="B5923" s="115" t="s">
        <v>1192</v>
      </c>
      <c r="C5923" s="115">
        <v>-1003</v>
      </c>
      <c r="D5923" s="115">
        <v>-1003</v>
      </c>
      <c r="E5923" s="116">
        <v>688258.42</v>
      </c>
      <c r="F5923" s="117">
        <v>-68619.982053838496</v>
      </c>
      <c r="G5923" s="116">
        <v>-262972.02</v>
      </c>
    </row>
    <row r="5924" spans="1:7">
      <c r="A5924" s="114" t="s">
        <v>1193</v>
      </c>
      <c r="B5924" s="115" t="s">
        <v>1194</v>
      </c>
      <c r="C5924" s="115">
        <v>1003</v>
      </c>
      <c r="D5924" s="115">
        <v>1003</v>
      </c>
      <c r="E5924" s="116">
        <v>-688258.42</v>
      </c>
      <c r="F5924" s="117">
        <v>-68619.982053838496</v>
      </c>
      <c r="G5924" s="116">
        <v>262972.02</v>
      </c>
    </row>
    <row r="5925" spans="1:7">
      <c r="A5925" s="119" t="s">
        <v>1202</v>
      </c>
      <c r="B5925" s="115" t="s">
        <v>1203</v>
      </c>
      <c r="C5925" s="115">
        <v>1003</v>
      </c>
      <c r="D5925" s="115">
        <v>1003</v>
      </c>
      <c r="E5925" s="116">
        <v>-688258.42</v>
      </c>
      <c r="F5925" s="117">
        <v>-68619.982053838496</v>
      </c>
      <c r="G5925" s="116">
        <v>262972.02</v>
      </c>
    </row>
    <row r="5926" spans="1:7" ht="38.25">
      <c r="A5926" s="120" t="s">
        <v>1206</v>
      </c>
      <c r="B5926" s="115" t="s">
        <v>1207</v>
      </c>
      <c r="C5926" s="115">
        <v>1003</v>
      </c>
      <c r="D5926" s="115">
        <v>1003</v>
      </c>
      <c r="E5926" s="116">
        <v>-1001.33</v>
      </c>
      <c r="F5926" s="117">
        <v>-99.833499501495496</v>
      </c>
      <c r="G5926" s="116">
        <v>0</v>
      </c>
    </row>
    <row r="5927" spans="1:7" s="113" customFormat="1">
      <c r="A5927" s="125" t="s">
        <v>335</v>
      </c>
      <c r="B5927" s="110" t="s">
        <v>572</v>
      </c>
      <c r="C5927" s="110"/>
      <c r="D5927" s="110"/>
      <c r="E5927" s="111"/>
      <c r="F5927" s="112"/>
      <c r="G5927" s="111"/>
    </row>
    <row r="5928" spans="1:7">
      <c r="A5928" s="114" t="s">
        <v>1118</v>
      </c>
      <c r="B5928" s="115" t="s">
        <v>1119</v>
      </c>
      <c r="C5928" s="115">
        <v>2371083</v>
      </c>
      <c r="D5928" s="115">
        <v>693353</v>
      </c>
      <c r="E5928" s="116">
        <v>693353</v>
      </c>
      <c r="F5928" s="117">
        <v>29.242038342816301</v>
      </c>
      <c r="G5928" s="116">
        <v>183698.69</v>
      </c>
    </row>
    <row r="5929" spans="1:7" ht="25.5">
      <c r="A5929" s="119" t="s">
        <v>1120</v>
      </c>
      <c r="B5929" s="115" t="s">
        <v>1121</v>
      </c>
      <c r="C5929" s="115">
        <v>0</v>
      </c>
      <c r="D5929" s="115">
        <v>0</v>
      </c>
      <c r="E5929" s="116">
        <v>0</v>
      </c>
      <c r="F5929" s="117">
        <v>0</v>
      </c>
      <c r="G5929" s="116">
        <v>-322.31</v>
      </c>
    </row>
    <row r="5930" spans="1:7">
      <c r="A5930" s="119" t="s">
        <v>1144</v>
      </c>
      <c r="B5930" s="115" t="s">
        <v>60</v>
      </c>
      <c r="C5930" s="115">
        <v>2371083</v>
      </c>
      <c r="D5930" s="115">
        <v>693353</v>
      </c>
      <c r="E5930" s="116">
        <v>693353</v>
      </c>
      <c r="F5930" s="117">
        <v>29.242038342816301</v>
      </c>
      <c r="G5930" s="116">
        <v>184021</v>
      </c>
    </row>
    <row r="5931" spans="1:7" ht="25.5">
      <c r="A5931" s="120">
        <v>21710</v>
      </c>
      <c r="B5931" s="115" t="s">
        <v>1145</v>
      </c>
      <c r="C5931" s="115">
        <v>2371083</v>
      </c>
      <c r="D5931" s="115">
        <v>693353</v>
      </c>
      <c r="E5931" s="116">
        <v>693353</v>
      </c>
      <c r="F5931" s="117">
        <v>29.242038342816301</v>
      </c>
      <c r="G5931" s="116">
        <v>184021</v>
      </c>
    </row>
    <row r="5932" spans="1:7">
      <c r="A5932" s="114" t="s">
        <v>1147</v>
      </c>
      <c r="B5932" s="115" t="s">
        <v>1148</v>
      </c>
      <c r="C5932" s="115">
        <v>2371083</v>
      </c>
      <c r="D5932" s="115">
        <v>693353</v>
      </c>
      <c r="E5932" s="116">
        <v>685919.15</v>
      </c>
      <c r="F5932" s="117">
        <v>28.928517053177799</v>
      </c>
      <c r="G5932" s="116">
        <v>184250.1</v>
      </c>
    </row>
    <row r="5933" spans="1:7">
      <c r="A5933" s="119" t="s">
        <v>1149</v>
      </c>
      <c r="B5933" s="115" t="s">
        <v>1150</v>
      </c>
      <c r="C5933" s="115">
        <v>2352783</v>
      </c>
      <c r="D5933" s="115">
        <v>688217</v>
      </c>
      <c r="E5933" s="116">
        <v>683253.95</v>
      </c>
      <c r="F5933" s="117">
        <v>29.040245105477201</v>
      </c>
      <c r="G5933" s="116">
        <v>183780.4</v>
      </c>
    </row>
    <row r="5934" spans="1:7">
      <c r="A5934" s="120" t="s">
        <v>1151</v>
      </c>
      <c r="B5934" s="115" t="s">
        <v>1152</v>
      </c>
      <c r="C5934" s="115">
        <v>2209492</v>
      </c>
      <c r="D5934" s="115">
        <v>585677</v>
      </c>
      <c r="E5934" s="116">
        <v>584696.93999999994</v>
      </c>
      <c r="F5934" s="117">
        <v>26.462958001205699</v>
      </c>
      <c r="G5934" s="116">
        <v>179437.4</v>
      </c>
    </row>
    <row r="5935" spans="1:7">
      <c r="A5935" s="121">
        <v>1000</v>
      </c>
      <c r="B5935" s="115" t="s">
        <v>1153</v>
      </c>
      <c r="C5935" s="115">
        <v>1746585</v>
      </c>
      <c r="D5935" s="115">
        <v>451149</v>
      </c>
      <c r="E5935" s="116">
        <v>450740.32</v>
      </c>
      <c r="F5935" s="117">
        <v>25.8069501341189</v>
      </c>
      <c r="G5935" s="116">
        <v>142623.97</v>
      </c>
    </row>
    <row r="5936" spans="1:7">
      <c r="A5936" s="122">
        <v>1100</v>
      </c>
      <c r="B5936" s="115" t="s">
        <v>1154</v>
      </c>
      <c r="C5936" s="115">
        <v>1368912</v>
      </c>
      <c r="D5936" s="115">
        <v>356067</v>
      </c>
      <c r="E5936" s="116">
        <v>355844.4</v>
      </c>
      <c r="F5936" s="117">
        <v>25.994687752025001</v>
      </c>
      <c r="G5936" s="116">
        <v>110080.7</v>
      </c>
    </row>
    <row r="5937" spans="1:7">
      <c r="A5937" s="121">
        <v>2000</v>
      </c>
      <c r="B5937" s="115" t="s">
        <v>1155</v>
      </c>
      <c r="C5937" s="115">
        <v>462907</v>
      </c>
      <c r="D5937" s="115">
        <v>134528</v>
      </c>
      <c r="E5937" s="116">
        <v>133956.62</v>
      </c>
      <c r="F5937" s="117">
        <v>28.938127960907899</v>
      </c>
      <c r="G5937" s="116">
        <v>36813.43</v>
      </c>
    </row>
    <row r="5938" spans="1:7" ht="25.5">
      <c r="A5938" s="120" t="s">
        <v>1162</v>
      </c>
      <c r="B5938" s="115" t="s">
        <v>1163</v>
      </c>
      <c r="C5938" s="115">
        <v>87336</v>
      </c>
      <c r="D5938" s="115">
        <v>87336</v>
      </c>
      <c r="E5938" s="116">
        <v>83353.009999999995</v>
      </c>
      <c r="F5938" s="117">
        <v>95.439463680498307</v>
      </c>
      <c r="G5938" s="116">
        <v>0</v>
      </c>
    </row>
    <row r="5939" spans="1:7">
      <c r="A5939" s="121">
        <v>7700</v>
      </c>
      <c r="B5939" s="115" t="s">
        <v>1165</v>
      </c>
      <c r="C5939" s="115">
        <v>87336</v>
      </c>
      <c r="D5939" s="115">
        <v>87336</v>
      </c>
      <c r="E5939" s="116">
        <v>83353.009999999995</v>
      </c>
      <c r="F5939" s="117">
        <v>95.439463680498307</v>
      </c>
      <c r="G5939" s="116">
        <v>0</v>
      </c>
    </row>
    <row r="5940" spans="1:7">
      <c r="A5940" s="120" t="s">
        <v>1166</v>
      </c>
      <c r="B5940" s="115" t="s">
        <v>1167</v>
      </c>
      <c r="C5940" s="115">
        <v>55955</v>
      </c>
      <c r="D5940" s="115">
        <v>15204</v>
      </c>
      <c r="E5940" s="116">
        <v>15204</v>
      </c>
      <c r="F5940" s="117">
        <v>27.171834509874</v>
      </c>
      <c r="G5940" s="116">
        <v>4343</v>
      </c>
    </row>
    <row r="5941" spans="1:7">
      <c r="A5941" s="121">
        <v>7100</v>
      </c>
      <c r="B5941" s="115" t="s">
        <v>1168</v>
      </c>
      <c r="C5941" s="115">
        <v>55955</v>
      </c>
      <c r="D5941" s="115">
        <v>15204</v>
      </c>
      <c r="E5941" s="116">
        <v>15204</v>
      </c>
      <c r="F5941" s="117">
        <v>27.171834509874</v>
      </c>
      <c r="G5941" s="116">
        <v>4343</v>
      </c>
    </row>
    <row r="5942" spans="1:7" ht="25.5">
      <c r="A5942" s="122">
        <v>7120</v>
      </c>
      <c r="B5942" s="115" t="s">
        <v>1169</v>
      </c>
      <c r="C5942" s="115">
        <v>55955</v>
      </c>
      <c r="D5942" s="115">
        <v>15204</v>
      </c>
      <c r="E5942" s="116">
        <v>15204</v>
      </c>
      <c r="F5942" s="117">
        <v>27.171834509874</v>
      </c>
      <c r="G5942" s="116">
        <v>4343</v>
      </c>
    </row>
    <row r="5943" spans="1:7">
      <c r="A5943" s="119" t="s">
        <v>1181</v>
      </c>
      <c r="B5943" s="115" t="s">
        <v>1182</v>
      </c>
      <c r="C5943" s="115">
        <v>18300</v>
      </c>
      <c r="D5943" s="115">
        <v>5136</v>
      </c>
      <c r="E5943" s="116">
        <v>2665.2</v>
      </c>
      <c r="F5943" s="117">
        <v>14.563934426229499</v>
      </c>
      <c r="G5943" s="116">
        <v>469.7</v>
      </c>
    </row>
    <row r="5944" spans="1:7">
      <c r="A5944" s="120" t="s">
        <v>1183</v>
      </c>
      <c r="B5944" s="115" t="s">
        <v>1184</v>
      </c>
      <c r="C5944" s="115">
        <v>18300</v>
      </c>
      <c r="D5944" s="115">
        <v>5136</v>
      </c>
      <c r="E5944" s="116">
        <v>2665.2</v>
      </c>
      <c r="F5944" s="117">
        <v>14.563934426229499</v>
      </c>
      <c r="G5944" s="116">
        <v>469.7</v>
      </c>
    </row>
    <row r="5945" spans="1:7">
      <c r="A5945" s="114"/>
      <c r="B5945" s="115" t="s">
        <v>1192</v>
      </c>
      <c r="C5945" s="115">
        <v>0</v>
      </c>
      <c r="D5945" s="115">
        <v>0</v>
      </c>
      <c r="E5945" s="116">
        <v>7433.85</v>
      </c>
      <c r="F5945" s="117">
        <v>0</v>
      </c>
      <c r="G5945" s="116">
        <v>-551.41</v>
      </c>
    </row>
    <row r="5946" spans="1:7">
      <c r="A5946" s="114" t="s">
        <v>1193</v>
      </c>
      <c r="B5946" s="115" t="s">
        <v>1194</v>
      </c>
      <c r="C5946" s="115">
        <v>0</v>
      </c>
      <c r="D5946" s="115">
        <v>0</v>
      </c>
      <c r="E5946" s="116">
        <v>-7433.85</v>
      </c>
      <c r="F5946" s="117">
        <v>0</v>
      </c>
      <c r="G5946" s="116">
        <v>551.41</v>
      </c>
    </row>
    <row r="5947" spans="1:7">
      <c r="A5947" s="119" t="s">
        <v>1202</v>
      </c>
      <c r="B5947" s="115" t="s">
        <v>1203</v>
      </c>
      <c r="C5947" s="115">
        <v>0</v>
      </c>
      <c r="D5947" s="115">
        <v>0</v>
      </c>
      <c r="E5947" s="116">
        <v>-7433.85</v>
      </c>
      <c r="F5947" s="117">
        <v>0</v>
      </c>
      <c r="G5947" s="116">
        <v>551.41</v>
      </c>
    </row>
    <row r="5948" spans="1:7" s="113" customFormat="1">
      <c r="A5948" s="126" t="s">
        <v>377</v>
      </c>
      <c r="B5948" s="110" t="s">
        <v>498</v>
      </c>
      <c r="C5948" s="110"/>
      <c r="D5948" s="110"/>
      <c r="E5948" s="111"/>
      <c r="F5948" s="112"/>
      <c r="G5948" s="111"/>
    </row>
    <row r="5949" spans="1:7">
      <c r="A5949" s="114" t="s">
        <v>1118</v>
      </c>
      <c r="B5949" s="115" t="s">
        <v>1119</v>
      </c>
      <c r="C5949" s="115">
        <v>2371083</v>
      </c>
      <c r="D5949" s="115">
        <v>693353</v>
      </c>
      <c r="E5949" s="116">
        <v>693353</v>
      </c>
      <c r="F5949" s="117">
        <v>29.242038342816301</v>
      </c>
      <c r="G5949" s="116">
        <v>183698.69</v>
      </c>
    </row>
    <row r="5950" spans="1:7" ht="25.5">
      <c r="A5950" s="119" t="s">
        <v>1120</v>
      </c>
      <c r="B5950" s="115" t="s">
        <v>1121</v>
      </c>
      <c r="C5950" s="115">
        <v>0</v>
      </c>
      <c r="D5950" s="115">
        <v>0</v>
      </c>
      <c r="E5950" s="116">
        <v>0</v>
      </c>
      <c r="F5950" s="117">
        <v>0</v>
      </c>
      <c r="G5950" s="116">
        <v>-322.31</v>
      </c>
    </row>
    <row r="5951" spans="1:7">
      <c r="A5951" s="119" t="s">
        <v>1144</v>
      </c>
      <c r="B5951" s="115" t="s">
        <v>60</v>
      </c>
      <c r="C5951" s="115">
        <v>2371083</v>
      </c>
      <c r="D5951" s="115">
        <v>693353</v>
      </c>
      <c r="E5951" s="116">
        <v>693353</v>
      </c>
      <c r="F5951" s="117">
        <v>29.242038342816301</v>
      </c>
      <c r="G5951" s="116">
        <v>184021</v>
      </c>
    </row>
    <row r="5952" spans="1:7" ht="25.5">
      <c r="A5952" s="120">
        <v>21710</v>
      </c>
      <c r="B5952" s="115" t="s">
        <v>1145</v>
      </c>
      <c r="C5952" s="115">
        <v>2371083</v>
      </c>
      <c r="D5952" s="115">
        <v>693353</v>
      </c>
      <c r="E5952" s="116">
        <v>693353</v>
      </c>
      <c r="F5952" s="117">
        <v>29.242038342816301</v>
      </c>
      <c r="G5952" s="116">
        <v>184021</v>
      </c>
    </row>
    <row r="5953" spans="1:7">
      <c r="A5953" s="114" t="s">
        <v>1147</v>
      </c>
      <c r="B5953" s="115" t="s">
        <v>1148</v>
      </c>
      <c r="C5953" s="115">
        <v>2371083</v>
      </c>
      <c r="D5953" s="115">
        <v>693353</v>
      </c>
      <c r="E5953" s="116">
        <v>685919.15</v>
      </c>
      <c r="F5953" s="117">
        <v>28.928517053177799</v>
      </c>
      <c r="G5953" s="116">
        <v>184250.1</v>
      </c>
    </row>
    <row r="5954" spans="1:7">
      <c r="A5954" s="119" t="s">
        <v>1149</v>
      </c>
      <c r="B5954" s="115" t="s">
        <v>1150</v>
      </c>
      <c r="C5954" s="115">
        <v>2352783</v>
      </c>
      <c r="D5954" s="115">
        <v>688217</v>
      </c>
      <c r="E5954" s="116">
        <v>683253.95</v>
      </c>
      <c r="F5954" s="117">
        <v>29.040245105477201</v>
      </c>
      <c r="G5954" s="116">
        <v>183780.4</v>
      </c>
    </row>
    <row r="5955" spans="1:7">
      <c r="A5955" s="120" t="s">
        <v>1151</v>
      </c>
      <c r="B5955" s="115" t="s">
        <v>1152</v>
      </c>
      <c r="C5955" s="115">
        <v>2209492</v>
      </c>
      <c r="D5955" s="115">
        <v>585677</v>
      </c>
      <c r="E5955" s="116">
        <v>584696.93999999994</v>
      </c>
      <c r="F5955" s="117">
        <v>26.462958001205699</v>
      </c>
      <c r="G5955" s="116">
        <v>179437.4</v>
      </c>
    </row>
    <row r="5956" spans="1:7">
      <c r="A5956" s="121">
        <v>1000</v>
      </c>
      <c r="B5956" s="115" t="s">
        <v>1153</v>
      </c>
      <c r="C5956" s="115">
        <v>1746585</v>
      </c>
      <c r="D5956" s="115">
        <v>451149</v>
      </c>
      <c r="E5956" s="116">
        <v>450740.32</v>
      </c>
      <c r="F5956" s="117">
        <v>25.8069501341189</v>
      </c>
      <c r="G5956" s="116">
        <v>142623.97</v>
      </c>
    </row>
    <row r="5957" spans="1:7">
      <c r="A5957" s="122">
        <v>1100</v>
      </c>
      <c r="B5957" s="115" t="s">
        <v>1154</v>
      </c>
      <c r="C5957" s="115">
        <v>1368912</v>
      </c>
      <c r="D5957" s="115">
        <v>356067</v>
      </c>
      <c r="E5957" s="116">
        <v>355844.4</v>
      </c>
      <c r="F5957" s="117">
        <v>25.994687752025001</v>
      </c>
      <c r="G5957" s="116">
        <v>110080.7</v>
      </c>
    </row>
    <row r="5958" spans="1:7">
      <c r="A5958" s="121">
        <v>2000</v>
      </c>
      <c r="B5958" s="115" t="s">
        <v>1155</v>
      </c>
      <c r="C5958" s="115">
        <v>462907</v>
      </c>
      <c r="D5958" s="115">
        <v>134528</v>
      </c>
      <c r="E5958" s="116">
        <v>133956.62</v>
      </c>
      <c r="F5958" s="117">
        <v>28.938127960907899</v>
      </c>
      <c r="G5958" s="116">
        <v>36813.43</v>
      </c>
    </row>
    <row r="5959" spans="1:7" ht="25.5">
      <c r="A5959" s="120" t="s">
        <v>1162</v>
      </c>
      <c r="B5959" s="115" t="s">
        <v>1163</v>
      </c>
      <c r="C5959" s="115">
        <v>87336</v>
      </c>
      <c r="D5959" s="115">
        <v>87336</v>
      </c>
      <c r="E5959" s="116">
        <v>83353.009999999995</v>
      </c>
      <c r="F5959" s="117">
        <v>95.439463680498307</v>
      </c>
      <c r="G5959" s="116">
        <v>0</v>
      </c>
    </row>
    <row r="5960" spans="1:7">
      <c r="A5960" s="121">
        <v>7700</v>
      </c>
      <c r="B5960" s="115" t="s">
        <v>1165</v>
      </c>
      <c r="C5960" s="115">
        <v>87336</v>
      </c>
      <c r="D5960" s="115">
        <v>87336</v>
      </c>
      <c r="E5960" s="116">
        <v>83353.009999999995</v>
      </c>
      <c r="F5960" s="117">
        <v>95.439463680498307</v>
      </c>
      <c r="G5960" s="116">
        <v>0</v>
      </c>
    </row>
    <row r="5961" spans="1:7">
      <c r="A5961" s="120" t="s">
        <v>1166</v>
      </c>
      <c r="B5961" s="115" t="s">
        <v>1167</v>
      </c>
      <c r="C5961" s="115">
        <v>55955</v>
      </c>
      <c r="D5961" s="115">
        <v>15204</v>
      </c>
      <c r="E5961" s="116">
        <v>15204</v>
      </c>
      <c r="F5961" s="117">
        <v>27.171834509874</v>
      </c>
      <c r="G5961" s="116">
        <v>4343</v>
      </c>
    </row>
    <row r="5962" spans="1:7">
      <c r="A5962" s="121">
        <v>7100</v>
      </c>
      <c r="B5962" s="115" t="s">
        <v>1168</v>
      </c>
      <c r="C5962" s="115">
        <v>55955</v>
      </c>
      <c r="D5962" s="115">
        <v>15204</v>
      </c>
      <c r="E5962" s="116">
        <v>15204</v>
      </c>
      <c r="F5962" s="117">
        <v>27.171834509874</v>
      </c>
      <c r="G5962" s="116">
        <v>4343</v>
      </c>
    </row>
    <row r="5963" spans="1:7" ht="25.5">
      <c r="A5963" s="122">
        <v>7120</v>
      </c>
      <c r="B5963" s="115" t="s">
        <v>1169</v>
      </c>
      <c r="C5963" s="115">
        <v>55955</v>
      </c>
      <c r="D5963" s="115">
        <v>15204</v>
      </c>
      <c r="E5963" s="116">
        <v>15204</v>
      </c>
      <c r="F5963" s="117">
        <v>27.171834509874</v>
      </c>
      <c r="G5963" s="116">
        <v>4343</v>
      </c>
    </row>
    <row r="5964" spans="1:7">
      <c r="A5964" s="119" t="s">
        <v>1181</v>
      </c>
      <c r="B5964" s="115" t="s">
        <v>1182</v>
      </c>
      <c r="C5964" s="115">
        <v>18300</v>
      </c>
      <c r="D5964" s="115">
        <v>5136</v>
      </c>
      <c r="E5964" s="116">
        <v>2665.2</v>
      </c>
      <c r="F5964" s="117">
        <v>14.563934426229499</v>
      </c>
      <c r="G5964" s="116">
        <v>469.7</v>
      </c>
    </row>
    <row r="5965" spans="1:7">
      <c r="A5965" s="120" t="s">
        <v>1183</v>
      </c>
      <c r="B5965" s="115" t="s">
        <v>1184</v>
      </c>
      <c r="C5965" s="115">
        <v>18300</v>
      </c>
      <c r="D5965" s="115">
        <v>5136</v>
      </c>
      <c r="E5965" s="116">
        <v>2665.2</v>
      </c>
      <c r="F5965" s="117">
        <v>14.563934426229499</v>
      </c>
      <c r="G5965" s="116">
        <v>469.7</v>
      </c>
    </row>
    <row r="5966" spans="1:7">
      <c r="A5966" s="114"/>
      <c r="B5966" s="115" t="s">
        <v>1192</v>
      </c>
      <c r="C5966" s="115">
        <v>0</v>
      </c>
      <c r="D5966" s="115">
        <v>0</v>
      </c>
      <c r="E5966" s="116">
        <v>7433.85</v>
      </c>
      <c r="F5966" s="117">
        <v>0</v>
      </c>
      <c r="G5966" s="116">
        <v>-551.41</v>
      </c>
    </row>
    <row r="5967" spans="1:7">
      <c r="A5967" s="114" t="s">
        <v>1193</v>
      </c>
      <c r="B5967" s="115" t="s">
        <v>1194</v>
      </c>
      <c r="C5967" s="115">
        <v>0</v>
      </c>
      <c r="D5967" s="115">
        <v>0</v>
      </c>
      <c r="E5967" s="116">
        <v>-7433.85</v>
      </c>
      <c r="F5967" s="117">
        <v>0</v>
      </c>
      <c r="G5967" s="116">
        <v>551.41</v>
      </c>
    </row>
    <row r="5968" spans="1:7">
      <c r="A5968" s="119" t="s">
        <v>1202</v>
      </c>
      <c r="B5968" s="115" t="s">
        <v>1203</v>
      </c>
      <c r="C5968" s="115">
        <v>0</v>
      </c>
      <c r="D5968" s="115">
        <v>0</v>
      </c>
      <c r="E5968" s="116">
        <v>-7433.85</v>
      </c>
      <c r="F5968" s="117">
        <v>0</v>
      </c>
      <c r="G5968" s="116">
        <v>551.41</v>
      </c>
    </row>
    <row r="5969" spans="1:7" s="113" customFormat="1">
      <c r="A5969" s="125" t="s">
        <v>331</v>
      </c>
      <c r="B5969" s="110" t="s">
        <v>573</v>
      </c>
      <c r="C5969" s="110"/>
      <c r="D5969" s="110"/>
      <c r="E5969" s="111"/>
      <c r="F5969" s="112"/>
      <c r="G5969" s="111"/>
    </row>
    <row r="5970" spans="1:7">
      <c r="A5970" s="114" t="s">
        <v>1118</v>
      </c>
      <c r="B5970" s="115" t="s">
        <v>1119</v>
      </c>
      <c r="C5970" s="115">
        <v>18005948</v>
      </c>
      <c r="D5970" s="115">
        <v>5561980</v>
      </c>
      <c r="E5970" s="116">
        <v>5561980</v>
      </c>
      <c r="F5970" s="117">
        <v>30.889681565225001</v>
      </c>
      <c r="G5970" s="116">
        <v>1450495</v>
      </c>
    </row>
    <row r="5971" spans="1:7">
      <c r="A5971" s="119" t="s">
        <v>1144</v>
      </c>
      <c r="B5971" s="115" t="s">
        <v>60</v>
      </c>
      <c r="C5971" s="115">
        <v>18005948</v>
      </c>
      <c r="D5971" s="115">
        <v>5561980</v>
      </c>
      <c r="E5971" s="116">
        <v>5561980</v>
      </c>
      <c r="F5971" s="117">
        <v>30.889681565225001</v>
      </c>
      <c r="G5971" s="116">
        <v>1450495</v>
      </c>
    </row>
    <row r="5972" spans="1:7" ht="25.5">
      <c r="A5972" s="120">
        <v>21710</v>
      </c>
      <c r="B5972" s="115" t="s">
        <v>1145</v>
      </c>
      <c r="C5972" s="115">
        <v>18005948</v>
      </c>
      <c r="D5972" s="115">
        <v>5561980</v>
      </c>
      <c r="E5972" s="116">
        <v>5561980</v>
      </c>
      <c r="F5972" s="117">
        <v>30.889681565225001</v>
      </c>
      <c r="G5972" s="116">
        <v>1450495</v>
      </c>
    </row>
    <row r="5973" spans="1:7">
      <c r="A5973" s="114" t="s">
        <v>1147</v>
      </c>
      <c r="B5973" s="115" t="s">
        <v>1148</v>
      </c>
      <c r="C5973" s="115">
        <v>18005948</v>
      </c>
      <c r="D5973" s="115">
        <v>5561980</v>
      </c>
      <c r="E5973" s="116">
        <v>5530589.8300000001</v>
      </c>
      <c r="F5973" s="117">
        <v>30.7153493390073</v>
      </c>
      <c r="G5973" s="116">
        <v>1424358.86</v>
      </c>
    </row>
    <row r="5974" spans="1:7">
      <c r="A5974" s="119" t="s">
        <v>1149</v>
      </c>
      <c r="B5974" s="115" t="s">
        <v>1150</v>
      </c>
      <c r="C5974" s="115">
        <v>18005948</v>
      </c>
      <c r="D5974" s="115">
        <v>5561980</v>
      </c>
      <c r="E5974" s="116">
        <v>5530589.8300000001</v>
      </c>
      <c r="F5974" s="117">
        <v>30.7153493390073</v>
      </c>
      <c r="G5974" s="116">
        <v>1424358.86</v>
      </c>
    </row>
    <row r="5975" spans="1:7">
      <c r="A5975" s="120" t="s">
        <v>1166</v>
      </c>
      <c r="B5975" s="115" t="s">
        <v>1167</v>
      </c>
      <c r="C5975" s="115">
        <v>18005948</v>
      </c>
      <c r="D5975" s="115">
        <v>5561980</v>
      </c>
      <c r="E5975" s="116">
        <v>5530589.8300000001</v>
      </c>
      <c r="F5975" s="117">
        <v>30.7153493390073</v>
      </c>
      <c r="G5975" s="116">
        <v>1424358.86</v>
      </c>
    </row>
    <row r="5976" spans="1:7">
      <c r="A5976" s="121">
        <v>7100</v>
      </c>
      <c r="B5976" s="115" t="s">
        <v>1168</v>
      </c>
      <c r="C5976" s="115">
        <v>18005948</v>
      </c>
      <c r="D5976" s="115">
        <v>5561980</v>
      </c>
      <c r="E5976" s="116">
        <v>5530589.8300000001</v>
      </c>
      <c r="F5976" s="117">
        <v>30.7153493390073</v>
      </c>
      <c r="G5976" s="116">
        <v>1424358.86</v>
      </c>
    </row>
    <row r="5977" spans="1:7" ht="25.5">
      <c r="A5977" s="122">
        <v>7120</v>
      </c>
      <c r="B5977" s="115" t="s">
        <v>1169</v>
      </c>
      <c r="C5977" s="115">
        <v>18005948</v>
      </c>
      <c r="D5977" s="115">
        <v>5561980</v>
      </c>
      <c r="E5977" s="116">
        <v>5530589.8300000001</v>
      </c>
      <c r="F5977" s="117">
        <v>30.7153493390073</v>
      </c>
      <c r="G5977" s="116">
        <v>1424358.86</v>
      </c>
    </row>
    <row r="5978" spans="1:7">
      <c r="A5978" s="114"/>
      <c r="B5978" s="115" t="s">
        <v>1192</v>
      </c>
      <c r="C5978" s="115">
        <v>0</v>
      </c>
      <c r="D5978" s="115">
        <v>0</v>
      </c>
      <c r="E5978" s="116">
        <v>31390.17</v>
      </c>
      <c r="F5978" s="117">
        <v>0</v>
      </c>
      <c r="G5978" s="116">
        <v>26136.14</v>
      </c>
    </row>
    <row r="5979" spans="1:7">
      <c r="A5979" s="114" t="s">
        <v>1193</v>
      </c>
      <c r="B5979" s="115" t="s">
        <v>1194</v>
      </c>
      <c r="C5979" s="115">
        <v>0</v>
      </c>
      <c r="D5979" s="115">
        <v>0</v>
      </c>
      <c r="E5979" s="116">
        <v>-31390.17</v>
      </c>
      <c r="F5979" s="117">
        <v>0</v>
      </c>
      <c r="G5979" s="116">
        <v>-26136.14</v>
      </c>
    </row>
    <row r="5980" spans="1:7">
      <c r="A5980" s="119" t="s">
        <v>1202</v>
      </c>
      <c r="B5980" s="115" t="s">
        <v>1203</v>
      </c>
      <c r="C5980" s="115">
        <v>0</v>
      </c>
      <c r="D5980" s="115">
        <v>0</v>
      </c>
      <c r="E5980" s="116">
        <v>-31390.17</v>
      </c>
      <c r="F5980" s="117">
        <v>0</v>
      </c>
      <c r="G5980" s="116">
        <v>-26136.14</v>
      </c>
    </row>
    <row r="5981" spans="1:7" s="113" customFormat="1">
      <c r="A5981" s="125" t="s">
        <v>486</v>
      </c>
      <c r="B5981" s="110" t="s">
        <v>574</v>
      </c>
      <c r="C5981" s="110"/>
      <c r="D5981" s="110"/>
      <c r="E5981" s="111"/>
      <c r="F5981" s="112"/>
      <c r="G5981" s="111"/>
    </row>
    <row r="5982" spans="1:7">
      <c r="A5982" s="114" t="s">
        <v>1118</v>
      </c>
      <c r="B5982" s="115" t="s">
        <v>1119</v>
      </c>
      <c r="C5982" s="115">
        <v>40938256</v>
      </c>
      <c r="D5982" s="115">
        <v>11262111</v>
      </c>
      <c r="E5982" s="116">
        <v>11248583.310000001</v>
      </c>
      <c r="F5982" s="117">
        <v>27.476947992117701</v>
      </c>
      <c r="G5982" s="116">
        <v>2581784.98</v>
      </c>
    </row>
    <row r="5983" spans="1:7" ht="25.5">
      <c r="A5983" s="119" t="s">
        <v>1120</v>
      </c>
      <c r="B5983" s="115" t="s">
        <v>1121</v>
      </c>
      <c r="C5983" s="115">
        <v>6635988</v>
      </c>
      <c r="D5983" s="115">
        <v>2037350</v>
      </c>
      <c r="E5983" s="116">
        <v>2023822.31</v>
      </c>
      <c r="F5983" s="117">
        <v>30.497678868617601</v>
      </c>
      <c r="G5983" s="116">
        <v>590022.98</v>
      </c>
    </row>
    <row r="5984" spans="1:7">
      <c r="A5984" s="119" t="s">
        <v>1124</v>
      </c>
      <c r="B5984" s="115" t="s">
        <v>59</v>
      </c>
      <c r="C5984" s="115">
        <v>86556</v>
      </c>
      <c r="D5984" s="115">
        <v>40732</v>
      </c>
      <c r="E5984" s="116">
        <v>40732</v>
      </c>
      <c r="F5984" s="117">
        <v>47.058551689079898</v>
      </c>
      <c r="G5984" s="116">
        <v>733</v>
      </c>
    </row>
    <row r="5985" spans="1:7">
      <c r="A5985" s="120" t="s">
        <v>1125</v>
      </c>
      <c r="B5985" s="115" t="s">
        <v>1126</v>
      </c>
      <c r="C5985" s="115">
        <v>77760</v>
      </c>
      <c r="D5985" s="115">
        <v>37800</v>
      </c>
      <c r="E5985" s="116">
        <v>37800</v>
      </c>
      <c r="F5985" s="117">
        <v>48.6111111111111</v>
      </c>
      <c r="G5985" s="116">
        <v>0</v>
      </c>
    </row>
    <row r="5986" spans="1:7">
      <c r="A5986" s="121">
        <v>18100</v>
      </c>
      <c r="B5986" s="115" t="s">
        <v>1127</v>
      </c>
      <c r="C5986" s="115">
        <v>77760</v>
      </c>
      <c r="D5986" s="115">
        <v>37800</v>
      </c>
      <c r="E5986" s="116">
        <v>37800</v>
      </c>
      <c r="F5986" s="117">
        <v>48.6111111111111</v>
      </c>
      <c r="G5986" s="116">
        <v>0</v>
      </c>
    </row>
    <row r="5987" spans="1:7" ht="25.5">
      <c r="A5987" s="122">
        <v>18130</v>
      </c>
      <c r="B5987" s="115" t="s">
        <v>1128</v>
      </c>
      <c r="C5987" s="115">
        <v>77760</v>
      </c>
      <c r="D5987" s="115">
        <v>37800</v>
      </c>
      <c r="E5987" s="116">
        <v>37800</v>
      </c>
      <c r="F5987" s="117">
        <v>48.6111111111111</v>
      </c>
      <c r="G5987" s="116">
        <v>0</v>
      </c>
    </row>
    <row r="5988" spans="1:7" ht="38.25">
      <c r="A5988" s="123">
        <v>18131</v>
      </c>
      <c r="B5988" s="115" t="s">
        <v>1129</v>
      </c>
      <c r="C5988" s="115">
        <v>77760</v>
      </c>
      <c r="D5988" s="115">
        <v>37800</v>
      </c>
      <c r="E5988" s="116">
        <v>37800</v>
      </c>
      <c r="F5988" s="117">
        <v>48.6111111111111</v>
      </c>
      <c r="G5988" s="116">
        <v>0</v>
      </c>
    </row>
    <row r="5989" spans="1:7" ht="38.25">
      <c r="A5989" s="120" t="s">
        <v>1136</v>
      </c>
      <c r="B5989" s="115" t="s">
        <v>1137</v>
      </c>
      <c r="C5989" s="115">
        <v>8796</v>
      </c>
      <c r="D5989" s="115">
        <v>2932</v>
      </c>
      <c r="E5989" s="116">
        <v>2932</v>
      </c>
      <c r="F5989" s="117">
        <v>33.3333333333333</v>
      </c>
      <c r="G5989" s="116">
        <v>733</v>
      </c>
    </row>
    <row r="5990" spans="1:7" ht="38.25">
      <c r="A5990" s="121">
        <v>17100</v>
      </c>
      <c r="B5990" s="115" t="s">
        <v>1138</v>
      </c>
      <c r="C5990" s="115">
        <v>8796</v>
      </c>
      <c r="D5990" s="115">
        <v>2932</v>
      </c>
      <c r="E5990" s="116">
        <v>2932</v>
      </c>
      <c r="F5990" s="117">
        <v>33.3333333333333</v>
      </c>
      <c r="G5990" s="116">
        <v>733</v>
      </c>
    </row>
    <row r="5991" spans="1:7" ht="63.75">
      <c r="A5991" s="122">
        <v>17120</v>
      </c>
      <c r="B5991" s="115" t="s">
        <v>1140</v>
      </c>
      <c r="C5991" s="115">
        <v>8796</v>
      </c>
      <c r="D5991" s="115">
        <v>2932</v>
      </c>
      <c r="E5991" s="116">
        <v>2932</v>
      </c>
      <c r="F5991" s="117">
        <v>33.3333333333333</v>
      </c>
      <c r="G5991" s="116">
        <v>733</v>
      </c>
    </row>
    <row r="5992" spans="1:7">
      <c r="A5992" s="119" t="s">
        <v>1144</v>
      </c>
      <c r="B5992" s="115" t="s">
        <v>60</v>
      </c>
      <c r="C5992" s="115">
        <v>34215712</v>
      </c>
      <c r="D5992" s="115">
        <v>9184029</v>
      </c>
      <c r="E5992" s="116">
        <v>9184029</v>
      </c>
      <c r="F5992" s="117">
        <v>26.841554546636299</v>
      </c>
      <c r="G5992" s="116">
        <v>1991029</v>
      </c>
    </row>
    <row r="5993" spans="1:7" ht="25.5">
      <c r="A5993" s="120">
        <v>21710</v>
      </c>
      <c r="B5993" s="115" t="s">
        <v>1145</v>
      </c>
      <c r="C5993" s="115">
        <v>34215712</v>
      </c>
      <c r="D5993" s="115">
        <v>9184029</v>
      </c>
      <c r="E5993" s="116">
        <v>9184029</v>
      </c>
      <c r="F5993" s="117">
        <v>26.841554546636299</v>
      </c>
      <c r="G5993" s="116">
        <v>1991029</v>
      </c>
    </row>
    <row r="5994" spans="1:7">
      <c r="A5994" s="114" t="s">
        <v>1147</v>
      </c>
      <c r="B5994" s="115" t="s">
        <v>1148</v>
      </c>
      <c r="C5994" s="115">
        <v>40938256</v>
      </c>
      <c r="D5994" s="115">
        <v>11262111</v>
      </c>
      <c r="E5994" s="116">
        <v>11075613.5</v>
      </c>
      <c r="F5994" s="117">
        <v>27.054434121473101</v>
      </c>
      <c r="G5994" s="116">
        <v>2837035.67</v>
      </c>
    </row>
    <row r="5995" spans="1:7">
      <c r="A5995" s="119" t="s">
        <v>1149</v>
      </c>
      <c r="B5995" s="115" t="s">
        <v>1150</v>
      </c>
      <c r="C5995" s="115">
        <v>40266430</v>
      </c>
      <c r="D5995" s="115">
        <v>11117492</v>
      </c>
      <c r="E5995" s="116">
        <v>10954477.949999999</v>
      </c>
      <c r="F5995" s="117">
        <v>27.2049892429004</v>
      </c>
      <c r="G5995" s="116">
        <v>2794416.85</v>
      </c>
    </row>
    <row r="5996" spans="1:7">
      <c r="A5996" s="120" t="s">
        <v>1151</v>
      </c>
      <c r="B5996" s="115" t="s">
        <v>1152</v>
      </c>
      <c r="C5996" s="115">
        <v>26878167</v>
      </c>
      <c r="D5996" s="115">
        <v>8383411</v>
      </c>
      <c r="E5996" s="116">
        <v>8307231.1100000003</v>
      </c>
      <c r="F5996" s="117">
        <v>30.906985249403299</v>
      </c>
      <c r="G5996" s="116">
        <v>2166736.8199999998</v>
      </c>
    </row>
    <row r="5997" spans="1:7">
      <c r="A5997" s="121">
        <v>1000</v>
      </c>
      <c r="B5997" s="115" t="s">
        <v>1153</v>
      </c>
      <c r="C5997" s="115">
        <v>18194028</v>
      </c>
      <c r="D5997" s="115">
        <v>5516277</v>
      </c>
      <c r="E5997" s="116">
        <v>5492565.1200000001</v>
      </c>
      <c r="F5997" s="117">
        <v>30.188835149643602</v>
      </c>
      <c r="G5997" s="116">
        <v>1437663.44</v>
      </c>
    </row>
    <row r="5998" spans="1:7">
      <c r="A5998" s="122">
        <v>1100</v>
      </c>
      <c r="B5998" s="115" t="s">
        <v>1154</v>
      </c>
      <c r="C5998" s="115">
        <v>14519446</v>
      </c>
      <c r="D5998" s="115">
        <v>4389342</v>
      </c>
      <c r="E5998" s="116">
        <v>4371764.67</v>
      </c>
      <c r="F5998" s="117">
        <v>30.109720921858901</v>
      </c>
      <c r="G5998" s="116">
        <v>1150326.2</v>
      </c>
    </row>
    <row r="5999" spans="1:7">
      <c r="A5999" s="121">
        <v>2000</v>
      </c>
      <c r="B5999" s="115" t="s">
        <v>1155</v>
      </c>
      <c r="C5999" s="115">
        <v>8684139</v>
      </c>
      <c r="D5999" s="115">
        <v>2867134</v>
      </c>
      <c r="E5999" s="116">
        <v>2814665.99</v>
      </c>
      <c r="F5999" s="117">
        <v>32.411572292889403</v>
      </c>
      <c r="G5999" s="116">
        <v>729073.38</v>
      </c>
    </row>
    <row r="6000" spans="1:7">
      <c r="A6000" s="120" t="s">
        <v>1158</v>
      </c>
      <c r="B6000" s="115" t="s">
        <v>1159</v>
      </c>
      <c r="C6000" s="115">
        <v>6996303</v>
      </c>
      <c r="D6000" s="115">
        <v>1898387</v>
      </c>
      <c r="E6000" s="116">
        <v>1893405.02</v>
      </c>
      <c r="F6000" s="117">
        <v>27.0629362393253</v>
      </c>
      <c r="G6000" s="116">
        <v>538706.56000000006</v>
      </c>
    </row>
    <row r="6001" spans="1:7">
      <c r="A6001" s="121">
        <v>3000</v>
      </c>
      <c r="B6001" s="115" t="s">
        <v>1160</v>
      </c>
      <c r="C6001" s="115">
        <v>6331191</v>
      </c>
      <c r="D6001" s="115">
        <v>1679848</v>
      </c>
      <c r="E6001" s="116">
        <v>1679294.63</v>
      </c>
      <c r="F6001" s="117">
        <v>26.524150511333499</v>
      </c>
      <c r="G6001" s="116">
        <v>486134.21</v>
      </c>
    </row>
    <row r="6002" spans="1:7">
      <c r="A6002" s="121">
        <v>6000</v>
      </c>
      <c r="B6002" s="115" t="s">
        <v>1161</v>
      </c>
      <c r="C6002" s="115">
        <v>665112</v>
      </c>
      <c r="D6002" s="115">
        <v>218539</v>
      </c>
      <c r="E6002" s="116">
        <v>214110.39</v>
      </c>
      <c r="F6002" s="117">
        <v>32.191629379713497</v>
      </c>
      <c r="G6002" s="116">
        <v>52572.35</v>
      </c>
    </row>
    <row r="6003" spans="1:7">
      <c r="A6003" s="120" t="s">
        <v>1166</v>
      </c>
      <c r="B6003" s="115" t="s">
        <v>1167</v>
      </c>
      <c r="C6003" s="115">
        <v>6391960</v>
      </c>
      <c r="D6003" s="115">
        <v>835694</v>
      </c>
      <c r="E6003" s="116">
        <v>753841.82</v>
      </c>
      <c r="F6003" s="117">
        <v>11.7935941401386</v>
      </c>
      <c r="G6003" s="116">
        <v>88973.47</v>
      </c>
    </row>
    <row r="6004" spans="1:7" ht="25.5">
      <c r="A6004" s="121">
        <v>7300</v>
      </c>
      <c r="B6004" s="115" t="s">
        <v>1173</v>
      </c>
      <c r="C6004" s="115">
        <v>5677579</v>
      </c>
      <c r="D6004" s="115">
        <v>637738</v>
      </c>
      <c r="E6004" s="116">
        <v>555886.65</v>
      </c>
      <c r="F6004" s="117">
        <v>9.7909099987864501</v>
      </c>
      <c r="G6004" s="116">
        <v>34726.83</v>
      </c>
    </row>
    <row r="6005" spans="1:7" ht="25.5">
      <c r="A6005" s="122">
        <v>7310</v>
      </c>
      <c r="B6005" s="115" t="s">
        <v>1174</v>
      </c>
      <c r="C6005" s="115">
        <v>5677579</v>
      </c>
      <c r="D6005" s="115">
        <v>637738</v>
      </c>
      <c r="E6005" s="116">
        <v>555886.65</v>
      </c>
      <c r="F6005" s="117">
        <v>9.7909099987864501</v>
      </c>
      <c r="G6005" s="116">
        <v>34726.83</v>
      </c>
    </row>
    <row r="6006" spans="1:7" ht="25.5">
      <c r="A6006" s="121">
        <v>7400</v>
      </c>
      <c r="B6006" s="115" t="s">
        <v>1177</v>
      </c>
      <c r="C6006" s="115">
        <v>714381</v>
      </c>
      <c r="D6006" s="115">
        <v>197956</v>
      </c>
      <c r="E6006" s="116">
        <v>197955.17</v>
      </c>
      <c r="F6006" s="117">
        <v>27.7100272823605</v>
      </c>
      <c r="G6006" s="116">
        <v>54246.64</v>
      </c>
    </row>
    <row r="6007" spans="1:7" ht="25.5">
      <c r="A6007" s="122">
        <v>7460</v>
      </c>
      <c r="B6007" s="115" t="s">
        <v>1178</v>
      </c>
      <c r="C6007" s="115">
        <v>714381</v>
      </c>
      <c r="D6007" s="115">
        <v>197956</v>
      </c>
      <c r="E6007" s="116">
        <v>197955.17</v>
      </c>
      <c r="F6007" s="117">
        <v>27.7100272823605</v>
      </c>
      <c r="G6007" s="116">
        <v>54246.64</v>
      </c>
    </row>
    <row r="6008" spans="1:7">
      <c r="A6008" s="119" t="s">
        <v>1181</v>
      </c>
      <c r="B6008" s="115" t="s">
        <v>1182</v>
      </c>
      <c r="C6008" s="115">
        <v>671826</v>
      </c>
      <c r="D6008" s="115">
        <v>144619</v>
      </c>
      <c r="E6008" s="116">
        <v>121135.55</v>
      </c>
      <c r="F6008" s="117">
        <v>18.030792199170602</v>
      </c>
      <c r="G6008" s="116">
        <v>42618.82</v>
      </c>
    </row>
    <row r="6009" spans="1:7">
      <c r="A6009" s="120" t="s">
        <v>1183</v>
      </c>
      <c r="B6009" s="115" t="s">
        <v>1184</v>
      </c>
      <c r="C6009" s="115">
        <v>671826</v>
      </c>
      <c r="D6009" s="115">
        <v>144619</v>
      </c>
      <c r="E6009" s="116">
        <v>121135.55</v>
      </c>
      <c r="F6009" s="117">
        <v>18.030792199170602</v>
      </c>
      <c r="G6009" s="116">
        <v>42618.82</v>
      </c>
    </row>
    <row r="6010" spans="1:7">
      <c r="A6010" s="114"/>
      <c r="B6010" s="115" t="s">
        <v>1192</v>
      </c>
      <c r="C6010" s="115">
        <v>0</v>
      </c>
      <c r="D6010" s="115">
        <v>0</v>
      </c>
      <c r="E6010" s="116">
        <v>172969.81</v>
      </c>
      <c r="F6010" s="117">
        <v>0</v>
      </c>
      <c r="G6010" s="116">
        <v>-255250.69</v>
      </c>
    </row>
    <row r="6011" spans="1:7">
      <c r="A6011" s="114" t="s">
        <v>1193</v>
      </c>
      <c r="B6011" s="115" t="s">
        <v>1194</v>
      </c>
      <c r="C6011" s="115">
        <v>0</v>
      </c>
      <c r="D6011" s="115">
        <v>0</v>
      </c>
      <c r="E6011" s="116">
        <v>-172969.81</v>
      </c>
      <c r="F6011" s="117">
        <v>0</v>
      </c>
      <c r="G6011" s="116">
        <v>255250.69</v>
      </c>
    </row>
    <row r="6012" spans="1:7">
      <c r="A6012" s="119" t="s">
        <v>1202</v>
      </c>
      <c r="B6012" s="115" t="s">
        <v>1203</v>
      </c>
      <c r="C6012" s="115">
        <v>0</v>
      </c>
      <c r="D6012" s="115">
        <v>0</v>
      </c>
      <c r="E6012" s="116">
        <v>-172969.81</v>
      </c>
      <c r="F6012" s="117">
        <v>0</v>
      </c>
      <c r="G6012" s="116">
        <v>255250.69</v>
      </c>
    </row>
    <row r="6013" spans="1:7" s="113" customFormat="1">
      <c r="A6013" s="126" t="s">
        <v>488</v>
      </c>
      <c r="B6013" s="110" t="s">
        <v>575</v>
      </c>
      <c r="C6013" s="110"/>
      <c r="D6013" s="110"/>
      <c r="E6013" s="111"/>
      <c r="F6013" s="112"/>
      <c r="G6013" s="111"/>
    </row>
    <row r="6014" spans="1:7">
      <c r="A6014" s="114" t="s">
        <v>1118</v>
      </c>
      <c r="B6014" s="115" t="s">
        <v>1119</v>
      </c>
      <c r="C6014" s="115">
        <v>8913534</v>
      </c>
      <c r="D6014" s="115">
        <v>1923470</v>
      </c>
      <c r="E6014" s="116">
        <v>1923470</v>
      </c>
      <c r="F6014" s="117">
        <v>21.579207528686201</v>
      </c>
      <c r="G6014" s="116">
        <v>577679</v>
      </c>
    </row>
    <row r="6015" spans="1:7">
      <c r="A6015" s="119" t="s">
        <v>1144</v>
      </c>
      <c r="B6015" s="115" t="s">
        <v>60</v>
      </c>
      <c r="C6015" s="115">
        <v>8913534</v>
      </c>
      <c r="D6015" s="115">
        <v>1923470</v>
      </c>
      <c r="E6015" s="116">
        <v>1923470</v>
      </c>
      <c r="F6015" s="117">
        <v>21.579207528686201</v>
      </c>
      <c r="G6015" s="116">
        <v>577679</v>
      </c>
    </row>
    <row r="6016" spans="1:7" ht="25.5">
      <c r="A6016" s="120">
        <v>21710</v>
      </c>
      <c r="B6016" s="115" t="s">
        <v>1145</v>
      </c>
      <c r="C6016" s="115">
        <v>8913534</v>
      </c>
      <c r="D6016" s="115">
        <v>1923470</v>
      </c>
      <c r="E6016" s="116">
        <v>1923470</v>
      </c>
      <c r="F6016" s="117">
        <v>21.579207528686201</v>
      </c>
      <c r="G6016" s="116">
        <v>577679</v>
      </c>
    </row>
    <row r="6017" spans="1:7">
      <c r="A6017" s="114" t="s">
        <v>1147</v>
      </c>
      <c r="B6017" s="115" t="s">
        <v>1148</v>
      </c>
      <c r="C6017" s="115">
        <v>8913534</v>
      </c>
      <c r="D6017" s="115">
        <v>1923470</v>
      </c>
      <c r="E6017" s="116">
        <v>1920848.13</v>
      </c>
      <c r="F6017" s="117">
        <v>21.549793045048101</v>
      </c>
      <c r="G6017" s="116">
        <v>575107.68000000005</v>
      </c>
    </row>
    <row r="6018" spans="1:7">
      <c r="A6018" s="119" t="s">
        <v>1149</v>
      </c>
      <c r="B6018" s="115" t="s">
        <v>1150</v>
      </c>
      <c r="C6018" s="115">
        <v>8913534</v>
      </c>
      <c r="D6018" s="115">
        <v>1923470</v>
      </c>
      <c r="E6018" s="116">
        <v>1920848.13</v>
      </c>
      <c r="F6018" s="117">
        <v>21.549793045048101</v>
      </c>
      <c r="G6018" s="116">
        <v>575107.68000000005</v>
      </c>
    </row>
    <row r="6019" spans="1:7">
      <c r="A6019" s="120" t="s">
        <v>1158</v>
      </c>
      <c r="B6019" s="115" t="s">
        <v>1159</v>
      </c>
      <c r="C6019" s="115">
        <v>6332699</v>
      </c>
      <c r="D6019" s="115">
        <v>1680101</v>
      </c>
      <c r="E6019" s="116">
        <v>1679546.81</v>
      </c>
      <c r="F6019" s="117">
        <v>26.521816527202699</v>
      </c>
      <c r="G6019" s="116">
        <v>486134.21</v>
      </c>
    </row>
    <row r="6020" spans="1:7">
      <c r="A6020" s="121">
        <v>3000</v>
      </c>
      <c r="B6020" s="115" t="s">
        <v>1160</v>
      </c>
      <c r="C6020" s="115">
        <v>6331191</v>
      </c>
      <c r="D6020" s="115">
        <v>1679848</v>
      </c>
      <c r="E6020" s="116">
        <v>1679294.63</v>
      </c>
      <c r="F6020" s="117">
        <v>26.524150511333499</v>
      </c>
      <c r="G6020" s="116">
        <v>486134.21</v>
      </c>
    </row>
    <row r="6021" spans="1:7">
      <c r="A6021" s="121">
        <v>6000</v>
      </c>
      <c r="B6021" s="115" t="s">
        <v>1161</v>
      </c>
      <c r="C6021" s="115">
        <v>1508</v>
      </c>
      <c r="D6021" s="115">
        <v>253</v>
      </c>
      <c r="E6021" s="116">
        <v>252.18</v>
      </c>
      <c r="F6021" s="117">
        <v>16.722811671087499</v>
      </c>
      <c r="G6021" s="116">
        <v>0</v>
      </c>
    </row>
    <row r="6022" spans="1:7">
      <c r="A6022" s="120" t="s">
        <v>1166</v>
      </c>
      <c r="B6022" s="115" t="s">
        <v>1167</v>
      </c>
      <c r="C6022" s="115">
        <v>2580835</v>
      </c>
      <c r="D6022" s="115">
        <v>243369</v>
      </c>
      <c r="E6022" s="116">
        <v>241301.32</v>
      </c>
      <c r="F6022" s="117">
        <v>9.3497383598718997</v>
      </c>
      <c r="G6022" s="116">
        <v>88973.47</v>
      </c>
    </row>
    <row r="6023" spans="1:7" ht="25.5">
      <c r="A6023" s="121">
        <v>7300</v>
      </c>
      <c r="B6023" s="115" t="s">
        <v>1173</v>
      </c>
      <c r="C6023" s="115">
        <v>1866454</v>
      </c>
      <c r="D6023" s="115">
        <v>45413</v>
      </c>
      <c r="E6023" s="116">
        <v>43346.15</v>
      </c>
      <c r="F6023" s="117">
        <v>2.3223797639802499</v>
      </c>
      <c r="G6023" s="116">
        <v>34726.83</v>
      </c>
    </row>
    <row r="6024" spans="1:7" ht="25.5">
      <c r="A6024" s="122">
        <v>7310</v>
      </c>
      <c r="B6024" s="115" t="s">
        <v>1174</v>
      </c>
      <c r="C6024" s="115">
        <v>1866454</v>
      </c>
      <c r="D6024" s="115">
        <v>45413</v>
      </c>
      <c r="E6024" s="116">
        <v>43346.15</v>
      </c>
      <c r="F6024" s="117">
        <v>2.3223797639802499</v>
      </c>
      <c r="G6024" s="116">
        <v>34726.83</v>
      </c>
    </row>
    <row r="6025" spans="1:7" ht="25.5">
      <c r="A6025" s="121">
        <v>7400</v>
      </c>
      <c r="B6025" s="115" t="s">
        <v>1177</v>
      </c>
      <c r="C6025" s="115">
        <v>714381</v>
      </c>
      <c r="D6025" s="115">
        <v>197956</v>
      </c>
      <c r="E6025" s="116">
        <v>197955.17</v>
      </c>
      <c r="F6025" s="117">
        <v>27.7100272823605</v>
      </c>
      <c r="G6025" s="116">
        <v>54246.64</v>
      </c>
    </row>
    <row r="6026" spans="1:7" ht="25.5">
      <c r="A6026" s="122">
        <v>7460</v>
      </c>
      <c r="B6026" s="115" t="s">
        <v>1178</v>
      </c>
      <c r="C6026" s="115">
        <v>714381</v>
      </c>
      <c r="D6026" s="115">
        <v>197956</v>
      </c>
      <c r="E6026" s="116">
        <v>197955.17</v>
      </c>
      <c r="F6026" s="117">
        <v>27.7100272823605</v>
      </c>
      <c r="G6026" s="116">
        <v>54246.64</v>
      </c>
    </row>
    <row r="6027" spans="1:7">
      <c r="A6027" s="114"/>
      <c r="B6027" s="115" t="s">
        <v>1192</v>
      </c>
      <c r="C6027" s="115">
        <v>0</v>
      </c>
      <c r="D6027" s="115">
        <v>0</v>
      </c>
      <c r="E6027" s="116">
        <v>2621.87</v>
      </c>
      <c r="F6027" s="117">
        <v>0</v>
      </c>
      <c r="G6027" s="116">
        <v>2571.3200000000002</v>
      </c>
    </row>
    <row r="6028" spans="1:7">
      <c r="A6028" s="114" t="s">
        <v>1193</v>
      </c>
      <c r="B6028" s="115" t="s">
        <v>1194</v>
      </c>
      <c r="C6028" s="115">
        <v>0</v>
      </c>
      <c r="D6028" s="115">
        <v>0</v>
      </c>
      <c r="E6028" s="116">
        <v>-2621.87</v>
      </c>
      <c r="F6028" s="117">
        <v>0</v>
      </c>
      <c r="G6028" s="116">
        <v>-2571.3200000000002</v>
      </c>
    </row>
    <row r="6029" spans="1:7">
      <c r="A6029" s="119" t="s">
        <v>1202</v>
      </c>
      <c r="B6029" s="115" t="s">
        <v>1203</v>
      </c>
      <c r="C6029" s="115">
        <v>0</v>
      </c>
      <c r="D6029" s="115">
        <v>0</v>
      </c>
      <c r="E6029" s="116">
        <v>-2621.87</v>
      </c>
      <c r="F6029" s="117">
        <v>0</v>
      </c>
      <c r="G6029" s="116">
        <v>-2571.3200000000002</v>
      </c>
    </row>
    <row r="6030" spans="1:7" s="113" customFormat="1">
      <c r="A6030" s="126" t="s">
        <v>576</v>
      </c>
      <c r="B6030" s="110" t="s">
        <v>577</v>
      </c>
      <c r="C6030" s="110"/>
      <c r="D6030" s="110"/>
      <c r="E6030" s="111"/>
      <c r="F6030" s="112"/>
      <c r="G6030" s="111"/>
    </row>
    <row r="6031" spans="1:7">
      <c r="A6031" s="114" t="s">
        <v>1118</v>
      </c>
      <c r="B6031" s="115" t="s">
        <v>1119</v>
      </c>
      <c r="C6031" s="115">
        <v>24384595</v>
      </c>
      <c r="D6031" s="115">
        <v>7494591</v>
      </c>
      <c r="E6031" s="116">
        <v>7536287.8600000003</v>
      </c>
      <c r="F6031" s="117">
        <v>30.9059381958158</v>
      </c>
      <c r="G6031" s="116">
        <v>2035983.61</v>
      </c>
    </row>
    <row r="6032" spans="1:7" ht="25.5">
      <c r="A6032" s="119" t="s">
        <v>1120</v>
      </c>
      <c r="B6032" s="115" t="s">
        <v>1121</v>
      </c>
      <c r="C6032" s="115">
        <v>5852588</v>
      </c>
      <c r="D6032" s="115">
        <v>1879350</v>
      </c>
      <c r="E6032" s="116">
        <v>1921046.86</v>
      </c>
      <c r="F6032" s="117">
        <v>32.823886800164303</v>
      </c>
      <c r="G6032" s="116">
        <v>561331.61</v>
      </c>
    </row>
    <row r="6033" spans="1:7">
      <c r="A6033" s="119" t="s">
        <v>1144</v>
      </c>
      <c r="B6033" s="115" t="s">
        <v>60</v>
      </c>
      <c r="C6033" s="115">
        <v>18532007</v>
      </c>
      <c r="D6033" s="115">
        <v>5615241</v>
      </c>
      <c r="E6033" s="116">
        <v>5615241</v>
      </c>
      <c r="F6033" s="117">
        <v>30.300231378069299</v>
      </c>
      <c r="G6033" s="116">
        <v>1474652</v>
      </c>
    </row>
    <row r="6034" spans="1:7" ht="25.5">
      <c r="A6034" s="120">
        <v>21710</v>
      </c>
      <c r="B6034" s="115" t="s">
        <v>1145</v>
      </c>
      <c r="C6034" s="115">
        <v>18532007</v>
      </c>
      <c r="D6034" s="115">
        <v>5615241</v>
      </c>
      <c r="E6034" s="116">
        <v>5615241</v>
      </c>
      <c r="F6034" s="117">
        <v>30.300231378069299</v>
      </c>
      <c r="G6034" s="116">
        <v>1474652</v>
      </c>
    </row>
    <row r="6035" spans="1:7">
      <c r="A6035" s="114" t="s">
        <v>1147</v>
      </c>
      <c r="B6035" s="115" t="s">
        <v>1148</v>
      </c>
      <c r="C6035" s="115">
        <v>24384595</v>
      </c>
      <c r="D6035" s="115">
        <v>7494591</v>
      </c>
      <c r="E6035" s="116">
        <v>7446345.5</v>
      </c>
      <c r="F6035" s="117">
        <v>30.537089092519299</v>
      </c>
      <c r="G6035" s="116">
        <v>1947350.12</v>
      </c>
    </row>
    <row r="6036" spans="1:7">
      <c r="A6036" s="119" t="s">
        <v>1149</v>
      </c>
      <c r="B6036" s="115" t="s">
        <v>1150</v>
      </c>
      <c r="C6036" s="115">
        <v>23818499</v>
      </c>
      <c r="D6036" s="115">
        <v>7407407</v>
      </c>
      <c r="E6036" s="116">
        <v>7365451.5</v>
      </c>
      <c r="F6036" s="117">
        <v>30.923239537470401</v>
      </c>
      <c r="G6036" s="116">
        <v>1905272.5</v>
      </c>
    </row>
    <row r="6037" spans="1:7">
      <c r="A6037" s="120" t="s">
        <v>1151</v>
      </c>
      <c r="B6037" s="115" t="s">
        <v>1152</v>
      </c>
      <c r="C6037" s="115">
        <v>23187495</v>
      </c>
      <c r="D6037" s="115">
        <v>7197721</v>
      </c>
      <c r="E6037" s="116">
        <v>7159123.6900000004</v>
      </c>
      <c r="F6037" s="117">
        <v>30.8749336226272</v>
      </c>
      <c r="G6037" s="116">
        <v>1854067.86</v>
      </c>
    </row>
    <row r="6038" spans="1:7">
      <c r="A6038" s="121">
        <v>1000</v>
      </c>
      <c r="B6038" s="115" t="s">
        <v>1153</v>
      </c>
      <c r="C6038" s="115">
        <v>15865400</v>
      </c>
      <c r="D6038" s="115">
        <v>4813425</v>
      </c>
      <c r="E6038" s="116">
        <v>4808519.38</v>
      </c>
      <c r="F6038" s="117">
        <v>30.3082139750652</v>
      </c>
      <c r="G6038" s="116">
        <v>1257153.3700000001</v>
      </c>
    </row>
    <row r="6039" spans="1:7">
      <c r="A6039" s="122">
        <v>1100</v>
      </c>
      <c r="B6039" s="115" t="s">
        <v>1154</v>
      </c>
      <c r="C6039" s="115">
        <v>12662646</v>
      </c>
      <c r="D6039" s="115">
        <v>3838139</v>
      </c>
      <c r="E6039" s="116">
        <v>3833357.26</v>
      </c>
      <c r="F6039" s="117">
        <v>30.272956063053499</v>
      </c>
      <c r="G6039" s="116">
        <v>1003067.72</v>
      </c>
    </row>
    <row r="6040" spans="1:7">
      <c r="A6040" s="121">
        <v>2000</v>
      </c>
      <c r="B6040" s="115" t="s">
        <v>1155</v>
      </c>
      <c r="C6040" s="115">
        <v>7322095</v>
      </c>
      <c r="D6040" s="115">
        <v>2384296</v>
      </c>
      <c r="E6040" s="116">
        <v>2350604.31</v>
      </c>
      <c r="F6040" s="117">
        <v>32.1028928196097</v>
      </c>
      <c r="G6040" s="116">
        <v>596914.49</v>
      </c>
    </row>
    <row r="6041" spans="1:7">
      <c r="A6041" s="120" t="s">
        <v>1158</v>
      </c>
      <c r="B6041" s="115" t="s">
        <v>1159</v>
      </c>
      <c r="C6041" s="115">
        <v>631004</v>
      </c>
      <c r="D6041" s="115">
        <v>209686</v>
      </c>
      <c r="E6041" s="116">
        <v>206327.81</v>
      </c>
      <c r="F6041" s="117">
        <v>32.698336302146998</v>
      </c>
      <c r="G6041" s="116">
        <v>51204.639999999999</v>
      </c>
    </row>
    <row r="6042" spans="1:7">
      <c r="A6042" s="121">
        <v>6000</v>
      </c>
      <c r="B6042" s="115" t="s">
        <v>1161</v>
      </c>
      <c r="C6042" s="115">
        <v>631004</v>
      </c>
      <c r="D6042" s="115">
        <v>209686</v>
      </c>
      <c r="E6042" s="116">
        <v>206327.81</v>
      </c>
      <c r="F6042" s="117">
        <v>32.698336302146998</v>
      </c>
      <c r="G6042" s="116">
        <v>51204.639999999999</v>
      </c>
    </row>
    <row r="6043" spans="1:7">
      <c r="A6043" s="119" t="s">
        <v>1181</v>
      </c>
      <c r="B6043" s="115" t="s">
        <v>1182</v>
      </c>
      <c r="C6043" s="115">
        <v>566096</v>
      </c>
      <c r="D6043" s="115">
        <v>87184</v>
      </c>
      <c r="E6043" s="116">
        <v>80894</v>
      </c>
      <c r="F6043" s="117">
        <v>14.289802436335901</v>
      </c>
      <c r="G6043" s="116">
        <v>42077.62</v>
      </c>
    </row>
    <row r="6044" spans="1:7">
      <c r="A6044" s="120" t="s">
        <v>1183</v>
      </c>
      <c r="B6044" s="115" t="s">
        <v>1184</v>
      </c>
      <c r="C6044" s="115">
        <v>566096</v>
      </c>
      <c r="D6044" s="115">
        <v>87184</v>
      </c>
      <c r="E6044" s="116">
        <v>80894</v>
      </c>
      <c r="F6044" s="117">
        <v>14.289802436335901</v>
      </c>
      <c r="G6044" s="116">
        <v>42077.62</v>
      </c>
    </row>
    <row r="6045" spans="1:7">
      <c r="A6045" s="114"/>
      <c r="B6045" s="115" t="s">
        <v>1192</v>
      </c>
      <c r="C6045" s="115">
        <v>0</v>
      </c>
      <c r="D6045" s="115">
        <v>0</v>
      </c>
      <c r="E6045" s="116">
        <v>89942.36</v>
      </c>
      <c r="F6045" s="117">
        <v>0</v>
      </c>
      <c r="G6045" s="116">
        <v>88633.49</v>
      </c>
    </row>
    <row r="6046" spans="1:7">
      <c r="A6046" s="114" t="s">
        <v>1193</v>
      </c>
      <c r="B6046" s="115" t="s">
        <v>1194</v>
      </c>
      <c r="C6046" s="115">
        <v>0</v>
      </c>
      <c r="D6046" s="115">
        <v>0</v>
      </c>
      <c r="E6046" s="116">
        <v>-89942.36</v>
      </c>
      <c r="F6046" s="117">
        <v>0</v>
      </c>
      <c r="G6046" s="116">
        <v>-88633.49</v>
      </c>
    </row>
    <row r="6047" spans="1:7">
      <c r="A6047" s="119" t="s">
        <v>1202</v>
      </c>
      <c r="B6047" s="115" t="s">
        <v>1203</v>
      </c>
      <c r="C6047" s="115">
        <v>0</v>
      </c>
      <c r="D6047" s="115">
        <v>0</v>
      </c>
      <c r="E6047" s="116">
        <v>-89942.36</v>
      </c>
      <c r="F6047" s="117">
        <v>0</v>
      </c>
      <c r="G6047" s="116">
        <v>-88633.49</v>
      </c>
    </row>
    <row r="6048" spans="1:7" s="113" customFormat="1" ht="38.25">
      <c r="A6048" s="126" t="s">
        <v>578</v>
      </c>
      <c r="B6048" s="110" t="s">
        <v>1335</v>
      </c>
      <c r="C6048" s="110"/>
      <c r="D6048" s="110"/>
      <c r="E6048" s="111"/>
      <c r="F6048" s="112"/>
      <c r="G6048" s="111"/>
    </row>
    <row r="6049" spans="1:7">
      <c r="A6049" s="114" t="s">
        <v>1118</v>
      </c>
      <c r="B6049" s="115" t="s">
        <v>1119</v>
      </c>
      <c r="C6049" s="115">
        <v>2697227</v>
      </c>
      <c r="D6049" s="115">
        <v>925171</v>
      </c>
      <c r="E6049" s="116">
        <v>869946.45</v>
      </c>
      <c r="F6049" s="117">
        <v>32.253364288582297</v>
      </c>
      <c r="G6049" s="116">
        <v>214212.37</v>
      </c>
    </row>
    <row r="6050" spans="1:7" ht="25.5">
      <c r="A6050" s="119" t="s">
        <v>1120</v>
      </c>
      <c r="B6050" s="115" t="s">
        <v>1121</v>
      </c>
      <c r="C6050" s="115">
        <v>783400</v>
      </c>
      <c r="D6050" s="115">
        <v>158000</v>
      </c>
      <c r="E6050" s="116">
        <v>102775.45</v>
      </c>
      <c r="F6050" s="117">
        <v>13.1191536890477</v>
      </c>
      <c r="G6050" s="116">
        <v>28691.37</v>
      </c>
    </row>
    <row r="6051" spans="1:7">
      <c r="A6051" s="119" t="s">
        <v>1124</v>
      </c>
      <c r="B6051" s="115" t="s">
        <v>59</v>
      </c>
      <c r="C6051" s="115">
        <v>77760</v>
      </c>
      <c r="D6051" s="115">
        <v>37800</v>
      </c>
      <c r="E6051" s="116">
        <v>37800</v>
      </c>
      <c r="F6051" s="117">
        <v>48.6111111111111</v>
      </c>
      <c r="G6051" s="116">
        <v>0</v>
      </c>
    </row>
    <row r="6052" spans="1:7">
      <c r="A6052" s="120" t="s">
        <v>1125</v>
      </c>
      <c r="B6052" s="115" t="s">
        <v>1126</v>
      </c>
      <c r="C6052" s="115">
        <v>77760</v>
      </c>
      <c r="D6052" s="115">
        <v>37800</v>
      </c>
      <c r="E6052" s="116">
        <v>37800</v>
      </c>
      <c r="F6052" s="117">
        <v>48.6111111111111</v>
      </c>
      <c r="G6052" s="116">
        <v>0</v>
      </c>
    </row>
    <row r="6053" spans="1:7">
      <c r="A6053" s="121">
        <v>18100</v>
      </c>
      <c r="B6053" s="115" t="s">
        <v>1127</v>
      </c>
      <c r="C6053" s="115">
        <v>77760</v>
      </c>
      <c r="D6053" s="115">
        <v>37800</v>
      </c>
      <c r="E6053" s="116">
        <v>37800</v>
      </c>
      <c r="F6053" s="117">
        <v>48.6111111111111</v>
      </c>
      <c r="G6053" s="116">
        <v>0</v>
      </c>
    </row>
    <row r="6054" spans="1:7" ht="25.5">
      <c r="A6054" s="122">
        <v>18130</v>
      </c>
      <c r="B6054" s="115" t="s">
        <v>1128</v>
      </c>
      <c r="C6054" s="115">
        <v>77760</v>
      </c>
      <c r="D6054" s="115">
        <v>37800</v>
      </c>
      <c r="E6054" s="116">
        <v>37800</v>
      </c>
      <c r="F6054" s="117">
        <v>48.6111111111111</v>
      </c>
      <c r="G6054" s="116">
        <v>0</v>
      </c>
    </row>
    <row r="6055" spans="1:7" ht="38.25">
      <c r="A6055" s="123">
        <v>18131</v>
      </c>
      <c r="B6055" s="115" t="s">
        <v>1129</v>
      </c>
      <c r="C6055" s="115">
        <v>77760</v>
      </c>
      <c r="D6055" s="115">
        <v>37800</v>
      </c>
      <c r="E6055" s="116">
        <v>37800</v>
      </c>
      <c r="F6055" s="117">
        <v>48.6111111111111</v>
      </c>
      <c r="G6055" s="116">
        <v>0</v>
      </c>
    </row>
    <row r="6056" spans="1:7">
      <c r="A6056" s="119" t="s">
        <v>1144</v>
      </c>
      <c r="B6056" s="115" t="s">
        <v>60</v>
      </c>
      <c r="C6056" s="115">
        <v>1836067</v>
      </c>
      <c r="D6056" s="115">
        <v>729371</v>
      </c>
      <c r="E6056" s="116">
        <v>729371</v>
      </c>
      <c r="F6056" s="117">
        <v>39.724639678181703</v>
      </c>
      <c r="G6056" s="116">
        <v>185521</v>
      </c>
    </row>
    <row r="6057" spans="1:7" ht="25.5">
      <c r="A6057" s="120">
        <v>21710</v>
      </c>
      <c r="B6057" s="115" t="s">
        <v>1145</v>
      </c>
      <c r="C6057" s="115">
        <v>1836067</v>
      </c>
      <c r="D6057" s="115">
        <v>729371</v>
      </c>
      <c r="E6057" s="116">
        <v>729371</v>
      </c>
      <c r="F6057" s="117">
        <v>39.724639678181703</v>
      </c>
      <c r="G6057" s="116">
        <v>185521</v>
      </c>
    </row>
    <row r="6058" spans="1:7">
      <c r="A6058" s="114" t="s">
        <v>1147</v>
      </c>
      <c r="B6058" s="115" t="s">
        <v>1148</v>
      </c>
      <c r="C6058" s="115">
        <v>2697227</v>
      </c>
      <c r="D6058" s="115">
        <v>925171</v>
      </c>
      <c r="E6058" s="116">
        <v>869946.45</v>
      </c>
      <c r="F6058" s="117">
        <v>32.253364288582297</v>
      </c>
      <c r="G6058" s="116">
        <v>214212.37</v>
      </c>
    </row>
    <row r="6059" spans="1:7">
      <c r="A6059" s="119" t="s">
        <v>1149</v>
      </c>
      <c r="B6059" s="115" t="s">
        <v>1150</v>
      </c>
      <c r="C6059" s="115">
        <v>2597227</v>
      </c>
      <c r="D6059" s="115">
        <v>873171</v>
      </c>
      <c r="E6059" s="116">
        <v>835139.7</v>
      </c>
      <c r="F6059" s="117">
        <v>32.155052292310202</v>
      </c>
      <c r="G6059" s="116">
        <v>213688.17</v>
      </c>
    </row>
    <row r="6060" spans="1:7">
      <c r="A6060" s="120" t="s">
        <v>1151</v>
      </c>
      <c r="B6060" s="115" t="s">
        <v>1152</v>
      </c>
      <c r="C6060" s="115">
        <v>2564627</v>
      </c>
      <c r="D6060" s="115">
        <v>864571</v>
      </c>
      <c r="E6060" s="116">
        <v>827609.3</v>
      </c>
      <c r="F6060" s="117">
        <v>32.2701624836672</v>
      </c>
      <c r="G6060" s="116">
        <v>212320.46</v>
      </c>
    </row>
    <row r="6061" spans="1:7">
      <c r="A6061" s="121">
        <v>1000</v>
      </c>
      <c r="B6061" s="115" t="s">
        <v>1153</v>
      </c>
      <c r="C6061" s="115">
        <v>1408972</v>
      </c>
      <c r="D6061" s="115">
        <v>472171</v>
      </c>
      <c r="E6061" s="116">
        <v>453985.6</v>
      </c>
      <c r="F6061" s="117">
        <v>32.221051944254398</v>
      </c>
      <c r="G6061" s="116">
        <v>113755.56</v>
      </c>
    </row>
    <row r="6062" spans="1:7">
      <c r="A6062" s="122">
        <v>1100</v>
      </c>
      <c r="B6062" s="115" t="s">
        <v>1154</v>
      </c>
      <c r="C6062" s="115">
        <v>1123445</v>
      </c>
      <c r="D6062" s="115">
        <v>374480</v>
      </c>
      <c r="E6062" s="116">
        <v>362155.33</v>
      </c>
      <c r="F6062" s="117">
        <v>32.236142401274599</v>
      </c>
      <c r="G6062" s="116">
        <v>93615.29</v>
      </c>
    </row>
    <row r="6063" spans="1:7">
      <c r="A6063" s="121">
        <v>2000</v>
      </c>
      <c r="B6063" s="115" t="s">
        <v>1155</v>
      </c>
      <c r="C6063" s="115">
        <v>1155655</v>
      </c>
      <c r="D6063" s="115">
        <v>392400</v>
      </c>
      <c r="E6063" s="116">
        <v>373623.7</v>
      </c>
      <c r="F6063" s="117">
        <v>32.330037943850002</v>
      </c>
      <c r="G6063" s="116">
        <v>98564.9</v>
      </c>
    </row>
    <row r="6064" spans="1:7">
      <c r="A6064" s="120" t="s">
        <v>1158</v>
      </c>
      <c r="B6064" s="115" t="s">
        <v>1159</v>
      </c>
      <c r="C6064" s="115">
        <v>32600</v>
      </c>
      <c r="D6064" s="115">
        <v>8600</v>
      </c>
      <c r="E6064" s="116">
        <v>7530.4</v>
      </c>
      <c r="F6064" s="117">
        <v>23.0993865030675</v>
      </c>
      <c r="G6064" s="116">
        <v>1367.71</v>
      </c>
    </row>
    <row r="6065" spans="1:7">
      <c r="A6065" s="121">
        <v>6000</v>
      </c>
      <c r="B6065" s="115" t="s">
        <v>1161</v>
      </c>
      <c r="C6065" s="115">
        <v>32600</v>
      </c>
      <c r="D6065" s="115">
        <v>8600</v>
      </c>
      <c r="E6065" s="116">
        <v>7530.4</v>
      </c>
      <c r="F6065" s="117">
        <v>23.0993865030675</v>
      </c>
      <c r="G6065" s="116">
        <v>1367.71</v>
      </c>
    </row>
    <row r="6066" spans="1:7">
      <c r="A6066" s="119" t="s">
        <v>1181</v>
      </c>
      <c r="B6066" s="115" t="s">
        <v>1182</v>
      </c>
      <c r="C6066" s="115">
        <v>100000</v>
      </c>
      <c r="D6066" s="115">
        <v>52000</v>
      </c>
      <c r="E6066" s="116">
        <v>34806.75</v>
      </c>
      <c r="F6066" s="117">
        <v>34.806750000000001</v>
      </c>
      <c r="G6066" s="116">
        <v>524.20000000000005</v>
      </c>
    </row>
    <row r="6067" spans="1:7">
      <c r="A6067" s="120" t="s">
        <v>1183</v>
      </c>
      <c r="B6067" s="115" t="s">
        <v>1184</v>
      </c>
      <c r="C6067" s="115">
        <v>100000</v>
      </c>
      <c r="D6067" s="115">
        <v>52000</v>
      </c>
      <c r="E6067" s="116">
        <v>34806.75</v>
      </c>
      <c r="F6067" s="117">
        <v>34.806750000000001</v>
      </c>
      <c r="G6067" s="116">
        <v>524.20000000000005</v>
      </c>
    </row>
    <row r="6068" spans="1:7" s="113" customFormat="1">
      <c r="A6068" s="126" t="s">
        <v>579</v>
      </c>
      <c r="B6068" s="110" t="s">
        <v>580</v>
      </c>
      <c r="C6068" s="110"/>
      <c r="D6068" s="110"/>
      <c r="E6068" s="111"/>
      <c r="F6068" s="112"/>
      <c r="G6068" s="111"/>
    </row>
    <row r="6069" spans="1:7">
      <c r="A6069" s="114" t="s">
        <v>1118</v>
      </c>
      <c r="B6069" s="115" t="s">
        <v>1119</v>
      </c>
      <c r="C6069" s="115">
        <v>1131775</v>
      </c>
      <c r="D6069" s="115">
        <v>326554</v>
      </c>
      <c r="E6069" s="116">
        <v>326554</v>
      </c>
      <c r="F6069" s="117">
        <v>28.853261469815099</v>
      </c>
      <c r="G6069" s="116">
        <v>98903</v>
      </c>
    </row>
    <row r="6070" spans="1:7">
      <c r="A6070" s="119" t="s">
        <v>1124</v>
      </c>
      <c r="B6070" s="115" t="s">
        <v>59</v>
      </c>
      <c r="C6070" s="115">
        <v>8796</v>
      </c>
      <c r="D6070" s="115">
        <v>2932</v>
      </c>
      <c r="E6070" s="116">
        <v>2932</v>
      </c>
      <c r="F6070" s="117">
        <v>33.3333333333333</v>
      </c>
      <c r="G6070" s="116">
        <v>733</v>
      </c>
    </row>
    <row r="6071" spans="1:7" ht="38.25">
      <c r="A6071" s="120" t="s">
        <v>1136</v>
      </c>
      <c r="B6071" s="115" t="s">
        <v>1137</v>
      </c>
      <c r="C6071" s="115">
        <v>8796</v>
      </c>
      <c r="D6071" s="115">
        <v>2932</v>
      </c>
      <c r="E6071" s="116">
        <v>2932</v>
      </c>
      <c r="F6071" s="117">
        <v>33.3333333333333</v>
      </c>
      <c r="G6071" s="116">
        <v>733</v>
      </c>
    </row>
    <row r="6072" spans="1:7" ht="38.25">
      <c r="A6072" s="121">
        <v>17100</v>
      </c>
      <c r="B6072" s="115" t="s">
        <v>1138</v>
      </c>
      <c r="C6072" s="115">
        <v>8796</v>
      </c>
      <c r="D6072" s="115">
        <v>2932</v>
      </c>
      <c r="E6072" s="116">
        <v>2932</v>
      </c>
      <c r="F6072" s="117">
        <v>33.3333333333333</v>
      </c>
      <c r="G6072" s="116">
        <v>733</v>
      </c>
    </row>
    <row r="6073" spans="1:7" ht="63.75">
      <c r="A6073" s="122">
        <v>17120</v>
      </c>
      <c r="B6073" s="115" t="s">
        <v>1140</v>
      </c>
      <c r="C6073" s="115">
        <v>8796</v>
      </c>
      <c r="D6073" s="115">
        <v>2932</v>
      </c>
      <c r="E6073" s="116">
        <v>2932</v>
      </c>
      <c r="F6073" s="117">
        <v>33.3333333333333</v>
      </c>
      <c r="G6073" s="116">
        <v>733</v>
      </c>
    </row>
    <row r="6074" spans="1:7">
      <c r="A6074" s="119" t="s">
        <v>1144</v>
      </c>
      <c r="B6074" s="115" t="s">
        <v>60</v>
      </c>
      <c r="C6074" s="115">
        <v>1122979</v>
      </c>
      <c r="D6074" s="115">
        <v>323622</v>
      </c>
      <c r="E6074" s="116">
        <v>323622</v>
      </c>
      <c r="F6074" s="117">
        <v>28.81817024183</v>
      </c>
      <c r="G6074" s="116">
        <v>98170</v>
      </c>
    </row>
    <row r="6075" spans="1:7" ht="25.5">
      <c r="A6075" s="120">
        <v>21710</v>
      </c>
      <c r="B6075" s="115" t="s">
        <v>1145</v>
      </c>
      <c r="C6075" s="115">
        <v>1122979</v>
      </c>
      <c r="D6075" s="115">
        <v>323622</v>
      </c>
      <c r="E6075" s="116">
        <v>323622</v>
      </c>
      <c r="F6075" s="117">
        <v>28.81817024183</v>
      </c>
      <c r="G6075" s="116">
        <v>98170</v>
      </c>
    </row>
    <row r="6076" spans="1:7">
      <c r="A6076" s="114" t="s">
        <v>1147</v>
      </c>
      <c r="B6076" s="115" t="s">
        <v>1148</v>
      </c>
      <c r="C6076" s="115">
        <v>1131775</v>
      </c>
      <c r="D6076" s="115">
        <v>326554</v>
      </c>
      <c r="E6076" s="116">
        <v>325932.92</v>
      </c>
      <c r="F6076" s="117">
        <v>28.798384837975799</v>
      </c>
      <c r="G6076" s="116">
        <v>100365.5</v>
      </c>
    </row>
    <row r="6077" spans="1:7">
      <c r="A6077" s="119" t="s">
        <v>1149</v>
      </c>
      <c r="B6077" s="115" t="s">
        <v>1150</v>
      </c>
      <c r="C6077" s="115">
        <v>1126045</v>
      </c>
      <c r="D6077" s="115">
        <v>321119</v>
      </c>
      <c r="E6077" s="116">
        <v>320498.12</v>
      </c>
      <c r="F6077" s="117">
        <v>28.462283478901799</v>
      </c>
      <c r="G6077" s="116">
        <v>100348.5</v>
      </c>
    </row>
    <row r="6078" spans="1:7">
      <c r="A6078" s="120" t="s">
        <v>1151</v>
      </c>
      <c r="B6078" s="115" t="s">
        <v>1152</v>
      </c>
      <c r="C6078" s="115">
        <v>1126045</v>
      </c>
      <c r="D6078" s="115">
        <v>321119</v>
      </c>
      <c r="E6078" s="116">
        <v>320498.12</v>
      </c>
      <c r="F6078" s="117">
        <v>28.462283478901799</v>
      </c>
      <c r="G6078" s="116">
        <v>100348.5</v>
      </c>
    </row>
    <row r="6079" spans="1:7">
      <c r="A6079" s="121">
        <v>1000</v>
      </c>
      <c r="B6079" s="115" t="s">
        <v>1153</v>
      </c>
      <c r="C6079" s="115">
        <v>919656</v>
      </c>
      <c r="D6079" s="115">
        <v>230681</v>
      </c>
      <c r="E6079" s="116">
        <v>230060.14</v>
      </c>
      <c r="F6079" s="117">
        <v>25.015890724357799</v>
      </c>
      <c r="G6079" s="116">
        <v>66754.509999999995</v>
      </c>
    </row>
    <row r="6080" spans="1:7">
      <c r="A6080" s="122">
        <v>1100</v>
      </c>
      <c r="B6080" s="115" t="s">
        <v>1154</v>
      </c>
      <c r="C6080" s="115">
        <v>733355</v>
      </c>
      <c r="D6080" s="115">
        <v>176723</v>
      </c>
      <c r="E6080" s="116">
        <v>176252.08</v>
      </c>
      <c r="F6080" s="117">
        <v>24.033664459913702</v>
      </c>
      <c r="G6080" s="116">
        <v>53643.19</v>
      </c>
    </row>
    <row r="6081" spans="1:7">
      <c r="A6081" s="121">
        <v>2000</v>
      </c>
      <c r="B6081" s="115" t="s">
        <v>1155</v>
      </c>
      <c r="C6081" s="115">
        <v>206389</v>
      </c>
      <c r="D6081" s="115">
        <v>90438</v>
      </c>
      <c r="E6081" s="116">
        <v>90437.98</v>
      </c>
      <c r="F6081" s="117">
        <v>43.819186100034401</v>
      </c>
      <c r="G6081" s="116">
        <v>33593.99</v>
      </c>
    </row>
    <row r="6082" spans="1:7">
      <c r="A6082" s="119" t="s">
        <v>1181</v>
      </c>
      <c r="B6082" s="115" t="s">
        <v>1182</v>
      </c>
      <c r="C6082" s="115">
        <v>5730</v>
      </c>
      <c r="D6082" s="115">
        <v>5435</v>
      </c>
      <c r="E6082" s="116">
        <v>5434.8</v>
      </c>
      <c r="F6082" s="117">
        <v>94.848167539266996</v>
      </c>
      <c r="G6082" s="116">
        <v>17</v>
      </c>
    </row>
    <row r="6083" spans="1:7">
      <c r="A6083" s="120" t="s">
        <v>1183</v>
      </c>
      <c r="B6083" s="115" t="s">
        <v>1184</v>
      </c>
      <c r="C6083" s="115">
        <v>5730</v>
      </c>
      <c r="D6083" s="115">
        <v>5435</v>
      </c>
      <c r="E6083" s="116">
        <v>5434.8</v>
      </c>
      <c r="F6083" s="117">
        <v>94.848167539266996</v>
      </c>
      <c r="G6083" s="116">
        <v>17</v>
      </c>
    </row>
    <row r="6084" spans="1:7">
      <c r="A6084" s="114"/>
      <c r="B6084" s="115" t="s">
        <v>1192</v>
      </c>
      <c r="C6084" s="115">
        <v>0</v>
      </c>
      <c r="D6084" s="115">
        <v>0</v>
      </c>
      <c r="E6084" s="116">
        <v>621.08000000000004</v>
      </c>
      <c r="F6084" s="117">
        <v>0</v>
      </c>
      <c r="G6084" s="116">
        <v>-1462.5</v>
      </c>
    </row>
    <row r="6085" spans="1:7">
      <c r="A6085" s="114" t="s">
        <v>1193</v>
      </c>
      <c r="B6085" s="115" t="s">
        <v>1194</v>
      </c>
      <c r="C6085" s="115">
        <v>0</v>
      </c>
      <c r="D6085" s="115">
        <v>0</v>
      </c>
      <c r="E6085" s="116">
        <v>-621.08000000000004</v>
      </c>
      <c r="F6085" s="117">
        <v>0</v>
      </c>
      <c r="G6085" s="116">
        <v>1462.5</v>
      </c>
    </row>
    <row r="6086" spans="1:7">
      <c r="A6086" s="119" t="s">
        <v>1202</v>
      </c>
      <c r="B6086" s="115" t="s">
        <v>1203</v>
      </c>
      <c r="C6086" s="115">
        <v>0</v>
      </c>
      <c r="D6086" s="115">
        <v>0</v>
      </c>
      <c r="E6086" s="116">
        <v>-621.08000000000004</v>
      </c>
      <c r="F6086" s="117">
        <v>0</v>
      </c>
      <c r="G6086" s="116">
        <v>1462.5</v>
      </c>
    </row>
    <row r="6087" spans="1:7" s="113" customFormat="1" ht="25.5">
      <c r="A6087" s="126" t="s">
        <v>581</v>
      </c>
      <c r="B6087" s="110" t="s">
        <v>582</v>
      </c>
      <c r="C6087" s="110"/>
      <c r="D6087" s="110"/>
      <c r="E6087" s="111"/>
      <c r="F6087" s="112"/>
      <c r="G6087" s="111"/>
    </row>
    <row r="6088" spans="1:7">
      <c r="A6088" s="114" t="s">
        <v>1118</v>
      </c>
      <c r="B6088" s="115" t="s">
        <v>1119</v>
      </c>
      <c r="C6088" s="115">
        <v>592325</v>
      </c>
      <c r="D6088" s="115">
        <v>592325</v>
      </c>
      <c r="E6088" s="116">
        <v>592325</v>
      </c>
      <c r="F6088" s="117">
        <v>100</v>
      </c>
      <c r="G6088" s="116">
        <v>-344993</v>
      </c>
    </row>
    <row r="6089" spans="1:7">
      <c r="A6089" s="119" t="s">
        <v>1144</v>
      </c>
      <c r="B6089" s="115" t="s">
        <v>60</v>
      </c>
      <c r="C6089" s="115">
        <v>592325</v>
      </c>
      <c r="D6089" s="115">
        <v>592325</v>
      </c>
      <c r="E6089" s="116">
        <v>592325</v>
      </c>
      <c r="F6089" s="117">
        <v>100</v>
      </c>
      <c r="G6089" s="116">
        <v>-344993</v>
      </c>
    </row>
    <row r="6090" spans="1:7" ht="25.5">
      <c r="A6090" s="120">
        <v>21710</v>
      </c>
      <c r="B6090" s="115" t="s">
        <v>1145</v>
      </c>
      <c r="C6090" s="115">
        <v>592325</v>
      </c>
      <c r="D6090" s="115">
        <v>592325</v>
      </c>
      <c r="E6090" s="116">
        <v>592325</v>
      </c>
      <c r="F6090" s="117">
        <v>100</v>
      </c>
      <c r="G6090" s="116">
        <v>-344993</v>
      </c>
    </row>
    <row r="6091" spans="1:7">
      <c r="A6091" s="114" t="s">
        <v>1147</v>
      </c>
      <c r="B6091" s="115" t="s">
        <v>1148</v>
      </c>
      <c r="C6091" s="115">
        <v>592325</v>
      </c>
      <c r="D6091" s="115">
        <v>592325</v>
      </c>
      <c r="E6091" s="116">
        <v>512540.5</v>
      </c>
      <c r="F6091" s="117">
        <v>86.530283206010196</v>
      </c>
      <c r="G6091" s="116">
        <v>0</v>
      </c>
    </row>
    <row r="6092" spans="1:7">
      <c r="A6092" s="119" t="s">
        <v>1149</v>
      </c>
      <c r="B6092" s="115" t="s">
        <v>1150</v>
      </c>
      <c r="C6092" s="115">
        <v>592325</v>
      </c>
      <c r="D6092" s="115">
        <v>592325</v>
      </c>
      <c r="E6092" s="116">
        <v>512540.5</v>
      </c>
      <c r="F6092" s="117">
        <v>86.530283206010196</v>
      </c>
      <c r="G6092" s="116">
        <v>0</v>
      </c>
    </row>
    <row r="6093" spans="1:7">
      <c r="A6093" s="120" t="s">
        <v>1166</v>
      </c>
      <c r="B6093" s="115" t="s">
        <v>1167</v>
      </c>
      <c r="C6093" s="115">
        <v>592325</v>
      </c>
      <c r="D6093" s="115">
        <v>592325</v>
      </c>
      <c r="E6093" s="116">
        <v>512540.5</v>
      </c>
      <c r="F6093" s="117">
        <v>86.530283206010196</v>
      </c>
      <c r="G6093" s="116">
        <v>0</v>
      </c>
    </row>
    <row r="6094" spans="1:7" ht="25.5">
      <c r="A6094" s="121">
        <v>7300</v>
      </c>
      <c r="B6094" s="115" t="s">
        <v>1173</v>
      </c>
      <c r="C6094" s="115">
        <v>592325</v>
      </c>
      <c r="D6094" s="115">
        <v>592325</v>
      </c>
      <c r="E6094" s="116">
        <v>512540.5</v>
      </c>
      <c r="F6094" s="117">
        <v>86.530283206010196</v>
      </c>
      <c r="G6094" s="116">
        <v>0</v>
      </c>
    </row>
    <row r="6095" spans="1:7" ht="25.5">
      <c r="A6095" s="122">
        <v>7310</v>
      </c>
      <c r="B6095" s="115" t="s">
        <v>1174</v>
      </c>
      <c r="C6095" s="115">
        <v>592325</v>
      </c>
      <c r="D6095" s="115">
        <v>592325</v>
      </c>
      <c r="E6095" s="116">
        <v>512540.5</v>
      </c>
      <c r="F6095" s="117">
        <v>86.530283206010196</v>
      </c>
      <c r="G6095" s="116">
        <v>0</v>
      </c>
    </row>
    <row r="6096" spans="1:7">
      <c r="A6096" s="114"/>
      <c r="B6096" s="115" t="s">
        <v>1192</v>
      </c>
      <c r="C6096" s="115">
        <v>0</v>
      </c>
      <c r="D6096" s="115">
        <v>0</v>
      </c>
      <c r="E6096" s="116">
        <v>79784.5</v>
      </c>
      <c r="F6096" s="117">
        <v>0</v>
      </c>
      <c r="G6096" s="116">
        <v>-344993</v>
      </c>
    </row>
    <row r="6097" spans="1:7">
      <c r="A6097" s="114" t="s">
        <v>1193</v>
      </c>
      <c r="B6097" s="115" t="s">
        <v>1194</v>
      </c>
      <c r="C6097" s="115">
        <v>0</v>
      </c>
      <c r="D6097" s="115">
        <v>0</v>
      </c>
      <c r="E6097" s="116">
        <v>-79784.5</v>
      </c>
      <c r="F6097" s="117">
        <v>0</v>
      </c>
      <c r="G6097" s="116">
        <v>344993</v>
      </c>
    </row>
    <row r="6098" spans="1:7">
      <c r="A6098" s="119" t="s">
        <v>1202</v>
      </c>
      <c r="B6098" s="115" t="s">
        <v>1203</v>
      </c>
      <c r="C6098" s="115">
        <v>0</v>
      </c>
      <c r="D6098" s="115">
        <v>0</v>
      </c>
      <c r="E6098" s="116">
        <v>-79784.5</v>
      </c>
      <c r="F6098" s="117">
        <v>0</v>
      </c>
      <c r="G6098" s="116">
        <v>344993</v>
      </c>
    </row>
    <row r="6099" spans="1:7" s="113" customFormat="1" ht="25.5">
      <c r="A6099" s="126" t="s">
        <v>583</v>
      </c>
      <c r="B6099" s="110" t="s">
        <v>1336</v>
      </c>
      <c r="C6099" s="110"/>
      <c r="D6099" s="110"/>
      <c r="E6099" s="111"/>
      <c r="F6099" s="112"/>
      <c r="G6099" s="111"/>
    </row>
    <row r="6100" spans="1:7">
      <c r="A6100" s="114" t="s">
        <v>1118</v>
      </c>
      <c r="B6100" s="115" t="s">
        <v>1119</v>
      </c>
      <c r="C6100" s="115">
        <v>3218800</v>
      </c>
      <c r="D6100" s="115">
        <v>0</v>
      </c>
      <c r="E6100" s="116">
        <v>0</v>
      </c>
      <c r="F6100" s="117">
        <v>0</v>
      </c>
      <c r="G6100" s="116">
        <v>0</v>
      </c>
    </row>
    <row r="6101" spans="1:7">
      <c r="A6101" s="119" t="s">
        <v>1144</v>
      </c>
      <c r="B6101" s="115" t="s">
        <v>60</v>
      </c>
      <c r="C6101" s="115">
        <v>3218800</v>
      </c>
      <c r="D6101" s="115">
        <v>0</v>
      </c>
      <c r="E6101" s="116">
        <v>0</v>
      </c>
      <c r="F6101" s="117">
        <v>0</v>
      </c>
      <c r="G6101" s="116">
        <v>0</v>
      </c>
    </row>
    <row r="6102" spans="1:7" ht="25.5">
      <c r="A6102" s="120">
        <v>21710</v>
      </c>
      <c r="B6102" s="115" t="s">
        <v>1145</v>
      </c>
      <c r="C6102" s="115">
        <v>3218800</v>
      </c>
      <c r="D6102" s="115">
        <v>0</v>
      </c>
      <c r="E6102" s="116">
        <v>0</v>
      </c>
      <c r="F6102" s="117">
        <v>0</v>
      </c>
      <c r="G6102" s="116">
        <v>0</v>
      </c>
    </row>
    <row r="6103" spans="1:7">
      <c r="A6103" s="114" t="s">
        <v>1147</v>
      </c>
      <c r="B6103" s="115" t="s">
        <v>1148</v>
      </c>
      <c r="C6103" s="115">
        <v>3218800</v>
      </c>
      <c r="D6103" s="115">
        <v>0</v>
      </c>
      <c r="E6103" s="116">
        <v>0</v>
      </c>
      <c r="F6103" s="117">
        <v>0</v>
      </c>
      <c r="G6103" s="116">
        <v>0</v>
      </c>
    </row>
    <row r="6104" spans="1:7">
      <c r="A6104" s="119" t="s">
        <v>1149</v>
      </c>
      <c r="B6104" s="115" t="s">
        <v>1150</v>
      </c>
      <c r="C6104" s="115">
        <v>3218800</v>
      </c>
      <c r="D6104" s="115">
        <v>0</v>
      </c>
      <c r="E6104" s="116">
        <v>0</v>
      </c>
      <c r="F6104" s="117">
        <v>0</v>
      </c>
      <c r="G6104" s="116">
        <v>0</v>
      </c>
    </row>
    <row r="6105" spans="1:7">
      <c r="A6105" s="120" t="s">
        <v>1166</v>
      </c>
      <c r="B6105" s="115" t="s">
        <v>1167</v>
      </c>
      <c r="C6105" s="115">
        <v>3218800</v>
      </c>
      <c r="D6105" s="115">
        <v>0</v>
      </c>
      <c r="E6105" s="116">
        <v>0</v>
      </c>
      <c r="F6105" s="117">
        <v>0</v>
      </c>
      <c r="G6105" s="116">
        <v>0</v>
      </c>
    </row>
    <row r="6106" spans="1:7" ht="25.5">
      <c r="A6106" s="121">
        <v>7300</v>
      </c>
      <c r="B6106" s="115" t="s">
        <v>1173</v>
      </c>
      <c r="C6106" s="115">
        <v>3218800</v>
      </c>
      <c r="D6106" s="115">
        <v>0</v>
      </c>
      <c r="E6106" s="116">
        <v>0</v>
      </c>
      <c r="F6106" s="117">
        <v>0</v>
      </c>
      <c r="G6106" s="116">
        <v>0</v>
      </c>
    </row>
    <row r="6107" spans="1:7" ht="25.5">
      <c r="A6107" s="122">
        <v>7310</v>
      </c>
      <c r="B6107" s="115" t="s">
        <v>1174</v>
      </c>
      <c r="C6107" s="115">
        <v>3218800</v>
      </c>
      <c r="D6107" s="115">
        <v>0</v>
      </c>
      <c r="E6107" s="116">
        <v>0</v>
      </c>
      <c r="F6107" s="117">
        <v>0</v>
      </c>
      <c r="G6107" s="116">
        <v>0</v>
      </c>
    </row>
    <row r="6108" spans="1:7" s="113" customFormat="1">
      <c r="A6108" s="125" t="s">
        <v>384</v>
      </c>
      <c r="B6108" s="110" t="s">
        <v>584</v>
      </c>
      <c r="C6108" s="110"/>
      <c r="D6108" s="110"/>
      <c r="E6108" s="111"/>
      <c r="F6108" s="112"/>
      <c r="G6108" s="111"/>
    </row>
    <row r="6109" spans="1:7">
      <c r="A6109" s="114" t="s">
        <v>1118</v>
      </c>
      <c r="B6109" s="115" t="s">
        <v>1119</v>
      </c>
      <c r="C6109" s="115">
        <v>4296830</v>
      </c>
      <c r="D6109" s="115">
        <v>1194117</v>
      </c>
      <c r="E6109" s="116">
        <v>1194117</v>
      </c>
      <c r="F6109" s="117">
        <v>27.790650316628799</v>
      </c>
      <c r="G6109" s="116">
        <v>347427</v>
      </c>
    </row>
    <row r="6110" spans="1:7">
      <c r="A6110" s="119" t="s">
        <v>1144</v>
      </c>
      <c r="B6110" s="115" t="s">
        <v>60</v>
      </c>
      <c r="C6110" s="115">
        <v>4296830</v>
      </c>
      <c r="D6110" s="115">
        <v>1194117</v>
      </c>
      <c r="E6110" s="116">
        <v>1194117</v>
      </c>
      <c r="F6110" s="117">
        <v>27.790650316628799</v>
      </c>
      <c r="G6110" s="116">
        <v>347427</v>
      </c>
    </row>
    <row r="6111" spans="1:7" ht="25.5">
      <c r="A6111" s="120">
        <v>21710</v>
      </c>
      <c r="B6111" s="115" t="s">
        <v>1145</v>
      </c>
      <c r="C6111" s="115">
        <v>4296830</v>
      </c>
      <c r="D6111" s="115">
        <v>1194117</v>
      </c>
      <c r="E6111" s="116">
        <v>1194117</v>
      </c>
      <c r="F6111" s="117">
        <v>27.790650316628799</v>
      </c>
      <c r="G6111" s="116">
        <v>347427</v>
      </c>
    </row>
    <row r="6112" spans="1:7">
      <c r="A6112" s="114" t="s">
        <v>1147</v>
      </c>
      <c r="B6112" s="115" t="s">
        <v>1148</v>
      </c>
      <c r="C6112" s="115">
        <v>4296830</v>
      </c>
      <c r="D6112" s="115">
        <v>1194117</v>
      </c>
      <c r="E6112" s="116">
        <v>1194116.8799999999</v>
      </c>
      <c r="F6112" s="117">
        <v>27.790647523872199</v>
      </c>
      <c r="G6112" s="116">
        <v>347484</v>
      </c>
    </row>
    <row r="6113" spans="1:7">
      <c r="A6113" s="119" t="s">
        <v>1149</v>
      </c>
      <c r="B6113" s="115" t="s">
        <v>1150</v>
      </c>
      <c r="C6113" s="115">
        <v>4192830</v>
      </c>
      <c r="D6113" s="115">
        <v>1142470</v>
      </c>
      <c r="E6113" s="116">
        <v>1142470</v>
      </c>
      <c r="F6113" s="117">
        <v>27.248183208000299</v>
      </c>
      <c r="G6113" s="116">
        <v>339014</v>
      </c>
    </row>
    <row r="6114" spans="1:7">
      <c r="A6114" s="120" t="s">
        <v>1151</v>
      </c>
      <c r="B6114" s="115" t="s">
        <v>1152</v>
      </c>
      <c r="C6114" s="115">
        <v>4188965</v>
      </c>
      <c r="D6114" s="115">
        <v>1142470</v>
      </c>
      <c r="E6114" s="116">
        <v>1142470</v>
      </c>
      <c r="F6114" s="117">
        <v>27.273324078859599</v>
      </c>
      <c r="G6114" s="116">
        <v>339014</v>
      </c>
    </row>
    <row r="6115" spans="1:7">
      <c r="A6115" s="121">
        <v>1000</v>
      </c>
      <c r="B6115" s="115" t="s">
        <v>1153</v>
      </c>
      <c r="C6115" s="115">
        <v>3144949</v>
      </c>
      <c r="D6115" s="115">
        <v>780636</v>
      </c>
      <c r="E6115" s="116">
        <v>780636</v>
      </c>
      <c r="F6115" s="117">
        <v>24.821896952860001</v>
      </c>
      <c r="G6115" s="116">
        <v>244106</v>
      </c>
    </row>
    <row r="6116" spans="1:7">
      <c r="A6116" s="122">
        <v>1100</v>
      </c>
      <c r="B6116" s="115" t="s">
        <v>1154</v>
      </c>
      <c r="C6116" s="115">
        <v>2475091</v>
      </c>
      <c r="D6116" s="115">
        <v>619569</v>
      </c>
      <c r="E6116" s="116">
        <v>619569</v>
      </c>
      <c r="F6116" s="117">
        <v>25.032170534335901</v>
      </c>
      <c r="G6116" s="116">
        <v>193413</v>
      </c>
    </row>
    <row r="6117" spans="1:7">
      <c r="A6117" s="121">
        <v>2000</v>
      </c>
      <c r="B6117" s="115" t="s">
        <v>1155</v>
      </c>
      <c r="C6117" s="115">
        <v>1044016</v>
      </c>
      <c r="D6117" s="115">
        <v>361834</v>
      </c>
      <c r="E6117" s="116">
        <v>361834</v>
      </c>
      <c r="F6117" s="117">
        <v>34.657897963249603</v>
      </c>
      <c r="G6117" s="116">
        <v>94908</v>
      </c>
    </row>
    <row r="6118" spans="1:7" ht="25.5">
      <c r="A6118" s="120" t="s">
        <v>1162</v>
      </c>
      <c r="B6118" s="115" t="s">
        <v>1163</v>
      </c>
      <c r="C6118" s="115">
        <v>3865</v>
      </c>
      <c r="D6118" s="115">
        <v>0</v>
      </c>
      <c r="E6118" s="116">
        <v>0</v>
      </c>
      <c r="F6118" s="117">
        <v>0</v>
      </c>
      <c r="G6118" s="116">
        <v>0</v>
      </c>
    </row>
    <row r="6119" spans="1:7">
      <c r="A6119" s="121">
        <v>7700</v>
      </c>
      <c r="B6119" s="115" t="s">
        <v>1165</v>
      </c>
      <c r="C6119" s="115">
        <v>3865</v>
      </c>
      <c r="D6119" s="115">
        <v>0</v>
      </c>
      <c r="E6119" s="116">
        <v>0</v>
      </c>
      <c r="F6119" s="117">
        <v>0</v>
      </c>
      <c r="G6119" s="116">
        <v>0</v>
      </c>
    </row>
    <row r="6120" spans="1:7">
      <c r="A6120" s="119" t="s">
        <v>1181</v>
      </c>
      <c r="B6120" s="115" t="s">
        <v>1182</v>
      </c>
      <c r="C6120" s="115">
        <v>104000</v>
      </c>
      <c r="D6120" s="115">
        <v>51647</v>
      </c>
      <c r="E6120" s="116">
        <v>51646.879999999997</v>
      </c>
      <c r="F6120" s="117">
        <v>49.660461538461497</v>
      </c>
      <c r="G6120" s="116">
        <v>8470</v>
      </c>
    </row>
    <row r="6121" spans="1:7">
      <c r="A6121" s="120" t="s">
        <v>1183</v>
      </c>
      <c r="B6121" s="115" t="s">
        <v>1184</v>
      </c>
      <c r="C6121" s="115">
        <v>104000</v>
      </c>
      <c r="D6121" s="115">
        <v>51647</v>
      </c>
      <c r="E6121" s="116">
        <v>51646.879999999997</v>
      </c>
      <c r="F6121" s="117">
        <v>49.660461538461497</v>
      </c>
      <c r="G6121" s="116">
        <v>8470</v>
      </c>
    </row>
    <row r="6122" spans="1:7">
      <c r="A6122" s="114"/>
      <c r="B6122" s="115" t="s">
        <v>1192</v>
      </c>
      <c r="C6122" s="115">
        <v>0</v>
      </c>
      <c r="D6122" s="115">
        <v>0</v>
      </c>
      <c r="E6122" s="116">
        <v>0.12</v>
      </c>
      <c r="F6122" s="117">
        <v>0</v>
      </c>
      <c r="G6122" s="116">
        <v>-57</v>
      </c>
    </row>
    <row r="6123" spans="1:7">
      <c r="A6123" s="114" t="s">
        <v>1193</v>
      </c>
      <c r="B6123" s="115" t="s">
        <v>1194</v>
      </c>
      <c r="C6123" s="115">
        <v>0</v>
      </c>
      <c r="D6123" s="115">
        <v>0</v>
      </c>
      <c r="E6123" s="116">
        <v>-0.12</v>
      </c>
      <c r="F6123" s="117">
        <v>0</v>
      </c>
      <c r="G6123" s="116">
        <v>57</v>
      </c>
    </row>
    <row r="6124" spans="1:7">
      <c r="A6124" s="119" t="s">
        <v>1202</v>
      </c>
      <c r="B6124" s="115" t="s">
        <v>1203</v>
      </c>
      <c r="C6124" s="115">
        <v>0</v>
      </c>
      <c r="D6124" s="115">
        <v>0</v>
      </c>
      <c r="E6124" s="116">
        <v>-0.12</v>
      </c>
      <c r="F6124" s="117">
        <v>0</v>
      </c>
      <c r="G6124" s="116">
        <v>57</v>
      </c>
    </row>
    <row r="6125" spans="1:7" s="113" customFormat="1" ht="25.5">
      <c r="A6125" s="126" t="s">
        <v>585</v>
      </c>
      <c r="B6125" s="110" t="s">
        <v>586</v>
      </c>
      <c r="C6125" s="110"/>
      <c r="D6125" s="110"/>
      <c r="E6125" s="111"/>
      <c r="F6125" s="112"/>
      <c r="G6125" s="111"/>
    </row>
    <row r="6126" spans="1:7">
      <c r="A6126" s="114" t="s">
        <v>1118</v>
      </c>
      <c r="B6126" s="115" t="s">
        <v>1119</v>
      </c>
      <c r="C6126" s="115">
        <v>4296830</v>
      </c>
      <c r="D6126" s="115">
        <v>1194117</v>
      </c>
      <c r="E6126" s="116">
        <v>1194117</v>
      </c>
      <c r="F6126" s="117">
        <v>27.790650316628799</v>
      </c>
      <c r="G6126" s="116">
        <v>347427</v>
      </c>
    </row>
    <row r="6127" spans="1:7">
      <c r="A6127" s="119" t="s">
        <v>1144</v>
      </c>
      <c r="B6127" s="115" t="s">
        <v>60</v>
      </c>
      <c r="C6127" s="115">
        <v>4296830</v>
      </c>
      <c r="D6127" s="115">
        <v>1194117</v>
      </c>
      <c r="E6127" s="116">
        <v>1194117</v>
      </c>
      <c r="F6127" s="117">
        <v>27.790650316628799</v>
      </c>
      <c r="G6127" s="116">
        <v>347427</v>
      </c>
    </row>
    <row r="6128" spans="1:7" ht="25.5">
      <c r="A6128" s="120">
        <v>21710</v>
      </c>
      <c r="B6128" s="115" t="s">
        <v>1145</v>
      </c>
      <c r="C6128" s="115">
        <v>4296830</v>
      </c>
      <c r="D6128" s="115">
        <v>1194117</v>
      </c>
      <c r="E6128" s="116">
        <v>1194117</v>
      </c>
      <c r="F6128" s="117">
        <v>27.790650316628799</v>
      </c>
      <c r="G6128" s="116">
        <v>347427</v>
      </c>
    </row>
    <row r="6129" spans="1:7">
      <c r="A6129" s="114" t="s">
        <v>1147</v>
      </c>
      <c r="B6129" s="115" t="s">
        <v>1148</v>
      </c>
      <c r="C6129" s="115">
        <v>4296830</v>
      </c>
      <c r="D6129" s="115">
        <v>1194117</v>
      </c>
      <c r="E6129" s="116">
        <v>1194116.8799999999</v>
      </c>
      <c r="F6129" s="117">
        <v>27.790647523872199</v>
      </c>
      <c r="G6129" s="116">
        <v>347484</v>
      </c>
    </row>
    <row r="6130" spans="1:7">
      <c r="A6130" s="119" t="s">
        <v>1149</v>
      </c>
      <c r="B6130" s="115" t="s">
        <v>1150</v>
      </c>
      <c r="C6130" s="115">
        <v>4192830</v>
      </c>
      <c r="D6130" s="115">
        <v>1142470</v>
      </c>
      <c r="E6130" s="116">
        <v>1142470</v>
      </c>
      <c r="F6130" s="117">
        <v>27.248183208000299</v>
      </c>
      <c r="G6130" s="116">
        <v>339014</v>
      </c>
    </row>
    <row r="6131" spans="1:7">
      <c r="A6131" s="120" t="s">
        <v>1151</v>
      </c>
      <c r="B6131" s="115" t="s">
        <v>1152</v>
      </c>
      <c r="C6131" s="115">
        <v>4188965</v>
      </c>
      <c r="D6131" s="115">
        <v>1142470</v>
      </c>
      <c r="E6131" s="116">
        <v>1142470</v>
      </c>
      <c r="F6131" s="117">
        <v>27.273324078859599</v>
      </c>
      <c r="G6131" s="116">
        <v>339014</v>
      </c>
    </row>
    <row r="6132" spans="1:7">
      <c r="A6132" s="121">
        <v>1000</v>
      </c>
      <c r="B6132" s="115" t="s">
        <v>1153</v>
      </c>
      <c r="C6132" s="115">
        <v>3144949</v>
      </c>
      <c r="D6132" s="115">
        <v>780636</v>
      </c>
      <c r="E6132" s="116">
        <v>780636</v>
      </c>
      <c r="F6132" s="117">
        <v>24.821896952860001</v>
      </c>
      <c r="G6132" s="116">
        <v>244106</v>
      </c>
    </row>
    <row r="6133" spans="1:7">
      <c r="A6133" s="122">
        <v>1100</v>
      </c>
      <c r="B6133" s="115" t="s">
        <v>1154</v>
      </c>
      <c r="C6133" s="115">
        <v>2475091</v>
      </c>
      <c r="D6133" s="115">
        <v>619569</v>
      </c>
      <c r="E6133" s="116">
        <v>619569</v>
      </c>
      <c r="F6133" s="117">
        <v>25.032170534335901</v>
      </c>
      <c r="G6133" s="116">
        <v>193413</v>
      </c>
    </row>
    <row r="6134" spans="1:7">
      <c r="A6134" s="121">
        <v>2000</v>
      </c>
      <c r="B6134" s="115" t="s">
        <v>1155</v>
      </c>
      <c r="C6134" s="115">
        <v>1044016</v>
      </c>
      <c r="D6134" s="115">
        <v>361834</v>
      </c>
      <c r="E6134" s="116">
        <v>361834</v>
      </c>
      <c r="F6134" s="117">
        <v>34.657897963249603</v>
      </c>
      <c r="G6134" s="116">
        <v>94908</v>
      </c>
    </row>
    <row r="6135" spans="1:7" ht="25.5">
      <c r="A6135" s="120" t="s">
        <v>1162</v>
      </c>
      <c r="B6135" s="115" t="s">
        <v>1163</v>
      </c>
      <c r="C6135" s="115">
        <v>3865</v>
      </c>
      <c r="D6135" s="115">
        <v>0</v>
      </c>
      <c r="E6135" s="116">
        <v>0</v>
      </c>
      <c r="F6135" s="117">
        <v>0</v>
      </c>
      <c r="G6135" s="116">
        <v>0</v>
      </c>
    </row>
    <row r="6136" spans="1:7">
      <c r="A6136" s="121">
        <v>7700</v>
      </c>
      <c r="B6136" s="115" t="s">
        <v>1165</v>
      </c>
      <c r="C6136" s="115">
        <v>3865</v>
      </c>
      <c r="D6136" s="115">
        <v>0</v>
      </c>
      <c r="E6136" s="116">
        <v>0</v>
      </c>
      <c r="F6136" s="117">
        <v>0</v>
      </c>
      <c r="G6136" s="116">
        <v>0</v>
      </c>
    </row>
    <row r="6137" spans="1:7">
      <c r="A6137" s="119" t="s">
        <v>1181</v>
      </c>
      <c r="B6137" s="115" t="s">
        <v>1182</v>
      </c>
      <c r="C6137" s="115">
        <v>104000</v>
      </c>
      <c r="D6137" s="115">
        <v>51647</v>
      </c>
      <c r="E6137" s="116">
        <v>51646.879999999997</v>
      </c>
      <c r="F6137" s="117">
        <v>49.660461538461497</v>
      </c>
      <c r="G6137" s="116">
        <v>8470</v>
      </c>
    </row>
    <row r="6138" spans="1:7">
      <c r="A6138" s="120" t="s">
        <v>1183</v>
      </c>
      <c r="B6138" s="115" t="s">
        <v>1184</v>
      </c>
      <c r="C6138" s="115">
        <v>104000</v>
      </c>
      <c r="D6138" s="115">
        <v>51647</v>
      </c>
      <c r="E6138" s="116">
        <v>51646.879999999997</v>
      </c>
      <c r="F6138" s="117">
        <v>49.660461538461497</v>
      </c>
      <c r="G6138" s="116">
        <v>8470</v>
      </c>
    </row>
    <row r="6139" spans="1:7">
      <c r="A6139" s="114"/>
      <c r="B6139" s="115" t="s">
        <v>1192</v>
      </c>
      <c r="C6139" s="115">
        <v>0</v>
      </c>
      <c r="D6139" s="115">
        <v>0</v>
      </c>
      <c r="E6139" s="116">
        <v>0.12</v>
      </c>
      <c r="F6139" s="117">
        <v>0</v>
      </c>
      <c r="G6139" s="116">
        <v>-57</v>
      </c>
    </row>
    <row r="6140" spans="1:7">
      <c r="A6140" s="114" t="s">
        <v>1193</v>
      </c>
      <c r="B6140" s="115" t="s">
        <v>1194</v>
      </c>
      <c r="C6140" s="115">
        <v>0</v>
      </c>
      <c r="D6140" s="115">
        <v>0</v>
      </c>
      <c r="E6140" s="116">
        <v>-0.12</v>
      </c>
      <c r="F6140" s="117">
        <v>0</v>
      </c>
      <c r="G6140" s="116">
        <v>57</v>
      </c>
    </row>
    <row r="6141" spans="1:7">
      <c r="A6141" s="119" t="s">
        <v>1202</v>
      </c>
      <c r="B6141" s="115" t="s">
        <v>1203</v>
      </c>
      <c r="C6141" s="115">
        <v>0</v>
      </c>
      <c r="D6141" s="115">
        <v>0</v>
      </c>
      <c r="E6141" s="116">
        <v>-0.12</v>
      </c>
      <c r="F6141" s="117">
        <v>0</v>
      </c>
      <c r="G6141" s="116">
        <v>57</v>
      </c>
    </row>
    <row r="6142" spans="1:7" s="113" customFormat="1">
      <c r="A6142" s="125" t="s">
        <v>534</v>
      </c>
      <c r="B6142" s="110" t="s">
        <v>587</v>
      </c>
      <c r="C6142" s="110"/>
      <c r="D6142" s="110"/>
      <c r="E6142" s="111"/>
      <c r="F6142" s="112"/>
      <c r="G6142" s="111"/>
    </row>
    <row r="6143" spans="1:7">
      <c r="A6143" s="114" t="s">
        <v>1118</v>
      </c>
      <c r="B6143" s="115" t="s">
        <v>1119</v>
      </c>
      <c r="C6143" s="115">
        <v>125098285</v>
      </c>
      <c r="D6143" s="115">
        <v>42945600</v>
      </c>
      <c r="E6143" s="116">
        <v>42947549.32</v>
      </c>
      <c r="F6143" s="117">
        <v>34.3310456414331</v>
      </c>
      <c r="G6143" s="116">
        <v>11311273.84</v>
      </c>
    </row>
    <row r="6144" spans="1:7" ht="25.5">
      <c r="A6144" s="119" t="s">
        <v>1120</v>
      </c>
      <c r="B6144" s="115" t="s">
        <v>1121</v>
      </c>
      <c r="C6144" s="115">
        <v>0</v>
      </c>
      <c r="D6144" s="115">
        <v>0</v>
      </c>
      <c r="E6144" s="116">
        <v>1949.32</v>
      </c>
      <c r="F6144" s="117">
        <v>0</v>
      </c>
      <c r="G6144" s="116">
        <v>890.84</v>
      </c>
    </row>
    <row r="6145" spans="1:7">
      <c r="A6145" s="119" t="s">
        <v>1144</v>
      </c>
      <c r="B6145" s="115" t="s">
        <v>60</v>
      </c>
      <c r="C6145" s="115">
        <v>125098285</v>
      </c>
      <c r="D6145" s="115">
        <v>42945600</v>
      </c>
      <c r="E6145" s="116">
        <v>42945600</v>
      </c>
      <c r="F6145" s="117">
        <v>34.329487410638798</v>
      </c>
      <c r="G6145" s="116">
        <v>11310383</v>
      </c>
    </row>
    <row r="6146" spans="1:7" ht="25.5">
      <c r="A6146" s="120">
        <v>21710</v>
      </c>
      <c r="B6146" s="115" t="s">
        <v>1145</v>
      </c>
      <c r="C6146" s="115">
        <v>125098285</v>
      </c>
      <c r="D6146" s="115">
        <v>42945600</v>
      </c>
      <c r="E6146" s="116">
        <v>42945600</v>
      </c>
      <c r="F6146" s="117">
        <v>34.329487410638798</v>
      </c>
      <c r="G6146" s="116">
        <v>11310383</v>
      </c>
    </row>
    <row r="6147" spans="1:7">
      <c r="A6147" s="114" t="s">
        <v>1147</v>
      </c>
      <c r="B6147" s="115" t="s">
        <v>1148</v>
      </c>
      <c r="C6147" s="115">
        <v>125098285</v>
      </c>
      <c r="D6147" s="115">
        <v>42945600</v>
      </c>
      <c r="E6147" s="116">
        <v>42524717.009999998</v>
      </c>
      <c r="F6147" s="117">
        <v>33.993045556140103</v>
      </c>
      <c r="G6147" s="116">
        <v>11376290.4</v>
      </c>
    </row>
    <row r="6148" spans="1:7">
      <c r="A6148" s="119" t="s">
        <v>1149</v>
      </c>
      <c r="B6148" s="115" t="s">
        <v>1150</v>
      </c>
      <c r="C6148" s="115">
        <v>125098285</v>
      </c>
      <c r="D6148" s="115">
        <v>42945600</v>
      </c>
      <c r="E6148" s="116">
        <v>42524717.009999998</v>
      </c>
      <c r="F6148" s="117">
        <v>33.993045556140103</v>
      </c>
      <c r="G6148" s="116">
        <v>11376290.4</v>
      </c>
    </row>
    <row r="6149" spans="1:7">
      <c r="A6149" s="120" t="s">
        <v>1158</v>
      </c>
      <c r="B6149" s="115" t="s">
        <v>1159</v>
      </c>
      <c r="C6149" s="115">
        <v>124048443</v>
      </c>
      <c r="D6149" s="115">
        <v>42595654</v>
      </c>
      <c r="E6149" s="116">
        <v>42174771.009999998</v>
      </c>
      <c r="F6149" s="117">
        <v>33.998629882037299</v>
      </c>
      <c r="G6149" s="116">
        <v>11288804.4</v>
      </c>
    </row>
    <row r="6150" spans="1:7">
      <c r="A6150" s="121">
        <v>6000</v>
      </c>
      <c r="B6150" s="115" t="s">
        <v>1161</v>
      </c>
      <c r="C6150" s="115">
        <v>124048443</v>
      </c>
      <c r="D6150" s="115">
        <v>42595654</v>
      </c>
      <c r="E6150" s="116">
        <v>42174771.009999998</v>
      </c>
      <c r="F6150" s="117">
        <v>33.998629882037299</v>
      </c>
      <c r="G6150" s="116">
        <v>11288804.4</v>
      </c>
    </row>
    <row r="6151" spans="1:7">
      <c r="A6151" s="120" t="s">
        <v>1166</v>
      </c>
      <c r="B6151" s="115" t="s">
        <v>1167</v>
      </c>
      <c r="C6151" s="115">
        <v>1049842</v>
      </c>
      <c r="D6151" s="115">
        <v>349946</v>
      </c>
      <c r="E6151" s="116">
        <v>349946</v>
      </c>
      <c r="F6151" s="117">
        <v>33.3332063300954</v>
      </c>
      <c r="G6151" s="116">
        <v>87486</v>
      </c>
    </row>
    <row r="6152" spans="1:7">
      <c r="A6152" s="121">
        <v>7100</v>
      </c>
      <c r="B6152" s="115" t="s">
        <v>1168</v>
      </c>
      <c r="C6152" s="115">
        <v>1049842</v>
      </c>
      <c r="D6152" s="115">
        <v>349946</v>
      </c>
      <c r="E6152" s="116">
        <v>349946</v>
      </c>
      <c r="F6152" s="117">
        <v>33.3332063300954</v>
      </c>
      <c r="G6152" s="116">
        <v>87486</v>
      </c>
    </row>
    <row r="6153" spans="1:7" ht="25.5">
      <c r="A6153" s="122">
        <v>7120</v>
      </c>
      <c r="B6153" s="115" t="s">
        <v>1169</v>
      </c>
      <c r="C6153" s="115">
        <v>1049842</v>
      </c>
      <c r="D6153" s="115">
        <v>349946</v>
      </c>
      <c r="E6153" s="116">
        <v>349946</v>
      </c>
      <c r="F6153" s="117">
        <v>33.3332063300954</v>
      </c>
      <c r="G6153" s="116">
        <v>87486</v>
      </c>
    </row>
    <row r="6154" spans="1:7">
      <c r="A6154" s="114"/>
      <c r="B6154" s="115" t="s">
        <v>1192</v>
      </c>
      <c r="C6154" s="115">
        <v>0</v>
      </c>
      <c r="D6154" s="115">
        <v>0</v>
      </c>
      <c r="E6154" s="116">
        <v>422832.31</v>
      </c>
      <c r="F6154" s="117">
        <v>0</v>
      </c>
      <c r="G6154" s="116">
        <v>-65016.56</v>
      </c>
    </row>
    <row r="6155" spans="1:7">
      <c r="A6155" s="114" t="s">
        <v>1193</v>
      </c>
      <c r="B6155" s="115" t="s">
        <v>1194</v>
      </c>
      <c r="C6155" s="115">
        <v>0</v>
      </c>
      <c r="D6155" s="115">
        <v>0</v>
      </c>
      <c r="E6155" s="116">
        <v>-422832.31</v>
      </c>
      <c r="F6155" s="117">
        <v>0</v>
      </c>
      <c r="G6155" s="116">
        <v>65016.56</v>
      </c>
    </row>
    <row r="6156" spans="1:7">
      <c r="A6156" s="119" t="s">
        <v>1202</v>
      </c>
      <c r="B6156" s="115" t="s">
        <v>1203</v>
      </c>
      <c r="C6156" s="115">
        <v>0</v>
      </c>
      <c r="D6156" s="115">
        <v>0</v>
      </c>
      <c r="E6156" s="116">
        <v>-422832.31</v>
      </c>
      <c r="F6156" s="117">
        <v>0</v>
      </c>
      <c r="G6156" s="116">
        <v>65016.56</v>
      </c>
    </row>
    <row r="6157" spans="1:7" s="113" customFormat="1">
      <c r="A6157" s="126" t="s">
        <v>536</v>
      </c>
      <c r="B6157" s="110" t="s">
        <v>588</v>
      </c>
      <c r="C6157" s="110"/>
      <c r="D6157" s="110"/>
      <c r="E6157" s="111"/>
      <c r="F6157" s="112"/>
      <c r="G6157" s="111"/>
    </row>
    <row r="6158" spans="1:7">
      <c r="A6158" s="114" t="s">
        <v>1118</v>
      </c>
      <c r="B6158" s="115" t="s">
        <v>1119</v>
      </c>
      <c r="C6158" s="115">
        <v>105410865</v>
      </c>
      <c r="D6158" s="115">
        <v>36337486</v>
      </c>
      <c r="E6158" s="116">
        <v>36339435.32</v>
      </c>
      <c r="F6158" s="117">
        <v>34.474088909146097</v>
      </c>
      <c r="G6158" s="116">
        <v>9570870.8399999999</v>
      </c>
    </row>
    <row r="6159" spans="1:7" ht="25.5">
      <c r="A6159" s="119" t="s">
        <v>1120</v>
      </c>
      <c r="B6159" s="115" t="s">
        <v>1121</v>
      </c>
      <c r="C6159" s="115">
        <v>0</v>
      </c>
      <c r="D6159" s="115">
        <v>0</v>
      </c>
      <c r="E6159" s="116">
        <v>1949.32</v>
      </c>
      <c r="F6159" s="117">
        <v>0</v>
      </c>
      <c r="G6159" s="116">
        <v>890.84</v>
      </c>
    </row>
    <row r="6160" spans="1:7">
      <c r="A6160" s="119" t="s">
        <v>1144</v>
      </c>
      <c r="B6160" s="115" t="s">
        <v>60</v>
      </c>
      <c r="C6160" s="115">
        <v>105410865</v>
      </c>
      <c r="D6160" s="115">
        <v>36337486</v>
      </c>
      <c r="E6160" s="116">
        <v>36337486</v>
      </c>
      <c r="F6160" s="117">
        <v>34.472239650058803</v>
      </c>
      <c r="G6160" s="116">
        <v>9569980</v>
      </c>
    </row>
    <row r="6161" spans="1:7" ht="25.5">
      <c r="A6161" s="120">
        <v>21710</v>
      </c>
      <c r="B6161" s="115" t="s">
        <v>1145</v>
      </c>
      <c r="C6161" s="115">
        <v>105410865</v>
      </c>
      <c r="D6161" s="115">
        <v>36337486</v>
      </c>
      <c r="E6161" s="116">
        <v>36337486</v>
      </c>
      <c r="F6161" s="117">
        <v>34.472239650058803</v>
      </c>
      <c r="G6161" s="116">
        <v>9569980</v>
      </c>
    </row>
    <row r="6162" spans="1:7">
      <c r="A6162" s="114" t="s">
        <v>1147</v>
      </c>
      <c r="B6162" s="115" t="s">
        <v>1148</v>
      </c>
      <c r="C6162" s="115">
        <v>105410865</v>
      </c>
      <c r="D6162" s="115">
        <v>36337486</v>
      </c>
      <c r="E6162" s="116">
        <v>35985005.18</v>
      </c>
      <c r="F6162" s="117">
        <v>34.1378520895355</v>
      </c>
      <c r="G6162" s="116">
        <v>9622691.8599999994</v>
      </c>
    </row>
    <row r="6163" spans="1:7">
      <c r="A6163" s="119" t="s">
        <v>1149</v>
      </c>
      <c r="B6163" s="115" t="s">
        <v>1150</v>
      </c>
      <c r="C6163" s="115">
        <v>105410865</v>
      </c>
      <c r="D6163" s="115">
        <v>36337486</v>
      </c>
      <c r="E6163" s="116">
        <v>35985005.18</v>
      </c>
      <c r="F6163" s="117">
        <v>34.1378520895355</v>
      </c>
      <c r="G6163" s="116">
        <v>9622691.8599999994</v>
      </c>
    </row>
    <row r="6164" spans="1:7">
      <c r="A6164" s="120" t="s">
        <v>1158</v>
      </c>
      <c r="B6164" s="115" t="s">
        <v>1159</v>
      </c>
      <c r="C6164" s="115">
        <v>104384656</v>
      </c>
      <c r="D6164" s="115">
        <v>35995418</v>
      </c>
      <c r="E6164" s="116">
        <v>35642937.18</v>
      </c>
      <c r="F6164" s="117">
        <v>34.145762936652297</v>
      </c>
      <c r="G6164" s="116">
        <v>9537174.8599999994</v>
      </c>
    </row>
    <row r="6165" spans="1:7">
      <c r="A6165" s="121">
        <v>6000</v>
      </c>
      <c r="B6165" s="115" t="s">
        <v>1161</v>
      </c>
      <c r="C6165" s="115">
        <v>104384656</v>
      </c>
      <c r="D6165" s="115">
        <v>35995418</v>
      </c>
      <c r="E6165" s="116">
        <v>35642937.18</v>
      </c>
      <c r="F6165" s="117">
        <v>34.145762936652297</v>
      </c>
      <c r="G6165" s="116">
        <v>9537174.8599999994</v>
      </c>
    </row>
    <row r="6166" spans="1:7">
      <c r="A6166" s="120" t="s">
        <v>1166</v>
      </c>
      <c r="B6166" s="115" t="s">
        <v>1167</v>
      </c>
      <c r="C6166" s="115">
        <v>1026209</v>
      </c>
      <c r="D6166" s="115">
        <v>342068</v>
      </c>
      <c r="E6166" s="116">
        <v>342068</v>
      </c>
      <c r="F6166" s="117">
        <v>33.333170923272</v>
      </c>
      <c r="G6166" s="116">
        <v>85517</v>
      </c>
    </row>
    <row r="6167" spans="1:7">
      <c r="A6167" s="121">
        <v>7100</v>
      </c>
      <c r="B6167" s="115" t="s">
        <v>1168</v>
      </c>
      <c r="C6167" s="115">
        <v>1026209</v>
      </c>
      <c r="D6167" s="115">
        <v>342068</v>
      </c>
      <c r="E6167" s="116">
        <v>342068</v>
      </c>
      <c r="F6167" s="117">
        <v>33.333170923272</v>
      </c>
      <c r="G6167" s="116">
        <v>85517</v>
      </c>
    </row>
    <row r="6168" spans="1:7" ht="25.5">
      <c r="A6168" s="122">
        <v>7120</v>
      </c>
      <c r="B6168" s="115" t="s">
        <v>1169</v>
      </c>
      <c r="C6168" s="115">
        <v>1026209</v>
      </c>
      <c r="D6168" s="115">
        <v>342068</v>
      </c>
      <c r="E6168" s="116">
        <v>342068</v>
      </c>
      <c r="F6168" s="117">
        <v>33.333170923272</v>
      </c>
      <c r="G6168" s="116">
        <v>85517</v>
      </c>
    </row>
    <row r="6169" spans="1:7">
      <c r="A6169" s="114"/>
      <c r="B6169" s="115" t="s">
        <v>1192</v>
      </c>
      <c r="C6169" s="115">
        <v>0</v>
      </c>
      <c r="D6169" s="115">
        <v>0</v>
      </c>
      <c r="E6169" s="116">
        <v>354430.14</v>
      </c>
      <c r="F6169" s="117">
        <v>0</v>
      </c>
      <c r="G6169" s="116">
        <v>-51821.02</v>
      </c>
    </row>
    <row r="6170" spans="1:7">
      <c r="A6170" s="114" t="s">
        <v>1193</v>
      </c>
      <c r="B6170" s="115" t="s">
        <v>1194</v>
      </c>
      <c r="C6170" s="115">
        <v>0</v>
      </c>
      <c r="D6170" s="115">
        <v>0</v>
      </c>
      <c r="E6170" s="116">
        <v>-354430.14</v>
      </c>
      <c r="F6170" s="117">
        <v>0</v>
      </c>
      <c r="G6170" s="116">
        <v>51821.02</v>
      </c>
    </row>
    <row r="6171" spans="1:7">
      <c r="A6171" s="119" t="s">
        <v>1202</v>
      </c>
      <c r="B6171" s="115" t="s">
        <v>1203</v>
      </c>
      <c r="C6171" s="115">
        <v>0</v>
      </c>
      <c r="D6171" s="115">
        <v>0</v>
      </c>
      <c r="E6171" s="116">
        <v>-354430.14</v>
      </c>
      <c r="F6171" s="117">
        <v>0</v>
      </c>
      <c r="G6171" s="116">
        <v>51821.02</v>
      </c>
    </row>
    <row r="6172" spans="1:7" s="113" customFormat="1">
      <c r="A6172" s="126" t="s">
        <v>537</v>
      </c>
      <c r="B6172" s="110" t="s">
        <v>589</v>
      </c>
      <c r="C6172" s="110"/>
      <c r="D6172" s="110"/>
      <c r="E6172" s="111"/>
      <c r="F6172" s="112"/>
      <c r="G6172" s="111"/>
    </row>
    <row r="6173" spans="1:7">
      <c r="A6173" s="114" t="s">
        <v>1118</v>
      </c>
      <c r="B6173" s="115" t="s">
        <v>1119</v>
      </c>
      <c r="C6173" s="115">
        <v>19687420</v>
      </c>
      <c r="D6173" s="115">
        <v>6608114</v>
      </c>
      <c r="E6173" s="116">
        <v>6608114</v>
      </c>
      <c r="F6173" s="117">
        <v>33.5651598838243</v>
      </c>
      <c r="G6173" s="116">
        <v>1740403</v>
      </c>
    </row>
    <row r="6174" spans="1:7">
      <c r="A6174" s="119" t="s">
        <v>1144</v>
      </c>
      <c r="B6174" s="115" t="s">
        <v>60</v>
      </c>
      <c r="C6174" s="115">
        <v>19687420</v>
      </c>
      <c r="D6174" s="115">
        <v>6608114</v>
      </c>
      <c r="E6174" s="116">
        <v>6608114</v>
      </c>
      <c r="F6174" s="117">
        <v>33.5651598838243</v>
      </c>
      <c r="G6174" s="116">
        <v>1740403</v>
      </c>
    </row>
    <row r="6175" spans="1:7" ht="25.5">
      <c r="A6175" s="120">
        <v>21710</v>
      </c>
      <c r="B6175" s="115" t="s">
        <v>1145</v>
      </c>
      <c r="C6175" s="115">
        <v>19687420</v>
      </c>
      <c r="D6175" s="115">
        <v>6608114</v>
      </c>
      <c r="E6175" s="116">
        <v>6608114</v>
      </c>
      <c r="F6175" s="117">
        <v>33.5651598838243</v>
      </c>
      <c r="G6175" s="116">
        <v>1740403</v>
      </c>
    </row>
    <row r="6176" spans="1:7">
      <c r="A6176" s="114" t="s">
        <v>1147</v>
      </c>
      <c r="B6176" s="115" t="s">
        <v>1148</v>
      </c>
      <c r="C6176" s="115">
        <v>19687420</v>
      </c>
      <c r="D6176" s="115">
        <v>6608114</v>
      </c>
      <c r="E6176" s="116">
        <v>6539711.8300000001</v>
      </c>
      <c r="F6176" s="117">
        <v>33.2177188783497</v>
      </c>
      <c r="G6176" s="116">
        <v>1753598.54</v>
      </c>
    </row>
    <row r="6177" spans="1:7">
      <c r="A6177" s="119" t="s">
        <v>1149</v>
      </c>
      <c r="B6177" s="115" t="s">
        <v>1150</v>
      </c>
      <c r="C6177" s="115">
        <v>19687420</v>
      </c>
      <c r="D6177" s="115">
        <v>6608114</v>
      </c>
      <c r="E6177" s="116">
        <v>6539711.8300000001</v>
      </c>
      <c r="F6177" s="117">
        <v>33.2177188783497</v>
      </c>
      <c r="G6177" s="116">
        <v>1753598.54</v>
      </c>
    </row>
    <row r="6178" spans="1:7">
      <c r="A6178" s="120" t="s">
        <v>1158</v>
      </c>
      <c r="B6178" s="115" t="s">
        <v>1159</v>
      </c>
      <c r="C6178" s="115">
        <v>19663787</v>
      </c>
      <c r="D6178" s="115">
        <v>6600236</v>
      </c>
      <c r="E6178" s="116">
        <v>6531833.8300000001</v>
      </c>
      <c r="F6178" s="117">
        <v>33.217578231497299</v>
      </c>
      <c r="G6178" s="116">
        <v>1751629.54</v>
      </c>
    </row>
    <row r="6179" spans="1:7">
      <c r="A6179" s="121">
        <v>6000</v>
      </c>
      <c r="B6179" s="115" t="s">
        <v>1161</v>
      </c>
      <c r="C6179" s="115">
        <v>19663787</v>
      </c>
      <c r="D6179" s="115">
        <v>6600236</v>
      </c>
      <c r="E6179" s="116">
        <v>6531833.8300000001</v>
      </c>
      <c r="F6179" s="117">
        <v>33.217578231497299</v>
      </c>
      <c r="G6179" s="116">
        <v>1751629.54</v>
      </c>
    </row>
    <row r="6180" spans="1:7">
      <c r="A6180" s="120" t="s">
        <v>1166</v>
      </c>
      <c r="B6180" s="115" t="s">
        <v>1167</v>
      </c>
      <c r="C6180" s="115">
        <v>23633</v>
      </c>
      <c r="D6180" s="115">
        <v>7878</v>
      </c>
      <c r="E6180" s="116">
        <v>7878</v>
      </c>
      <c r="F6180" s="117">
        <v>33.334743790462497</v>
      </c>
      <c r="G6180" s="116">
        <v>1969</v>
      </c>
    </row>
    <row r="6181" spans="1:7">
      <c r="A6181" s="121">
        <v>7100</v>
      </c>
      <c r="B6181" s="115" t="s">
        <v>1168</v>
      </c>
      <c r="C6181" s="115">
        <v>23633</v>
      </c>
      <c r="D6181" s="115">
        <v>7878</v>
      </c>
      <c r="E6181" s="116">
        <v>7878</v>
      </c>
      <c r="F6181" s="117">
        <v>33.334743790462497</v>
      </c>
      <c r="G6181" s="116">
        <v>1969</v>
      </c>
    </row>
    <row r="6182" spans="1:7" ht="25.5">
      <c r="A6182" s="122">
        <v>7120</v>
      </c>
      <c r="B6182" s="115" t="s">
        <v>1169</v>
      </c>
      <c r="C6182" s="115">
        <v>23633</v>
      </c>
      <c r="D6182" s="115">
        <v>7878</v>
      </c>
      <c r="E6182" s="116">
        <v>7878</v>
      </c>
      <c r="F6182" s="117">
        <v>33.334743790462497</v>
      </c>
      <c r="G6182" s="116">
        <v>1969</v>
      </c>
    </row>
    <row r="6183" spans="1:7">
      <c r="A6183" s="114"/>
      <c r="B6183" s="115" t="s">
        <v>1192</v>
      </c>
      <c r="C6183" s="115">
        <v>0</v>
      </c>
      <c r="D6183" s="115">
        <v>0</v>
      </c>
      <c r="E6183" s="116">
        <v>68402.17</v>
      </c>
      <c r="F6183" s="117">
        <v>0</v>
      </c>
      <c r="G6183" s="116">
        <v>-13195.54</v>
      </c>
    </row>
    <row r="6184" spans="1:7">
      <c r="A6184" s="114" t="s">
        <v>1193</v>
      </c>
      <c r="B6184" s="115" t="s">
        <v>1194</v>
      </c>
      <c r="C6184" s="115">
        <v>0</v>
      </c>
      <c r="D6184" s="115">
        <v>0</v>
      </c>
      <c r="E6184" s="116">
        <v>-68402.17</v>
      </c>
      <c r="F6184" s="117">
        <v>0</v>
      </c>
      <c r="G6184" s="116">
        <v>13195.54</v>
      </c>
    </row>
    <row r="6185" spans="1:7">
      <c r="A6185" s="119" t="s">
        <v>1202</v>
      </c>
      <c r="B6185" s="115" t="s">
        <v>1203</v>
      </c>
      <c r="C6185" s="115">
        <v>0</v>
      </c>
      <c r="D6185" s="115">
        <v>0</v>
      </c>
      <c r="E6185" s="116">
        <v>-68402.17</v>
      </c>
      <c r="F6185" s="117">
        <v>0</v>
      </c>
      <c r="G6185" s="116">
        <v>13195.54</v>
      </c>
    </row>
    <row r="6186" spans="1:7" s="113" customFormat="1">
      <c r="A6186" s="125" t="s">
        <v>538</v>
      </c>
      <c r="B6186" s="110" t="s">
        <v>590</v>
      </c>
      <c r="C6186" s="110"/>
      <c r="D6186" s="110"/>
      <c r="E6186" s="111"/>
      <c r="F6186" s="112"/>
      <c r="G6186" s="111"/>
    </row>
    <row r="6187" spans="1:7">
      <c r="A6187" s="114" t="s">
        <v>1118</v>
      </c>
      <c r="B6187" s="115" t="s">
        <v>1119</v>
      </c>
      <c r="C6187" s="115">
        <v>1749259</v>
      </c>
      <c r="D6187" s="115">
        <v>480194</v>
      </c>
      <c r="E6187" s="116">
        <v>480194</v>
      </c>
      <c r="F6187" s="117">
        <v>27.451280799469899</v>
      </c>
      <c r="G6187" s="116">
        <v>137307</v>
      </c>
    </row>
    <row r="6188" spans="1:7">
      <c r="A6188" s="119" t="s">
        <v>1144</v>
      </c>
      <c r="B6188" s="115" t="s">
        <v>60</v>
      </c>
      <c r="C6188" s="115">
        <v>1749259</v>
      </c>
      <c r="D6188" s="115">
        <v>480194</v>
      </c>
      <c r="E6188" s="116">
        <v>480194</v>
      </c>
      <c r="F6188" s="117">
        <v>27.451280799469899</v>
      </c>
      <c r="G6188" s="116">
        <v>137307</v>
      </c>
    </row>
    <row r="6189" spans="1:7" ht="25.5">
      <c r="A6189" s="120">
        <v>21710</v>
      </c>
      <c r="B6189" s="115" t="s">
        <v>1145</v>
      </c>
      <c r="C6189" s="115">
        <v>1749259</v>
      </c>
      <c r="D6189" s="115">
        <v>480194</v>
      </c>
      <c r="E6189" s="116">
        <v>480194</v>
      </c>
      <c r="F6189" s="117">
        <v>27.451280799469899</v>
      </c>
      <c r="G6189" s="116">
        <v>137307</v>
      </c>
    </row>
    <row r="6190" spans="1:7">
      <c r="A6190" s="114" t="s">
        <v>1147</v>
      </c>
      <c r="B6190" s="115" t="s">
        <v>1148</v>
      </c>
      <c r="C6190" s="115">
        <v>1749259</v>
      </c>
      <c r="D6190" s="115">
        <v>480194</v>
      </c>
      <c r="E6190" s="116">
        <v>476664.16</v>
      </c>
      <c r="F6190" s="117">
        <v>27.2494902127129</v>
      </c>
      <c r="G6190" s="116">
        <v>133798.28</v>
      </c>
    </row>
    <row r="6191" spans="1:7">
      <c r="A6191" s="119" t="s">
        <v>1149</v>
      </c>
      <c r="B6191" s="115" t="s">
        <v>1150</v>
      </c>
      <c r="C6191" s="115">
        <v>1743292</v>
      </c>
      <c r="D6191" s="115">
        <v>474599</v>
      </c>
      <c r="E6191" s="116">
        <v>471135.91</v>
      </c>
      <c r="F6191" s="117">
        <v>27.0256451586997</v>
      </c>
      <c r="G6191" s="116">
        <v>128270.03</v>
      </c>
    </row>
    <row r="6192" spans="1:7">
      <c r="A6192" s="120" t="s">
        <v>1151</v>
      </c>
      <c r="B6192" s="115" t="s">
        <v>1152</v>
      </c>
      <c r="C6192" s="115">
        <v>1742761</v>
      </c>
      <c r="D6192" s="115">
        <v>474068</v>
      </c>
      <c r="E6192" s="116">
        <v>470619.25</v>
      </c>
      <c r="F6192" s="117">
        <v>27.004233512225699</v>
      </c>
      <c r="G6192" s="116">
        <v>128270.03</v>
      </c>
    </row>
    <row r="6193" spans="1:7">
      <c r="A6193" s="121">
        <v>1000</v>
      </c>
      <c r="B6193" s="115" t="s">
        <v>1153</v>
      </c>
      <c r="C6193" s="115">
        <v>1403985</v>
      </c>
      <c r="D6193" s="115">
        <v>385819</v>
      </c>
      <c r="E6193" s="116">
        <v>382378.36</v>
      </c>
      <c r="F6193" s="117">
        <v>27.235216900465499</v>
      </c>
      <c r="G6193" s="116">
        <v>109281.36</v>
      </c>
    </row>
    <row r="6194" spans="1:7">
      <c r="A6194" s="122">
        <v>1100</v>
      </c>
      <c r="B6194" s="115" t="s">
        <v>1154</v>
      </c>
      <c r="C6194" s="115">
        <v>1115529</v>
      </c>
      <c r="D6194" s="115">
        <v>302225</v>
      </c>
      <c r="E6194" s="116">
        <v>300016.17</v>
      </c>
      <c r="F6194" s="117">
        <v>26.8945199990319</v>
      </c>
      <c r="G6194" s="116">
        <v>85752.17</v>
      </c>
    </row>
    <row r="6195" spans="1:7">
      <c r="A6195" s="121">
        <v>2000</v>
      </c>
      <c r="B6195" s="115" t="s">
        <v>1155</v>
      </c>
      <c r="C6195" s="115">
        <v>338776</v>
      </c>
      <c r="D6195" s="115">
        <v>88249</v>
      </c>
      <c r="E6195" s="116">
        <v>88240.89</v>
      </c>
      <c r="F6195" s="117">
        <v>26.046972040522299</v>
      </c>
      <c r="G6195" s="116">
        <v>18988.669999999998</v>
      </c>
    </row>
    <row r="6196" spans="1:7" ht="25.5">
      <c r="A6196" s="120" t="s">
        <v>1162</v>
      </c>
      <c r="B6196" s="115" t="s">
        <v>1163</v>
      </c>
      <c r="C6196" s="115">
        <v>531</v>
      </c>
      <c r="D6196" s="115">
        <v>531</v>
      </c>
      <c r="E6196" s="116">
        <v>516.66</v>
      </c>
      <c r="F6196" s="117">
        <v>97.299435028248595</v>
      </c>
      <c r="G6196" s="116">
        <v>0</v>
      </c>
    </row>
    <row r="6197" spans="1:7">
      <c r="A6197" s="121">
        <v>7700</v>
      </c>
      <c r="B6197" s="115" t="s">
        <v>1165</v>
      </c>
      <c r="C6197" s="115">
        <v>531</v>
      </c>
      <c r="D6197" s="115">
        <v>531</v>
      </c>
      <c r="E6197" s="116">
        <v>516.66</v>
      </c>
      <c r="F6197" s="117">
        <v>97.299435028248595</v>
      </c>
      <c r="G6197" s="116">
        <v>0</v>
      </c>
    </row>
    <row r="6198" spans="1:7">
      <c r="A6198" s="119" t="s">
        <v>1181</v>
      </c>
      <c r="B6198" s="115" t="s">
        <v>1182</v>
      </c>
      <c r="C6198" s="115">
        <v>5967</v>
      </c>
      <c r="D6198" s="115">
        <v>5595</v>
      </c>
      <c r="E6198" s="116">
        <v>5528.25</v>
      </c>
      <c r="F6198" s="117">
        <v>92.647058823529406</v>
      </c>
      <c r="G6198" s="116">
        <v>5528.25</v>
      </c>
    </row>
    <row r="6199" spans="1:7">
      <c r="A6199" s="120" t="s">
        <v>1183</v>
      </c>
      <c r="B6199" s="115" t="s">
        <v>1184</v>
      </c>
      <c r="C6199" s="115">
        <v>5967</v>
      </c>
      <c r="D6199" s="115">
        <v>5595</v>
      </c>
      <c r="E6199" s="116">
        <v>5528.25</v>
      </c>
      <c r="F6199" s="117">
        <v>92.647058823529406</v>
      </c>
      <c r="G6199" s="116">
        <v>5528.25</v>
      </c>
    </row>
    <row r="6200" spans="1:7">
      <c r="A6200" s="114"/>
      <c r="B6200" s="115" t="s">
        <v>1192</v>
      </c>
      <c r="C6200" s="115">
        <v>0</v>
      </c>
      <c r="D6200" s="115">
        <v>0</v>
      </c>
      <c r="E6200" s="116">
        <v>3529.84</v>
      </c>
      <c r="F6200" s="117">
        <v>0</v>
      </c>
      <c r="G6200" s="116">
        <v>3508.72</v>
      </c>
    </row>
    <row r="6201" spans="1:7">
      <c r="A6201" s="114" t="s">
        <v>1193</v>
      </c>
      <c r="B6201" s="115" t="s">
        <v>1194</v>
      </c>
      <c r="C6201" s="115">
        <v>0</v>
      </c>
      <c r="D6201" s="115">
        <v>0</v>
      </c>
      <c r="E6201" s="116">
        <v>-3529.84</v>
      </c>
      <c r="F6201" s="117">
        <v>0</v>
      </c>
      <c r="G6201" s="116">
        <v>-3508.72</v>
      </c>
    </row>
    <row r="6202" spans="1:7">
      <c r="A6202" s="119" t="s">
        <v>1202</v>
      </c>
      <c r="B6202" s="115" t="s">
        <v>1203</v>
      </c>
      <c r="C6202" s="115">
        <v>0</v>
      </c>
      <c r="D6202" s="115">
        <v>0</v>
      </c>
      <c r="E6202" s="116">
        <v>-3529.84</v>
      </c>
      <c r="F6202" s="117">
        <v>0</v>
      </c>
      <c r="G6202" s="116">
        <v>-3508.72</v>
      </c>
    </row>
    <row r="6203" spans="1:7" s="113" customFormat="1" ht="25.5">
      <c r="A6203" s="126" t="s">
        <v>539</v>
      </c>
      <c r="B6203" s="110" t="s">
        <v>1337</v>
      </c>
      <c r="C6203" s="110"/>
      <c r="D6203" s="110"/>
      <c r="E6203" s="111"/>
      <c r="F6203" s="112"/>
      <c r="G6203" s="111"/>
    </row>
    <row r="6204" spans="1:7">
      <c r="A6204" s="114" t="s">
        <v>1118</v>
      </c>
      <c r="B6204" s="115" t="s">
        <v>1119</v>
      </c>
      <c r="C6204" s="115">
        <v>1749259</v>
      </c>
      <c r="D6204" s="115">
        <v>480194</v>
      </c>
      <c r="E6204" s="116">
        <v>480194</v>
      </c>
      <c r="F6204" s="117">
        <v>27.451280799469899</v>
      </c>
      <c r="G6204" s="116">
        <v>137307</v>
      </c>
    </row>
    <row r="6205" spans="1:7">
      <c r="A6205" s="119" t="s">
        <v>1144</v>
      </c>
      <c r="B6205" s="115" t="s">
        <v>60</v>
      </c>
      <c r="C6205" s="115">
        <v>1749259</v>
      </c>
      <c r="D6205" s="115">
        <v>480194</v>
      </c>
      <c r="E6205" s="116">
        <v>480194</v>
      </c>
      <c r="F6205" s="117">
        <v>27.451280799469899</v>
      </c>
      <c r="G6205" s="116">
        <v>137307</v>
      </c>
    </row>
    <row r="6206" spans="1:7" ht="25.5">
      <c r="A6206" s="120">
        <v>21710</v>
      </c>
      <c r="B6206" s="115" t="s">
        <v>1145</v>
      </c>
      <c r="C6206" s="115">
        <v>1749259</v>
      </c>
      <c r="D6206" s="115">
        <v>480194</v>
      </c>
      <c r="E6206" s="116">
        <v>480194</v>
      </c>
      <c r="F6206" s="117">
        <v>27.451280799469899</v>
      </c>
      <c r="G6206" s="116">
        <v>137307</v>
      </c>
    </row>
    <row r="6207" spans="1:7">
      <c r="A6207" s="114" t="s">
        <v>1147</v>
      </c>
      <c r="B6207" s="115" t="s">
        <v>1148</v>
      </c>
      <c r="C6207" s="115">
        <v>1749259</v>
      </c>
      <c r="D6207" s="115">
        <v>480194</v>
      </c>
      <c r="E6207" s="116">
        <v>476664.16</v>
      </c>
      <c r="F6207" s="117">
        <v>27.2494902127129</v>
      </c>
      <c r="G6207" s="116">
        <v>133798.28</v>
      </c>
    </row>
    <row r="6208" spans="1:7">
      <c r="A6208" s="119" t="s">
        <v>1149</v>
      </c>
      <c r="B6208" s="115" t="s">
        <v>1150</v>
      </c>
      <c r="C6208" s="115">
        <v>1743292</v>
      </c>
      <c r="D6208" s="115">
        <v>474599</v>
      </c>
      <c r="E6208" s="116">
        <v>471135.91</v>
      </c>
      <c r="F6208" s="117">
        <v>27.0256451586997</v>
      </c>
      <c r="G6208" s="116">
        <v>128270.03</v>
      </c>
    </row>
    <row r="6209" spans="1:7">
      <c r="A6209" s="120" t="s">
        <v>1151</v>
      </c>
      <c r="B6209" s="115" t="s">
        <v>1152</v>
      </c>
      <c r="C6209" s="115">
        <v>1742761</v>
      </c>
      <c r="D6209" s="115">
        <v>474068</v>
      </c>
      <c r="E6209" s="116">
        <v>470619.25</v>
      </c>
      <c r="F6209" s="117">
        <v>27.004233512225699</v>
      </c>
      <c r="G6209" s="116">
        <v>128270.03</v>
      </c>
    </row>
    <row r="6210" spans="1:7">
      <c r="A6210" s="121">
        <v>1000</v>
      </c>
      <c r="B6210" s="115" t="s">
        <v>1153</v>
      </c>
      <c r="C6210" s="115">
        <v>1403985</v>
      </c>
      <c r="D6210" s="115">
        <v>385819</v>
      </c>
      <c r="E6210" s="116">
        <v>382378.36</v>
      </c>
      <c r="F6210" s="117">
        <v>27.235216900465499</v>
      </c>
      <c r="G6210" s="116">
        <v>109281.36</v>
      </c>
    </row>
    <row r="6211" spans="1:7">
      <c r="A6211" s="122">
        <v>1100</v>
      </c>
      <c r="B6211" s="115" t="s">
        <v>1154</v>
      </c>
      <c r="C6211" s="115">
        <v>1115529</v>
      </c>
      <c r="D6211" s="115">
        <v>302225</v>
      </c>
      <c r="E6211" s="116">
        <v>300016.17</v>
      </c>
      <c r="F6211" s="117">
        <v>26.8945199990319</v>
      </c>
      <c r="G6211" s="116">
        <v>85752.17</v>
      </c>
    </row>
    <row r="6212" spans="1:7">
      <c r="A6212" s="121">
        <v>2000</v>
      </c>
      <c r="B6212" s="115" t="s">
        <v>1155</v>
      </c>
      <c r="C6212" s="115">
        <v>338776</v>
      </c>
      <c r="D6212" s="115">
        <v>88249</v>
      </c>
      <c r="E6212" s="116">
        <v>88240.89</v>
      </c>
      <c r="F6212" s="117">
        <v>26.046972040522299</v>
      </c>
      <c r="G6212" s="116">
        <v>18988.669999999998</v>
      </c>
    </row>
    <row r="6213" spans="1:7" ht="25.5">
      <c r="A6213" s="120" t="s">
        <v>1162</v>
      </c>
      <c r="B6213" s="115" t="s">
        <v>1163</v>
      </c>
      <c r="C6213" s="115">
        <v>531</v>
      </c>
      <c r="D6213" s="115">
        <v>531</v>
      </c>
      <c r="E6213" s="116">
        <v>516.66</v>
      </c>
      <c r="F6213" s="117">
        <v>97.299435028248595</v>
      </c>
      <c r="G6213" s="116">
        <v>0</v>
      </c>
    </row>
    <row r="6214" spans="1:7">
      <c r="A6214" s="121">
        <v>7700</v>
      </c>
      <c r="B6214" s="115" t="s">
        <v>1165</v>
      </c>
      <c r="C6214" s="115">
        <v>531</v>
      </c>
      <c r="D6214" s="115">
        <v>531</v>
      </c>
      <c r="E6214" s="116">
        <v>516.66</v>
      </c>
      <c r="F6214" s="117">
        <v>97.299435028248595</v>
      </c>
      <c r="G6214" s="116">
        <v>0</v>
      </c>
    </row>
    <row r="6215" spans="1:7">
      <c r="A6215" s="119" t="s">
        <v>1181</v>
      </c>
      <c r="B6215" s="115" t="s">
        <v>1182</v>
      </c>
      <c r="C6215" s="115">
        <v>5967</v>
      </c>
      <c r="D6215" s="115">
        <v>5595</v>
      </c>
      <c r="E6215" s="116">
        <v>5528.25</v>
      </c>
      <c r="F6215" s="117">
        <v>92.647058823529406</v>
      </c>
      <c r="G6215" s="116">
        <v>5528.25</v>
      </c>
    </row>
    <row r="6216" spans="1:7">
      <c r="A6216" s="120" t="s">
        <v>1183</v>
      </c>
      <c r="B6216" s="115" t="s">
        <v>1184</v>
      </c>
      <c r="C6216" s="115">
        <v>5967</v>
      </c>
      <c r="D6216" s="115">
        <v>5595</v>
      </c>
      <c r="E6216" s="116">
        <v>5528.25</v>
      </c>
      <c r="F6216" s="117">
        <v>92.647058823529406</v>
      </c>
      <c r="G6216" s="116">
        <v>5528.25</v>
      </c>
    </row>
    <row r="6217" spans="1:7">
      <c r="A6217" s="114"/>
      <c r="B6217" s="115" t="s">
        <v>1192</v>
      </c>
      <c r="C6217" s="115">
        <v>0</v>
      </c>
      <c r="D6217" s="115">
        <v>0</v>
      </c>
      <c r="E6217" s="116">
        <v>3529.84</v>
      </c>
      <c r="F6217" s="117">
        <v>0</v>
      </c>
      <c r="G6217" s="116">
        <v>3508.72</v>
      </c>
    </row>
    <row r="6218" spans="1:7">
      <c r="A6218" s="114" t="s">
        <v>1193</v>
      </c>
      <c r="B6218" s="115" t="s">
        <v>1194</v>
      </c>
      <c r="C6218" s="115">
        <v>0</v>
      </c>
      <c r="D6218" s="115">
        <v>0</v>
      </c>
      <c r="E6218" s="116">
        <v>-3529.84</v>
      </c>
      <c r="F6218" s="117">
        <v>0</v>
      </c>
      <c r="G6218" s="116">
        <v>-3508.72</v>
      </c>
    </row>
    <row r="6219" spans="1:7">
      <c r="A6219" s="119" t="s">
        <v>1202</v>
      </c>
      <c r="B6219" s="115" t="s">
        <v>1203</v>
      </c>
      <c r="C6219" s="115">
        <v>0</v>
      </c>
      <c r="D6219" s="115">
        <v>0</v>
      </c>
      <c r="E6219" s="116">
        <v>-3529.84</v>
      </c>
      <c r="F6219" s="117">
        <v>0</v>
      </c>
      <c r="G6219" s="116">
        <v>-3508.72</v>
      </c>
    </row>
    <row r="6220" spans="1:7" s="113" customFormat="1">
      <c r="A6220" s="125" t="s">
        <v>358</v>
      </c>
      <c r="B6220" s="110" t="s">
        <v>591</v>
      </c>
      <c r="C6220" s="110"/>
      <c r="D6220" s="110"/>
      <c r="E6220" s="111"/>
      <c r="F6220" s="112"/>
      <c r="G6220" s="111"/>
    </row>
    <row r="6221" spans="1:7">
      <c r="A6221" s="114" t="s">
        <v>1118</v>
      </c>
      <c r="B6221" s="115" t="s">
        <v>1119</v>
      </c>
      <c r="C6221" s="115">
        <v>586308</v>
      </c>
      <c r="D6221" s="115">
        <v>135544</v>
      </c>
      <c r="E6221" s="116">
        <v>135544</v>
      </c>
      <c r="F6221" s="117">
        <v>23.118224550918601</v>
      </c>
      <c r="G6221" s="116">
        <v>44006</v>
      </c>
    </row>
    <row r="6222" spans="1:7">
      <c r="A6222" s="119" t="s">
        <v>1144</v>
      </c>
      <c r="B6222" s="115" t="s">
        <v>60</v>
      </c>
      <c r="C6222" s="115">
        <v>586308</v>
      </c>
      <c r="D6222" s="115">
        <v>135544</v>
      </c>
      <c r="E6222" s="116">
        <v>135544</v>
      </c>
      <c r="F6222" s="117">
        <v>23.118224550918601</v>
      </c>
      <c r="G6222" s="116">
        <v>44006</v>
      </c>
    </row>
    <row r="6223" spans="1:7" ht="25.5">
      <c r="A6223" s="120">
        <v>21710</v>
      </c>
      <c r="B6223" s="115" t="s">
        <v>1145</v>
      </c>
      <c r="C6223" s="115">
        <v>586308</v>
      </c>
      <c r="D6223" s="115">
        <v>135544</v>
      </c>
      <c r="E6223" s="116">
        <v>135544</v>
      </c>
      <c r="F6223" s="117">
        <v>23.118224550918601</v>
      </c>
      <c r="G6223" s="116">
        <v>44006</v>
      </c>
    </row>
    <row r="6224" spans="1:7">
      <c r="A6224" s="114" t="s">
        <v>1147</v>
      </c>
      <c r="B6224" s="115" t="s">
        <v>1148</v>
      </c>
      <c r="C6224" s="115">
        <v>586308</v>
      </c>
      <c r="D6224" s="115">
        <v>135544</v>
      </c>
      <c r="E6224" s="116">
        <v>129758.69</v>
      </c>
      <c r="F6224" s="117">
        <v>22.131488910265599</v>
      </c>
      <c r="G6224" s="116">
        <v>39063.919999999998</v>
      </c>
    </row>
    <row r="6225" spans="1:7">
      <c r="A6225" s="119" t="s">
        <v>1149</v>
      </c>
      <c r="B6225" s="115" t="s">
        <v>1150</v>
      </c>
      <c r="C6225" s="115">
        <v>579428</v>
      </c>
      <c r="D6225" s="115">
        <v>135544</v>
      </c>
      <c r="E6225" s="116">
        <v>129758.69</v>
      </c>
      <c r="F6225" s="117">
        <v>22.394273317823799</v>
      </c>
      <c r="G6225" s="116">
        <v>39063.919999999998</v>
      </c>
    </row>
    <row r="6226" spans="1:7">
      <c r="A6226" s="120" t="s">
        <v>1151</v>
      </c>
      <c r="B6226" s="115" t="s">
        <v>1152</v>
      </c>
      <c r="C6226" s="115">
        <v>561428</v>
      </c>
      <c r="D6226" s="115">
        <v>131944</v>
      </c>
      <c r="E6226" s="116">
        <v>129758.69</v>
      </c>
      <c r="F6226" s="117">
        <v>23.112258383977998</v>
      </c>
      <c r="G6226" s="116">
        <v>39063.919999999998</v>
      </c>
    </row>
    <row r="6227" spans="1:7">
      <c r="A6227" s="121">
        <v>1000</v>
      </c>
      <c r="B6227" s="115" t="s">
        <v>1153</v>
      </c>
      <c r="C6227" s="115">
        <v>351889</v>
      </c>
      <c r="D6227" s="115">
        <v>87822</v>
      </c>
      <c r="E6227" s="116">
        <v>87442.29</v>
      </c>
      <c r="F6227" s="117">
        <v>24.8493956901182</v>
      </c>
      <c r="G6227" s="116">
        <v>27649.27</v>
      </c>
    </row>
    <row r="6228" spans="1:7">
      <c r="A6228" s="122">
        <v>1100</v>
      </c>
      <c r="B6228" s="115" t="s">
        <v>1154</v>
      </c>
      <c r="C6228" s="115">
        <v>281846</v>
      </c>
      <c r="D6228" s="115">
        <v>67756</v>
      </c>
      <c r="E6228" s="116">
        <v>67378.710000000006</v>
      </c>
      <c r="F6228" s="117">
        <v>23.9062147413836</v>
      </c>
      <c r="G6228" s="116">
        <v>21544.35</v>
      </c>
    </row>
    <row r="6229" spans="1:7">
      <c r="A6229" s="121">
        <v>2000</v>
      </c>
      <c r="B6229" s="115" t="s">
        <v>1155</v>
      </c>
      <c r="C6229" s="115">
        <v>209539</v>
      </c>
      <c r="D6229" s="115">
        <v>44122</v>
      </c>
      <c r="E6229" s="116">
        <v>42316.4</v>
      </c>
      <c r="F6229" s="117">
        <v>20.1949994989</v>
      </c>
      <c r="G6229" s="116">
        <v>11414.65</v>
      </c>
    </row>
    <row r="6230" spans="1:7">
      <c r="A6230" s="120" t="s">
        <v>1166</v>
      </c>
      <c r="B6230" s="115" t="s">
        <v>1167</v>
      </c>
      <c r="C6230" s="115">
        <v>18000</v>
      </c>
      <c r="D6230" s="115">
        <v>3600</v>
      </c>
      <c r="E6230" s="116">
        <v>0</v>
      </c>
      <c r="F6230" s="117">
        <v>0</v>
      </c>
      <c r="G6230" s="116">
        <v>0</v>
      </c>
    </row>
    <row r="6231" spans="1:7" ht="25.5">
      <c r="A6231" s="121">
        <v>7400</v>
      </c>
      <c r="B6231" s="115" t="s">
        <v>1177</v>
      </c>
      <c r="C6231" s="115">
        <v>18000</v>
      </c>
      <c r="D6231" s="115">
        <v>3600</v>
      </c>
      <c r="E6231" s="116">
        <v>0</v>
      </c>
      <c r="F6231" s="117">
        <v>0</v>
      </c>
      <c r="G6231" s="116">
        <v>0</v>
      </c>
    </row>
    <row r="6232" spans="1:7" ht="25.5">
      <c r="A6232" s="122">
        <v>7460</v>
      </c>
      <c r="B6232" s="115" t="s">
        <v>1178</v>
      </c>
      <c r="C6232" s="115">
        <v>18000</v>
      </c>
      <c r="D6232" s="115">
        <v>3600</v>
      </c>
      <c r="E6232" s="116">
        <v>0</v>
      </c>
      <c r="F6232" s="117">
        <v>0</v>
      </c>
      <c r="G6232" s="116">
        <v>0</v>
      </c>
    </row>
    <row r="6233" spans="1:7">
      <c r="A6233" s="119" t="s">
        <v>1181</v>
      </c>
      <c r="B6233" s="115" t="s">
        <v>1182</v>
      </c>
      <c r="C6233" s="115">
        <v>6880</v>
      </c>
      <c r="D6233" s="115">
        <v>0</v>
      </c>
      <c r="E6233" s="116">
        <v>0</v>
      </c>
      <c r="F6233" s="117">
        <v>0</v>
      </c>
      <c r="G6233" s="116">
        <v>0</v>
      </c>
    </row>
    <row r="6234" spans="1:7">
      <c r="A6234" s="120" t="s">
        <v>1183</v>
      </c>
      <c r="B6234" s="115" t="s">
        <v>1184</v>
      </c>
      <c r="C6234" s="115">
        <v>6880</v>
      </c>
      <c r="D6234" s="115">
        <v>0</v>
      </c>
      <c r="E6234" s="116">
        <v>0</v>
      </c>
      <c r="F6234" s="117">
        <v>0</v>
      </c>
      <c r="G6234" s="116">
        <v>0</v>
      </c>
    </row>
    <row r="6235" spans="1:7">
      <c r="A6235" s="114"/>
      <c r="B6235" s="115" t="s">
        <v>1192</v>
      </c>
      <c r="C6235" s="115">
        <v>0</v>
      </c>
      <c r="D6235" s="115">
        <v>0</v>
      </c>
      <c r="E6235" s="116">
        <v>5785.31</v>
      </c>
      <c r="F6235" s="117">
        <v>0</v>
      </c>
      <c r="G6235" s="116">
        <v>4942.08</v>
      </c>
    </row>
    <row r="6236" spans="1:7">
      <c r="A6236" s="114" t="s">
        <v>1193</v>
      </c>
      <c r="B6236" s="115" t="s">
        <v>1194</v>
      </c>
      <c r="C6236" s="115">
        <v>0</v>
      </c>
      <c r="D6236" s="115">
        <v>0</v>
      </c>
      <c r="E6236" s="116">
        <v>-5785.31</v>
      </c>
      <c r="F6236" s="117">
        <v>0</v>
      </c>
      <c r="G6236" s="116">
        <v>-4942.08</v>
      </c>
    </row>
    <row r="6237" spans="1:7">
      <c r="A6237" s="119" t="s">
        <v>1202</v>
      </c>
      <c r="B6237" s="115" t="s">
        <v>1203</v>
      </c>
      <c r="C6237" s="115">
        <v>0</v>
      </c>
      <c r="D6237" s="115">
        <v>0</v>
      </c>
      <c r="E6237" s="116">
        <v>-5785.31</v>
      </c>
      <c r="F6237" s="117">
        <v>0</v>
      </c>
      <c r="G6237" s="116">
        <v>-4942.08</v>
      </c>
    </row>
    <row r="6238" spans="1:7" s="113" customFormat="1" ht="25.5">
      <c r="A6238" s="126" t="s">
        <v>592</v>
      </c>
      <c r="B6238" s="110" t="s">
        <v>1338</v>
      </c>
      <c r="C6238" s="110"/>
      <c r="D6238" s="110"/>
      <c r="E6238" s="111"/>
      <c r="F6238" s="112"/>
      <c r="G6238" s="111"/>
    </row>
    <row r="6239" spans="1:7">
      <c r="A6239" s="114" t="s">
        <v>1118</v>
      </c>
      <c r="B6239" s="115" t="s">
        <v>1119</v>
      </c>
      <c r="C6239" s="115">
        <v>426451</v>
      </c>
      <c r="D6239" s="115">
        <v>108711</v>
      </c>
      <c r="E6239" s="116">
        <v>108711</v>
      </c>
      <c r="F6239" s="117">
        <v>25.492026047541199</v>
      </c>
      <c r="G6239" s="116">
        <v>32880</v>
      </c>
    </row>
    <row r="6240" spans="1:7">
      <c r="A6240" s="119" t="s">
        <v>1144</v>
      </c>
      <c r="B6240" s="115" t="s">
        <v>60</v>
      </c>
      <c r="C6240" s="115">
        <v>426451</v>
      </c>
      <c r="D6240" s="115">
        <v>108711</v>
      </c>
      <c r="E6240" s="116">
        <v>108711</v>
      </c>
      <c r="F6240" s="117">
        <v>25.492026047541199</v>
      </c>
      <c r="G6240" s="116">
        <v>32880</v>
      </c>
    </row>
    <row r="6241" spans="1:7" ht="25.5">
      <c r="A6241" s="120">
        <v>21710</v>
      </c>
      <c r="B6241" s="115" t="s">
        <v>1145</v>
      </c>
      <c r="C6241" s="115">
        <v>426451</v>
      </c>
      <c r="D6241" s="115">
        <v>108711</v>
      </c>
      <c r="E6241" s="116">
        <v>108711</v>
      </c>
      <c r="F6241" s="117">
        <v>25.492026047541199</v>
      </c>
      <c r="G6241" s="116">
        <v>32880</v>
      </c>
    </row>
    <row r="6242" spans="1:7">
      <c r="A6242" s="114" t="s">
        <v>1147</v>
      </c>
      <c r="B6242" s="115" t="s">
        <v>1148</v>
      </c>
      <c r="C6242" s="115">
        <v>426451</v>
      </c>
      <c r="D6242" s="115">
        <v>108711</v>
      </c>
      <c r="E6242" s="116">
        <v>108331.29</v>
      </c>
      <c r="F6242" s="117">
        <v>25.402986509587301</v>
      </c>
      <c r="G6242" s="116">
        <v>32733.32</v>
      </c>
    </row>
    <row r="6243" spans="1:7">
      <c r="A6243" s="119" t="s">
        <v>1149</v>
      </c>
      <c r="B6243" s="115" t="s">
        <v>1150</v>
      </c>
      <c r="C6243" s="115">
        <v>419571</v>
      </c>
      <c r="D6243" s="115">
        <v>108711</v>
      </c>
      <c r="E6243" s="116">
        <v>108331.29</v>
      </c>
      <c r="F6243" s="117">
        <v>25.819537098607899</v>
      </c>
      <c r="G6243" s="116">
        <v>32733.32</v>
      </c>
    </row>
    <row r="6244" spans="1:7">
      <c r="A6244" s="120" t="s">
        <v>1151</v>
      </c>
      <c r="B6244" s="115" t="s">
        <v>1152</v>
      </c>
      <c r="C6244" s="115">
        <v>419571</v>
      </c>
      <c r="D6244" s="115">
        <v>108711</v>
      </c>
      <c r="E6244" s="116">
        <v>108331.29</v>
      </c>
      <c r="F6244" s="117">
        <v>25.819537098607899</v>
      </c>
      <c r="G6244" s="116">
        <v>32733.32</v>
      </c>
    </row>
    <row r="6245" spans="1:7">
      <c r="A6245" s="121">
        <v>1000</v>
      </c>
      <c r="B6245" s="115" t="s">
        <v>1153</v>
      </c>
      <c r="C6245" s="115">
        <v>351889</v>
      </c>
      <c r="D6245" s="115">
        <v>87822</v>
      </c>
      <c r="E6245" s="116">
        <v>87442.29</v>
      </c>
      <c r="F6245" s="117">
        <v>24.8493956901182</v>
      </c>
      <c r="G6245" s="116">
        <v>27649.27</v>
      </c>
    </row>
    <row r="6246" spans="1:7">
      <c r="A6246" s="122">
        <v>1100</v>
      </c>
      <c r="B6246" s="115" t="s">
        <v>1154</v>
      </c>
      <c r="C6246" s="115">
        <v>281846</v>
      </c>
      <c r="D6246" s="115">
        <v>67756</v>
      </c>
      <c r="E6246" s="116">
        <v>67378.710000000006</v>
      </c>
      <c r="F6246" s="117">
        <v>23.9062147413836</v>
      </c>
      <c r="G6246" s="116">
        <v>21544.35</v>
      </c>
    </row>
    <row r="6247" spans="1:7">
      <c r="A6247" s="121">
        <v>2000</v>
      </c>
      <c r="B6247" s="115" t="s">
        <v>1155</v>
      </c>
      <c r="C6247" s="115">
        <v>67682</v>
      </c>
      <c r="D6247" s="115">
        <v>20889</v>
      </c>
      <c r="E6247" s="116">
        <v>20889</v>
      </c>
      <c r="F6247" s="117">
        <v>30.863449661653</v>
      </c>
      <c r="G6247" s="116">
        <v>5084.05</v>
      </c>
    </row>
    <row r="6248" spans="1:7">
      <c r="A6248" s="119" t="s">
        <v>1181</v>
      </c>
      <c r="B6248" s="115" t="s">
        <v>1182</v>
      </c>
      <c r="C6248" s="115">
        <v>6880</v>
      </c>
      <c r="D6248" s="115">
        <v>0</v>
      </c>
      <c r="E6248" s="116">
        <v>0</v>
      </c>
      <c r="F6248" s="117">
        <v>0</v>
      </c>
      <c r="G6248" s="116">
        <v>0</v>
      </c>
    </row>
    <row r="6249" spans="1:7">
      <c r="A6249" s="120" t="s">
        <v>1183</v>
      </c>
      <c r="B6249" s="115" t="s">
        <v>1184</v>
      </c>
      <c r="C6249" s="115">
        <v>6880</v>
      </c>
      <c r="D6249" s="115">
        <v>0</v>
      </c>
      <c r="E6249" s="116">
        <v>0</v>
      </c>
      <c r="F6249" s="117">
        <v>0</v>
      </c>
      <c r="G6249" s="116">
        <v>0</v>
      </c>
    </row>
    <row r="6250" spans="1:7">
      <c r="A6250" s="114"/>
      <c r="B6250" s="115" t="s">
        <v>1192</v>
      </c>
      <c r="C6250" s="115">
        <v>0</v>
      </c>
      <c r="D6250" s="115">
        <v>0</v>
      </c>
      <c r="E6250" s="116">
        <v>379.71</v>
      </c>
      <c r="F6250" s="117">
        <v>0</v>
      </c>
      <c r="G6250" s="116">
        <v>146.68</v>
      </c>
    </row>
    <row r="6251" spans="1:7">
      <c r="A6251" s="114" t="s">
        <v>1193</v>
      </c>
      <c r="B6251" s="115" t="s">
        <v>1194</v>
      </c>
      <c r="C6251" s="115">
        <v>0</v>
      </c>
      <c r="D6251" s="115">
        <v>0</v>
      </c>
      <c r="E6251" s="116">
        <v>-379.71</v>
      </c>
      <c r="F6251" s="117">
        <v>0</v>
      </c>
      <c r="G6251" s="116">
        <v>-146.68</v>
      </c>
    </row>
    <row r="6252" spans="1:7">
      <c r="A6252" s="119" t="s">
        <v>1202</v>
      </c>
      <c r="B6252" s="115" t="s">
        <v>1203</v>
      </c>
      <c r="C6252" s="115">
        <v>0</v>
      </c>
      <c r="D6252" s="115">
        <v>0</v>
      </c>
      <c r="E6252" s="116">
        <v>-379.71</v>
      </c>
      <c r="F6252" s="117">
        <v>0</v>
      </c>
      <c r="G6252" s="116">
        <v>-146.68</v>
      </c>
    </row>
    <row r="6253" spans="1:7" s="113" customFormat="1" ht="25.5">
      <c r="A6253" s="126" t="s">
        <v>545</v>
      </c>
      <c r="B6253" s="110" t="s">
        <v>593</v>
      </c>
      <c r="C6253" s="110"/>
      <c r="D6253" s="110"/>
      <c r="E6253" s="111"/>
      <c r="F6253" s="112"/>
      <c r="G6253" s="111"/>
    </row>
    <row r="6254" spans="1:7">
      <c r="A6254" s="114" t="s">
        <v>1118</v>
      </c>
      <c r="B6254" s="115" t="s">
        <v>1119</v>
      </c>
      <c r="C6254" s="115">
        <v>159857</v>
      </c>
      <c r="D6254" s="115">
        <v>26833</v>
      </c>
      <c r="E6254" s="116">
        <v>26833</v>
      </c>
      <c r="F6254" s="117">
        <v>16.7856271542691</v>
      </c>
      <c r="G6254" s="116">
        <v>11126</v>
      </c>
    </row>
    <row r="6255" spans="1:7">
      <c r="A6255" s="119" t="s">
        <v>1144</v>
      </c>
      <c r="B6255" s="115" t="s">
        <v>60</v>
      </c>
      <c r="C6255" s="115">
        <v>159857</v>
      </c>
      <c r="D6255" s="115">
        <v>26833</v>
      </c>
      <c r="E6255" s="116">
        <v>26833</v>
      </c>
      <c r="F6255" s="117">
        <v>16.7856271542691</v>
      </c>
      <c r="G6255" s="116">
        <v>11126</v>
      </c>
    </row>
    <row r="6256" spans="1:7" ht="25.5">
      <c r="A6256" s="120">
        <v>21710</v>
      </c>
      <c r="B6256" s="115" t="s">
        <v>1145</v>
      </c>
      <c r="C6256" s="115">
        <v>159857</v>
      </c>
      <c r="D6256" s="115">
        <v>26833</v>
      </c>
      <c r="E6256" s="116">
        <v>26833</v>
      </c>
      <c r="F6256" s="117">
        <v>16.7856271542691</v>
      </c>
      <c r="G6256" s="116">
        <v>11126</v>
      </c>
    </row>
    <row r="6257" spans="1:7">
      <c r="A6257" s="114" t="s">
        <v>1147</v>
      </c>
      <c r="B6257" s="115" t="s">
        <v>1148</v>
      </c>
      <c r="C6257" s="115">
        <v>159857</v>
      </c>
      <c r="D6257" s="115">
        <v>26833</v>
      </c>
      <c r="E6257" s="116">
        <v>21427.4</v>
      </c>
      <c r="F6257" s="117">
        <v>13.4041049187712</v>
      </c>
      <c r="G6257" s="116">
        <v>6330.6</v>
      </c>
    </row>
    <row r="6258" spans="1:7">
      <c r="A6258" s="119" t="s">
        <v>1149</v>
      </c>
      <c r="B6258" s="115" t="s">
        <v>1150</v>
      </c>
      <c r="C6258" s="115">
        <v>159857</v>
      </c>
      <c r="D6258" s="115">
        <v>26833</v>
      </c>
      <c r="E6258" s="116">
        <v>21427.4</v>
      </c>
      <c r="F6258" s="117">
        <v>13.4041049187712</v>
      </c>
      <c r="G6258" s="116">
        <v>6330.6</v>
      </c>
    </row>
    <row r="6259" spans="1:7">
      <c r="A6259" s="120" t="s">
        <v>1151</v>
      </c>
      <c r="B6259" s="115" t="s">
        <v>1152</v>
      </c>
      <c r="C6259" s="115">
        <v>141857</v>
      </c>
      <c r="D6259" s="115">
        <v>23233</v>
      </c>
      <c r="E6259" s="116">
        <v>21427.4</v>
      </c>
      <c r="F6259" s="117">
        <v>15.1049296122151</v>
      </c>
      <c r="G6259" s="116">
        <v>6330.6</v>
      </c>
    </row>
    <row r="6260" spans="1:7">
      <c r="A6260" s="121">
        <v>2000</v>
      </c>
      <c r="B6260" s="115" t="s">
        <v>1155</v>
      </c>
      <c r="C6260" s="115">
        <v>141857</v>
      </c>
      <c r="D6260" s="115">
        <v>23233</v>
      </c>
      <c r="E6260" s="116">
        <v>21427.4</v>
      </c>
      <c r="F6260" s="117">
        <v>15.1049296122151</v>
      </c>
      <c r="G6260" s="116">
        <v>6330.6</v>
      </c>
    </row>
    <row r="6261" spans="1:7">
      <c r="A6261" s="120" t="s">
        <v>1166</v>
      </c>
      <c r="B6261" s="115" t="s">
        <v>1167</v>
      </c>
      <c r="C6261" s="115">
        <v>18000</v>
      </c>
      <c r="D6261" s="115">
        <v>3600</v>
      </c>
      <c r="E6261" s="116">
        <v>0</v>
      </c>
      <c r="F6261" s="117">
        <v>0</v>
      </c>
      <c r="G6261" s="116">
        <v>0</v>
      </c>
    </row>
    <row r="6262" spans="1:7" ht="25.5">
      <c r="A6262" s="121">
        <v>7400</v>
      </c>
      <c r="B6262" s="115" t="s">
        <v>1177</v>
      </c>
      <c r="C6262" s="115">
        <v>18000</v>
      </c>
      <c r="D6262" s="115">
        <v>3600</v>
      </c>
      <c r="E6262" s="116">
        <v>0</v>
      </c>
      <c r="F6262" s="117">
        <v>0</v>
      </c>
      <c r="G6262" s="116">
        <v>0</v>
      </c>
    </row>
    <row r="6263" spans="1:7" ht="25.5">
      <c r="A6263" s="122">
        <v>7460</v>
      </c>
      <c r="B6263" s="115" t="s">
        <v>1178</v>
      </c>
      <c r="C6263" s="115">
        <v>18000</v>
      </c>
      <c r="D6263" s="115">
        <v>3600</v>
      </c>
      <c r="E6263" s="116">
        <v>0</v>
      </c>
      <c r="F6263" s="117">
        <v>0</v>
      </c>
      <c r="G6263" s="116">
        <v>0</v>
      </c>
    </row>
    <row r="6264" spans="1:7">
      <c r="A6264" s="114"/>
      <c r="B6264" s="115" t="s">
        <v>1192</v>
      </c>
      <c r="C6264" s="115">
        <v>0</v>
      </c>
      <c r="D6264" s="115">
        <v>0</v>
      </c>
      <c r="E6264" s="116">
        <v>5405.6</v>
      </c>
      <c r="F6264" s="117">
        <v>0</v>
      </c>
      <c r="G6264" s="116">
        <v>4795.3999999999996</v>
      </c>
    </row>
    <row r="6265" spans="1:7">
      <c r="A6265" s="114" t="s">
        <v>1193</v>
      </c>
      <c r="B6265" s="115" t="s">
        <v>1194</v>
      </c>
      <c r="C6265" s="115">
        <v>0</v>
      </c>
      <c r="D6265" s="115">
        <v>0</v>
      </c>
      <c r="E6265" s="116">
        <v>-5405.6</v>
      </c>
      <c r="F6265" s="117">
        <v>0</v>
      </c>
      <c r="G6265" s="116">
        <v>-4795.3999999999996</v>
      </c>
    </row>
    <row r="6266" spans="1:7">
      <c r="A6266" s="119" t="s">
        <v>1202</v>
      </c>
      <c r="B6266" s="115" t="s">
        <v>1203</v>
      </c>
      <c r="C6266" s="115">
        <v>0</v>
      </c>
      <c r="D6266" s="115">
        <v>0</v>
      </c>
      <c r="E6266" s="116">
        <v>-5405.6</v>
      </c>
      <c r="F6266" s="117">
        <v>0</v>
      </c>
      <c r="G6266" s="116">
        <v>-4795.3999999999996</v>
      </c>
    </row>
    <row r="6267" spans="1:7" s="113" customFormat="1" ht="25.5">
      <c r="A6267" s="125" t="s">
        <v>32</v>
      </c>
      <c r="B6267" s="110" t="s">
        <v>1224</v>
      </c>
      <c r="C6267" s="110"/>
      <c r="D6267" s="110"/>
      <c r="E6267" s="111"/>
      <c r="F6267" s="112"/>
      <c r="G6267" s="111"/>
    </row>
    <row r="6268" spans="1:7">
      <c r="A6268" s="114" t="s">
        <v>1118</v>
      </c>
      <c r="B6268" s="115" t="s">
        <v>1119</v>
      </c>
      <c r="C6268" s="115">
        <v>1652180</v>
      </c>
      <c r="D6268" s="115">
        <v>77813</v>
      </c>
      <c r="E6268" s="116">
        <v>77813</v>
      </c>
      <c r="F6268" s="117">
        <v>4.7097168589378899</v>
      </c>
      <c r="G6268" s="116">
        <v>65691</v>
      </c>
    </row>
    <row r="6269" spans="1:7">
      <c r="A6269" s="119" t="s">
        <v>1144</v>
      </c>
      <c r="B6269" s="115" t="s">
        <v>60</v>
      </c>
      <c r="C6269" s="115">
        <v>1652180</v>
      </c>
      <c r="D6269" s="115">
        <v>77813</v>
      </c>
      <c r="E6269" s="116">
        <v>77813</v>
      </c>
      <c r="F6269" s="117">
        <v>4.7097168589378899</v>
      </c>
      <c r="G6269" s="116">
        <v>65691</v>
      </c>
    </row>
    <row r="6270" spans="1:7" ht="25.5">
      <c r="A6270" s="120">
        <v>21710</v>
      </c>
      <c r="B6270" s="115" t="s">
        <v>1145</v>
      </c>
      <c r="C6270" s="115">
        <v>1652180</v>
      </c>
      <c r="D6270" s="115">
        <v>77813</v>
      </c>
      <c r="E6270" s="116">
        <v>77813</v>
      </c>
      <c r="F6270" s="117">
        <v>4.7097168589378899</v>
      </c>
      <c r="G6270" s="116">
        <v>65691</v>
      </c>
    </row>
    <row r="6271" spans="1:7">
      <c r="A6271" s="114" t="s">
        <v>1147</v>
      </c>
      <c r="B6271" s="115" t="s">
        <v>1148</v>
      </c>
      <c r="C6271" s="115">
        <v>1652180</v>
      </c>
      <c r="D6271" s="115">
        <v>77813</v>
      </c>
      <c r="E6271" s="116">
        <v>70474.02</v>
      </c>
      <c r="F6271" s="117">
        <v>4.2655170744107798</v>
      </c>
      <c r="G6271" s="116">
        <v>58352.94</v>
      </c>
    </row>
    <row r="6272" spans="1:7">
      <c r="A6272" s="119" t="s">
        <v>1149</v>
      </c>
      <c r="B6272" s="115" t="s">
        <v>1150</v>
      </c>
      <c r="C6272" s="115">
        <v>26111</v>
      </c>
      <c r="D6272" s="115">
        <v>25654</v>
      </c>
      <c r="E6272" s="116">
        <v>23319.360000000001</v>
      </c>
      <c r="F6272" s="117">
        <v>89.308567270498997</v>
      </c>
      <c r="G6272" s="116">
        <v>23277.01</v>
      </c>
    </row>
    <row r="6273" spans="1:7">
      <c r="A6273" s="120" t="s">
        <v>1151</v>
      </c>
      <c r="B6273" s="115" t="s">
        <v>1152</v>
      </c>
      <c r="C6273" s="115">
        <v>26111</v>
      </c>
      <c r="D6273" s="115">
        <v>25654</v>
      </c>
      <c r="E6273" s="116">
        <v>23319.360000000001</v>
      </c>
      <c r="F6273" s="117">
        <v>89.308567270498997</v>
      </c>
      <c r="G6273" s="116">
        <v>23277.01</v>
      </c>
    </row>
    <row r="6274" spans="1:7">
      <c r="A6274" s="121">
        <v>2000</v>
      </c>
      <c r="B6274" s="115" t="s">
        <v>1155</v>
      </c>
      <c r="C6274" s="115">
        <v>26111</v>
      </c>
      <c r="D6274" s="115">
        <v>25654</v>
      </c>
      <c r="E6274" s="116">
        <v>23319.360000000001</v>
      </c>
      <c r="F6274" s="117">
        <v>89.308567270498997</v>
      </c>
      <c r="G6274" s="116">
        <v>23277.01</v>
      </c>
    </row>
    <row r="6275" spans="1:7">
      <c r="A6275" s="119" t="s">
        <v>1181</v>
      </c>
      <c r="B6275" s="115" t="s">
        <v>1182</v>
      </c>
      <c r="C6275" s="115">
        <v>1626069</v>
      </c>
      <c r="D6275" s="115">
        <v>52159</v>
      </c>
      <c r="E6275" s="116">
        <v>47154.66</v>
      </c>
      <c r="F6275" s="117">
        <v>2.8999175311748799</v>
      </c>
      <c r="G6275" s="116">
        <v>35075.93</v>
      </c>
    </row>
    <row r="6276" spans="1:7">
      <c r="A6276" s="120" t="s">
        <v>1183</v>
      </c>
      <c r="B6276" s="115" t="s">
        <v>1184</v>
      </c>
      <c r="C6276" s="115">
        <v>1626069</v>
      </c>
      <c r="D6276" s="115">
        <v>52159</v>
      </c>
      <c r="E6276" s="116">
        <v>47154.66</v>
      </c>
      <c r="F6276" s="117">
        <v>2.8999175311748799</v>
      </c>
      <c r="G6276" s="116">
        <v>35075.93</v>
      </c>
    </row>
    <row r="6277" spans="1:7">
      <c r="A6277" s="114"/>
      <c r="B6277" s="115" t="s">
        <v>1192</v>
      </c>
      <c r="C6277" s="115">
        <v>0</v>
      </c>
      <c r="D6277" s="115">
        <v>0</v>
      </c>
      <c r="E6277" s="116">
        <v>7338.98</v>
      </c>
      <c r="F6277" s="117">
        <v>0</v>
      </c>
      <c r="G6277" s="116">
        <v>7338.06</v>
      </c>
    </row>
    <row r="6278" spans="1:7">
      <c r="A6278" s="114" t="s">
        <v>1193</v>
      </c>
      <c r="B6278" s="115" t="s">
        <v>1194</v>
      </c>
      <c r="C6278" s="115">
        <v>0</v>
      </c>
      <c r="D6278" s="115">
        <v>0</v>
      </c>
      <c r="E6278" s="116">
        <v>-7338.98</v>
      </c>
      <c r="F6278" s="117">
        <v>0</v>
      </c>
      <c r="G6278" s="116">
        <v>-7338.06</v>
      </c>
    </row>
    <row r="6279" spans="1:7">
      <c r="A6279" s="119" t="s">
        <v>1202</v>
      </c>
      <c r="B6279" s="115" t="s">
        <v>1203</v>
      </c>
      <c r="C6279" s="115">
        <v>0</v>
      </c>
      <c r="D6279" s="115">
        <v>0</v>
      </c>
      <c r="E6279" s="116">
        <v>-7338.98</v>
      </c>
      <c r="F6279" s="117">
        <v>0</v>
      </c>
      <c r="G6279" s="116">
        <v>-7338.06</v>
      </c>
    </row>
    <row r="6280" spans="1:7" s="113" customFormat="1" ht="25.5">
      <c r="A6280" s="126" t="s">
        <v>33</v>
      </c>
      <c r="B6280" s="110" t="s">
        <v>1339</v>
      </c>
      <c r="C6280" s="110"/>
      <c r="D6280" s="110"/>
      <c r="E6280" s="111"/>
      <c r="F6280" s="112"/>
      <c r="G6280" s="111"/>
    </row>
    <row r="6281" spans="1:7">
      <c r="A6281" s="114" t="s">
        <v>1118</v>
      </c>
      <c r="B6281" s="115" t="s">
        <v>1119</v>
      </c>
      <c r="C6281" s="115">
        <v>1652180</v>
      </c>
      <c r="D6281" s="115">
        <v>77813</v>
      </c>
      <c r="E6281" s="116">
        <v>77813</v>
      </c>
      <c r="F6281" s="117">
        <v>4.7097168589378899</v>
      </c>
      <c r="G6281" s="116">
        <v>65691</v>
      </c>
    </row>
    <row r="6282" spans="1:7">
      <c r="A6282" s="119" t="s">
        <v>1144</v>
      </c>
      <c r="B6282" s="115" t="s">
        <v>60</v>
      </c>
      <c r="C6282" s="115">
        <v>1652180</v>
      </c>
      <c r="D6282" s="115">
        <v>77813</v>
      </c>
      <c r="E6282" s="116">
        <v>77813</v>
      </c>
      <c r="F6282" s="117">
        <v>4.7097168589378899</v>
      </c>
      <c r="G6282" s="116">
        <v>65691</v>
      </c>
    </row>
    <row r="6283" spans="1:7" ht="25.5">
      <c r="A6283" s="120">
        <v>21710</v>
      </c>
      <c r="B6283" s="115" t="s">
        <v>1145</v>
      </c>
      <c r="C6283" s="115">
        <v>1652180</v>
      </c>
      <c r="D6283" s="115">
        <v>77813</v>
      </c>
      <c r="E6283" s="116">
        <v>77813</v>
      </c>
      <c r="F6283" s="117">
        <v>4.7097168589378899</v>
      </c>
      <c r="G6283" s="116">
        <v>65691</v>
      </c>
    </row>
    <row r="6284" spans="1:7">
      <c r="A6284" s="114" t="s">
        <v>1147</v>
      </c>
      <c r="B6284" s="115" t="s">
        <v>1148</v>
      </c>
      <c r="C6284" s="115">
        <v>1652180</v>
      </c>
      <c r="D6284" s="115">
        <v>77813</v>
      </c>
      <c r="E6284" s="116">
        <v>70474.02</v>
      </c>
      <c r="F6284" s="117">
        <v>4.2655170744107798</v>
      </c>
      <c r="G6284" s="116">
        <v>58352.94</v>
      </c>
    </row>
    <row r="6285" spans="1:7">
      <c r="A6285" s="119" t="s">
        <v>1149</v>
      </c>
      <c r="B6285" s="115" t="s">
        <v>1150</v>
      </c>
      <c r="C6285" s="115">
        <v>26111</v>
      </c>
      <c r="D6285" s="115">
        <v>25654</v>
      </c>
      <c r="E6285" s="116">
        <v>23319.360000000001</v>
      </c>
      <c r="F6285" s="117">
        <v>89.308567270498997</v>
      </c>
      <c r="G6285" s="116">
        <v>23277.01</v>
      </c>
    </row>
    <row r="6286" spans="1:7">
      <c r="A6286" s="120" t="s">
        <v>1151</v>
      </c>
      <c r="B6286" s="115" t="s">
        <v>1152</v>
      </c>
      <c r="C6286" s="115">
        <v>26111</v>
      </c>
      <c r="D6286" s="115">
        <v>25654</v>
      </c>
      <c r="E6286" s="116">
        <v>23319.360000000001</v>
      </c>
      <c r="F6286" s="117">
        <v>89.308567270498997</v>
      </c>
      <c r="G6286" s="116">
        <v>23277.01</v>
      </c>
    </row>
    <row r="6287" spans="1:7">
      <c r="A6287" s="121">
        <v>2000</v>
      </c>
      <c r="B6287" s="115" t="s">
        <v>1155</v>
      </c>
      <c r="C6287" s="115">
        <v>26111</v>
      </c>
      <c r="D6287" s="115">
        <v>25654</v>
      </c>
      <c r="E6287" s="116">
        <v>23319.360000000001</v>
      </c>
      <c r="F6287" s="117">
        <v>89.308567270498997</v>
      </c>
      <c r="G6287" s="116">
        <v>23277.01</v>
      </c>
    </row>
    <row r="6288" spans="1:7">
      <c r="A6288" s="119" t="s">
        <v>1181</v>
      </c>
      <c r="B6288" s="115" t="s">
        <v>1182</v>
      </c>
      <c r="C6288" s="115">
        <v>1626069</v>
      </c>
      <c r="D6288" s="115">
        <v>52159</v>
      </c>
      <c r="E6288" s="116">
        <v>47154.66</v>
      </c>
      <c r="F6288" s="117">
        <v>2.8999175311748799</v>
      </c>
      <c r="G6288" s="116">
        <v>35075.93</v>
      </c>
    </row>
    <row r="6289" spans="1:7">
      <c r="A6289" s="120" t="s">
        <v>1183</v>
      </c>
      <c r="B6289" s="115" t="s">
        <v>1184</v>
      </c>
      <c r="C6289" s="115">
        <v>1626069</v>
      </c>
      <c r="D6289" s="115">
        <v>52159</v>
      </c>
      <c r="E6289" s="116">
        <v>47154.66</v>
      </c>
      <c r="F6289" s="117">
        <v>2.8999175311748799</v>
      </c>
      <c r="G6289" s="116">
        <v>35075.93</v>
      </c>
    </row>
    <row r="6290" spans="1:7">
      <c r="A6290" s="114"/>
      <c r="B6290" s="115" t="s">
        <v>1192</v>
      </c>
      <c r="C6290" s="115">
        <v>0</v>
      </c>
      <c r="D6290" s="115">
        <v>0</v>
      </c>
      <c r="E6290" s="116">
        <v>7338.98</v>
      </c>
      <c r="F6290" s="117">
        <v>0</v>
      </c>
      <c r="G6290" s="116">
        <v>7338.06</v>
      </c>
    </row>
    <row r="6291" spans="1:7">
      <c r="A6291" s="114" t="s">
        <v>1193</v>
      </c>
      <c r="B6291" s="115" t="s">
        <v>1194</v>
      </c>
      <c r="C6291" s="115">
        <v>0</v>
      </c>
      <c r="D6291" s="115">
        <v>0</v>
      </c>
      <c r="E6291" s="116">
        <v>-7338.98</v>
      </c>
      <c r="F6291" s="117">
        <v>0</v>
      </c>
      <c r="G6291" s="116">
        <v>-7338.06</v>
      </c>
    </row>
    <row r="6292" spans="1:7">
      <c r="A6292" s="119" t="s">
        <v>1202</v>
      </c>
      <c r="B6292" s="115" t="s">
        <v>1203</v>
      </c>
      <c r="C6292" s="115">
        <v>0</v>
      </c>
      <c r="D6292" s="115">
        <v>0</v>
      </c>
      <c r="E6292" s="116">
        <v>-7338.98</v>
      </c>
      <c r="F6292" s="117">
        <v>0</v>
      </c>
      <c r="G6292" s="116">
        <v>-7338.06</v>
      </c>
    </row>
    <row r="6293" spans="1:7" s="113" customFormat="1" ht="25.5">
      <c r="A6293" s="125" t="s">
        <v>36</v>
      </c>
      <c r="B6293" s="110" t="s">
        <v>37</v>
      </c>
      <c r="C6293" s="110"/>
      <c r="D6293" s="110"/>
      <c r="E6293" s="111"/>
      <c r="F6293" s="112"/>
      <c r="G6293" s="111"/>
    </row>
    <row r="6294" spans="1:7">
      <c r="A6294" s="114" t="s">
        <v>1118</v>
      </c>
      <c r="B6294" s="115" t="s">
        <v>1119</v>
      </c>
      <c r="C6294" s="115">
        <v>64246642</v>
      </c>
      <c r="D6294" s="115">
        <v>18310232</v>
      </c>
      <c r="E6294" s="116">
        <v>18310232</v>
      </c>
      <c r="F6294" s="117">
        <v>28.499905100098498</v>
      </c>
      <c r="G6294" s="116">
        <v>4347035</v>
      </c>
    </row>
    <row r="6295" spans="1:7">
      <c r="A6295" s="119" t="s">
        <v>1124</v>
      </c>
      <c r="B6295" s="115" t="s">
        <v>59</v>
      </c>
      <c r="C6295" s="115">
        <v>14938</v>
      </c>
      <c r="D6295" s="115">
        <v>6690</v>
      </c>
      <c r="E6295" s="116">
        <v>6690</v>
      </c>
      <c r="F6295" s="117">
        <v>44.785111795421102</v>
      </c>
      <c r="G6295" s="116">
        <v>2058</v>
      </c>
    </row>
    <row r="6296" spans="1:7">
      <c r="A6296" s="120" t="s">
        <v>1125</v>
      </c>
      <c r="B6296" s="115" t="s">
        <v>1126</v>
      </c>
      <c r="C6296" s="115">
        <v>14938</v>
      </c>
      <c r="D6296" s="115">
        <v>6690</v>
      </c>
      <c r="E6296" s="116">
        <v>6690</v>
      </c>
      <c r="F6296" s="117">
        <v>44.785111795421102</v>
      </c>
      <c r="G6296" s="116">
        <v>2058</v>
      </c>
    </row>
    <row r="6297" spans="1:7">
      <c r="A6297" s="121">
        <v>18100</v>
      </c>
      <c r="B6297" s="115" t="s">
        <v>1127</v>
      </c>
      <c r="C6297" s="115">
        <v>14938</v>
      </c>
      <c r="D6297" s="115">
        <v>6690</v>
      </c>
      <c r="E6297" s="116">
        <v>6690</v>
      </c>
      <c r="F6297" s="117">
        <v>44.785111795421102</v>
      </c>
      <c r="G6297" s="116">
        <v>2058</v>
      </c>
    </row>
    <row r="6298" spans="1:7" ht="25.5">
      <c r="A6298" s="122">
        <v>18130</v>
      </c>
      <c r="B6298" s="115" t="s">
        <v>1128</v>
      </c>
      <c r="C6298" s="115">
        <v>14938</v>
      </c>
      <c r="D6298" s="115">
        <v>6690</v>
      </c>
      <c r="E6298" s="116">
        <v>6690</v>
      </c>
      <c r="F6298" s="117">
        <v>44.785111795421102</v>
      </c>
      <c r="G6298" s="116">
        <v>2058</v>
      </c>
    </row>
    <row r="6299" spans="1:7" ht="38.25">
      <c r="A6299" s="123">
        <v>18131</v>
      </c>
      <c r="B6299" s="115" t="s">
        <v>1129</v>
      </c>
      <c r="C6299" s="115">
        <v>14938</v>
      </c>
      <c r="D6299" s="115">
        <v>6690</v>
      </c>
      <c r="E6299" s="116">
        <v>6690</v>
      </c>
      <c r="F6299" s="117">
        <v>44.785111795421102</v>
      </c>
      <c r="G6299" s="116">
        <v>2058</v>
      </c>
    </row>
    <row r="6300" spans="1:7">
      <c r="A6300" s="119" t="s">
        <v>1144</v>
      </c>
      <c r="B6300" s="115" t="s">
        <v>60</v>
      </c>
      <c r="C6300" s="115">
        <v>64231704</v>
      </c>
      <c r="D6300" s="115">
        <v>18303542</v>
      </c>
      <c r="E6300" s="116">
        <v>18303542</v>
      </c>
      <c r="F6300" s="117">
        <v>28.496117742727201</v>
      </c>
      <c r="G6300" s="116">
        <v>4344977</v>
      </c>
    </row>
    <row r="6301" spans="1:7" ht="25.5">
      <c r="A6301" s="120">
        <v>21710</v>
      </c>
      <c r="B6301" s="115" t="s">
        <v>1145</v>
      </c>
      <c r="C6301" s="115">
        <v>32188325</v>
      </c>
      <c r="D6301" s="115">
        <v>8983494</v>
      </c>
      <c r="E6301" s="116">
        <v>8983494</v>
      </c>
      <c r="F6301" s="117">
        <v>27.909168930039101</v>
      </c>
      <c r="G6301" s="116">
        <v>2651838</v>
      </c>
    </row>
    <row r="6302" spans="1:7" ht="25.5">
      <c r="A6302" s="120">
        <v>21720</v>
      </c>
      <c r="B6302" s="115" t="s">
        <v>1146</v>
      </c>
      <c r="C6302" s="115">
        <v>32043379</v>
      </c>
      <c r="D6302" s="115">
        <v>9320048</v>
      </c>
      <c r="E6302" s="116">
        <v>9320048</v>
      </c>
      <c r="F6302" s="117">
        <v>29.0857215776151</v>
      </c>
      <c r="G6302" s="116">
        <v>1693139</v>
      </c>
    </row>
    <row r="6303" spans="1:7">
      <c r="A6303" s="114" t="s">
        <v>1147</v>
      </c>
      <c r="B6303" s="115" t="s">
        <v>1148</v>
      </c>
      <c r="C6303" s="115">
        <v>64246642</v>
      </c>
      <c r="D6303" s="115">
        <v>18310232</v>
      </c>
      <c r="E6303" s="116">
        <v>18287989.309999999</v>
      </c>
      <c r="F6303" s="117">
        <v>28.465284317894799</v>
      </c>
      <c r="G6303" s="116">
        <v>4335398.5999999996</v>
      </c>
    </row>
    <row r="6304" spans="1:7">
      <c r="A6304" s="119" t="s">
        <v>1149</v>
      </c>
      <c r="B6304" s="115" t="s">
        <v>1150</v>
      </c>
      <c r="C6304" s="115">
        <v>64242084</v>
      </c>
      <c r="D6304" s="115">
        <v>18309652</v>
      </c>
      <c r="E6304" s="116">
        <v>18287409.309999999</v>
      </c>
      <c r="F6304" s="117">
        <v>28.466401105543198</v>
      </c>
      <c r="G6304" s="116">
        <v>4334818.5999999996</v>
      </c>
    </row>
    <row r="6305" spans="1:7">
      <c r="A6305" s="120" t="s">
        <v>1151</v>
      </c>
      <c r="B6305" s="115" t="s">
        <v>1152</v>
      </c>
      <c r="C6305" s="115">
        <v>4556728</v>
      </c>
      <c r="D6305" s="115">
        <v>942688</v>
      </c>
      <c r="E6305" s="116">
        <v>938831.72</v>
      </c>
      <c r="F6305" s="117">
        <v>20.603198610933099</v>
      </c>
      <c r="G6305" s="116">
        <v>276569.92</v>
      </c>
    </row>
    <row r="6306" spans="1:7">
      <c r="A6306" s="121">
        <v>1000</v>
      </c>
      <c r="B6306" s="115" t="s">
        <v>1153</v>
      </c>
      <c r="C6306" s="115">
        <v>2172045</v>
      </c>
      <c r="D6306" s="115">
        <v>601546</v>
      </c>
      <c r="E6306" s="116">
        <v>598688.82999999996</v>
      </c>
      <c r="F6306" s="117">
        <v>27.5633713850312</v>
      </c>
      <c r="G6306" s="116">
        <v>166117.95000000001</v>
      </c>
    </row>
    <row r="6307" spans="1:7">
      <c r="A6307" s="122">
        <v>1100</v>
      </c>
      <c r="B6307" s="115" t="s">
        <v>1154</v>
      </c>
      <c r="C6307" s="115">
        <v>1746806</v>
      </c>
      <c r="D6307" s="115">
        <v>472973</v>
      </c>
      <c r="E6307" s="116">
        <v>470936.16</v>
      </c>
      <c r="F6307" s="117">
        <v>26.959843279677301</v>
      </c>
      <c r="G6307" s="116">
        <v>131779.23000000001</v>
      </c>
    </row>
    <row r="6308" spans="1:7">
      <c r="A6308" s="121">
        <v>2000</v>
      </c>
      <c r="B6308" s="115" t="s">
        <v>1155</v>
      </c>
      <c r="C6308" s="115">
        <v>2384683</v>
      </c>
      <c r="D6308" s="115">
        <v>341142</v>
      </c>
      <c r="E6308" s="116">
        <v>340142.89</v>
      </c>
      <c r="F6308" s="117">
        <v>14.2636522338608</v>
      </c>
      <c r="G6308" s="116">
        <v>110451.97</v>
      </c>
    </row>
    <row r="6309" spans="1:7">
      <c r="A6309" s="120" t="s">
        <v>1158</v>
      </c>
      <c r="B6309" s="115" t="s">
        <v>1159</v>
      </c>
      <c r="C6309" s="115">
        <v>15934490</v>
      </c>
      <c r="D6309" s="115">
        <v>4502842</v>
      </c>
      <c r="E6309" s="116">
        <v>4493183.84</v>
      </c>
      <c r="F6309" s="117">
        <v>28.197851578557</v>
      </c>
      <c r="G6309" s="116">
        <v>1484136.43</v>
      </c>
    </row>
    <row r="6310" spans="1:7">
      <c r="A6310" s="121">
        <v>3000</v>
      </c>
      <c r="B6310" s="115" t="s">
        <v>1160</v>
      </c>
      <c r="C6310" s="115">
        <v>14931625</v>
      </c>
      <c r="D6310" s="115">
        <v>4225672</v>
      </c>
      <c r="E6310" s="116">
        <v>4217070.84</v>
      </c>
      <c r="F6310" s="117">
        <v>28.242544532159101</v>
      </c>
      <c r="G6310" s="116">
        <v>1396798.43</v>
      </c>
    </row>
    <row r="6311" spans="1:7">
      <c r="A6311" s="121">
        <v>6000</v>
      </c>
      <c r="B6311" s="115" t="s">
        <v>1161</v>
      </c>
      <c r="C6311" s="115">
        <v>1002865</v>
      </c>
      <c r="D6311" s="115">
        <v>277170</v>
      </c>
      <c r="E6311" s="116">
        <v>276113</v>
      </c>
      <c r="F6311" s="117">
        <v>27.532419617795</v>
      </c>
      <c r="G6311" s="116">
        <v>87338</v>
      </c>
    </row>
    <row r="6312" spans="1:7">
      <c r="A6312" s="120" t="s">
        <v>1166</v>
      </c>
      <c r="B6312" s="115" t="s">
        <v>1167</v>
      </c>
      <c r="C6312" s="115">
        <v>43750866</v>
      </c>
      <c r="D6312" s="115">
        <v>12864122</v>
      </c>
      <c r="E6312" s="116">
        <v>12855393.75</v>
      </c>
      <c r="F6312" s="117">
        <v>29.383175523885601</v>
      </c>
      <c r="G6312" s="116">
        <v>2574112.25</v>
      </c>
    </row>
    <row r="6313" spans="1:7">
      <c r="A6313" s="121">
        <v>7100</v>
      </c>
      <c r="B6313" s="115" t="s">
        <v>1168</v>
      </c>
      <c r="C6313" s="115">
        <v>919833</v>
      </c>
      <c r="D6313" s="115">
        <v>306977</v>
      </c>
      <c r="E6313" s="116">
        <v>306975.96999999997</v>
      </c>
      <c r="F6313" s="117">
        <v>33.373011187900403</v>
      </c>
      <c r="G6313" s="116">
        <v>62876.14</v>
      </c>
    </row>
    <row r="6314" spans="1:7" ht="25.5">
      <c r="A6314" s="122">
        <v>7120</v>
      </c>
      <c r="B6314" s="115" t="s">
        <v>1169</v>
      </c>
      <c r="C6314" s="115">
        <v>919833</v>
      </c>
      <c r="D6314" s="115">
        <v>306977</v>
      </c>
      <c r="E6314" s="116">
        <v>306975.96999999997</v>
      </c>
      <c r="F6314" s="117">
        <v>33.373011187900403</v>
      </c>
      <c r="G6314" s="116">
        <v>62876.14</v>
      </c>
    </row>
    <row r="6315" spans="1:7" ht="25.5">
      <c r="A6315" s="121">
        <v>7300</v>
      </c>
      <c r="B6315" s="115" t="s">
        <v>1173</v>
      </c>
      <c r="C6315" s="115">
        <v>10787654</v>
      </c>
      <c r="D6315" s="115">
        <v>3237097</v>
      </c>
      <c r="E6315" s="116">
        <v>3229218.89</v>
      </c>
      <c r="F6315" s="117">
        <v>29.934394354880101</v>
      </c>
      <c r="G6315" s="116">
        <v>818260.92</v>
      </c>
    </row>
    <row r="6316" spans="1:7" ht="51">
      <c r="A6316" s="122">
        <v>7320</v>
      </c>
      <c r="B6316" s="115" t="s">
        <v>1175</v>
      </c>
      <c r="C6316" s="115">
        <v>10752654</v>
      </c>
      <c r="D6316" s="115">
        <v>3221217</v>
      </c>
      <c r="E6316" s="116">
        <v>3213340.63</v>
      </c>
      <c r="F6316" s="117">
        <v>29.884162830869499</v>
      </c>
      <c r="G6316" s="116">
        <v>814679.02</v>
      </c>
    </row>
    <row r="6317" spans="1:7" ht="38.25">
      <c r="A6317" s="122">
        <v>7350</v>
      </c>
      <c r="B6317" s="115" t="s">
        <v>1176</v>
      </c>
      <c r="C6317" s="115">
        <v>35000</v>
      </c>
      <c r="D6317" s="115">
        <v>15880</v>
      </c>
      <c r="E6317" s="116">
        <v>15878.26</v>
      </c>
      <c r="F6317" s="117">
        <v>45.366457142857101</v>
      </c>
      <c r="G6317" s="116">
        <v>3581.9</v>
      </c>
    </row>
    <row r="6318" spans="1:7" ht="25.5">
      <c r="A6318" s="121">
        <v>7500</v>
      </c>
      <c r="B6318" s="115" t="s">
        <v>1180</v>
      </c>
      <c r="C6318" s="115">
        <v>32043379</v>
      </c>
      <c r="D6318" s="115">
        <v>9320048</v>
      </c>
      <c r="E6318" s="116">
        <v>9319198.8900000006</v>
      </c>
      <c r="F6318" s="117">
        <v>29.0830717010213</v>
      </c>
      <c r="G6318" s="116">
        <v>1692975.19</v>
      </c>
    </row>
    <row r="6319" spans="1:7">
      <c r="A6319" s="119" t="s">
        <v>1181</v>
      </c>
      <c r="B6319" s="115" t="s">
        <v>1182</v>
      </c>
      <c r="C6319" s="115">
        <v>4558</v>
      </c>
      <c r="D6319" s="115">
        <v>580</v>
      </c>
      <c r="E6319" s="116">
        <v>580</v>
      </c>
      <c r="F6319" s="117">
        <v>12.7248793330408</v>
      </c>
      <c r="G6319" s="116">
        <v>580</v>
      </c>
    </row>
    <row r="6320" spans="1:7">
      <c r="A6320" s="120" t="s">
        <v>1183</v>
      </c>
      <c r="B6320" s="115" t="s">
        <v>1184</v>
      </c>
      <c r="C6320" s="115">
        <v>4558</v>
      </c>
      <c r="D6320" s="115">
        <v>580</v>
      </c>
      <c r="E6320" s="116">
        <v>580</v>
      </c>
      <c r="F6320" s="117">
        <v>12.7248793330408</v>
      </c>
      <c r="G6320" s="116">
        <v>580</v>
      </c>
    </row>
    <row r="6321" spans="1:7">
      <c r="A6321" s="114"/>
      <c r="B6321" s="115" t="s">
        <v>1192</v>
      </c>
      <c r="C6321" s="115">
        <v>0</v>
      </c>
      <c r="D6321" s="115">
        <v>0</v>
      </c>
      <c r="E6321" s="116">
        <v>22242.69</v>
      </c>
      <c r="F6321" s="117">
        <v>0</v>
      </c>
      <c r="G6321" s="116">
        <v>11636.4</v>
      </c>
    </row>
    <row r="6322" spans="1:7">
      <c r="A6322" s="114" t="s">
        <v>1193</v>
      </c>
      <c r="B6322" s="115" t="s">
        <v>1194</v>
      </c>
      <c r="C6322" s="115">
        <v>0</v>
      </c>
      <c r="D6322" s="115">
        <v>0</v>
      </c>
      <c r="E6322" s="116">
        <v>-22242.69</v>
      </c>
      <c r="F6322" s="117">
        <v>0</v>
      </c>
      <c r="G6322" s="116">
        <v>-11636.4</v>
      </c>
    </row>
    <row r="6323" spans="1:7">
      <c r="A6323" s="119" t="s">
        <v>1202</v>
      </c>
      <c r="B6323" s="115" t="s">
        <v>1203</v>
      </c>
      <c r="C6323" s="115">
        <v>0</v>
      </c>
      <c r="D6323" s="115">
        <v>0</v>
      </c>
      <c r="E6323" s="116">
        <v>-22242.69</v>
      </c>
      <c r="F6323" s="117">
        <v>0</v>
      </c>
      <c r="G6323" s="116">
        <v>-11636.4</v>
      </c>
    </row>
    <row r="6324" spans="1:7" s="113" customFormat="1" ht="25.5">
      <c r="A6324" s="126" t="s">
        <v>42</v>
      </c>
      <c r="B6324" s="110" t="s">
        <v>1215</v>
      </c>
      <c r="C6324" s="110"/>
      <c r="D6324" s="110"/>
      <c r="E6324" s="111"/>
      <c r="F6324" s="112"/>
      <c r="G6324" s="111"/>
    </row>
    <row r="6325" spans="1:7">
      <c r="A6325" s="114" t="s">
        <v>1118</v>
      </c>
      <c r="B6325" s="115" t="s">
        <v>1119</v>
      </c>
      <c r="C6325" s="115">
        <v>32043379</v>
      </c>
      <c r="D6325" s="115">
        <v>9320048</v>
      </c>
      <c r="E6325" s="116">
        <v>9320048</v>
      </c>
      <c r="F6325" s="117">
        <v>29.0857215776151</v>
      </c>
      <c r="G6325" s="116">
        <v>1693139</v>
      </c>
    </row>
    <row r="6326" spans="1:7">
      <c r="A6326" s="119" t="s">
        <v>1144</v>
      </c>
      <c r="B6326" s="115" t="s">
        <v>60</v>
      </c>
      <c r="C6326" s="115">
        <v>32043379</v>
      </c>
      <c r="D6326" s="115">
        <v>9320048</v>
      </c>
      <c r="E6326" s="116">
        <v>9320048</v>
      </c>
      <c r="F6326" s="117">
        <v>29.0857215776151</v>
      </c>
      <c r="G6326" s="116">
        <v>1693139</v>
      </c>
    </row>
    <row r="6327" spans="1:7" ht="25.5">
      <c r="A6327" s="120">
        <v>21720</v>
      </c>
      <c r="B6327" s="115" t="s">
        <v>1146</v>
      </c>
      <c r="C6327" s="115">
        <v>32043379</v>
      </c>
      <c r="D6327" s="115">
        <v>9320048</v>
      </c>
      <c r="E6327" s="116">
        <v>9320048</v>
      </c>
      <c r="F6327" s="117">
        <v>29.0857215776151</v>
      </c>
      <c r="G6327" s="116">
        <v>1693139</v>
      </c>
    </row>
    <row r="6328" spans="1:7">
      <c r="A6328" s="114" t="s">
        <v>1147</v>
      </c>
      <c r="B6328" s="115" t="s">
        <v>1148</v>
      </c>
      <c r="C6328" s="115">
        <v>32043379</v>
      </c>
      <c r="D6328" s="115">
        <v>9320048</v>
      </c>
      <c r="E6328" s="116">
        <v>9319198.8900000006</v>
      </c>
      <c r="F6328" s="117">
        <v>29.0830717010213</v>
      </c>
      <c r="G6328" s="116">
        <v>1692975.19</v>
      </c>
    </row>
    <row r="6329" spans="1:7">
      <c r="A6329" s="119" t="s">
        <v>1149</v>
      </c>
      <c r="B6329" s="115" t="s">
        <v>1150</v>
      </c>
      <c r="C6329" s="115">
        <v>32043379</v>
      </c>
      <c r="D6329" s="115">
        <v>9320048</v>
      </c>
      <c r="E6329" s="116">
        <v>9319198.8900000006</v>
      </c>
      <c r="F6329" s="117">
        <v>29.0830717010213</v>
      </c>
      <c r="G6329" s="116">
        <v>1692975.19</v>
      </c>
    </row>
    <row r="6330" spans="1:7">
      <c r="A6330" s="120" t="s">
        <v>1166</v>
      </c>
      <c r="B6330" s="115" t="s">
        <v>1167</v>
      </c>
      <c r="C6330" s="115">
        <v>32043379</v>
      </c>
      <c r="D6330" s="115">
        <v>9320048</v>
      </c>
      <c r="E6330" s="116">
        <v>9319198.8900000006</v>
      </c>
      <c r="F6330" s="117">
        <v>29.0830717010213</v>
      </c>
      <c r="G6330" s="116">
        <v>1692975.19</v>
      </c>
    </row>
    <row r="6331" spans="1:7" ht="25.5">
      <c r="A6331" s="121">
        <v>7500</v>
      </c>
      <c r="B6331" s="115" t="s">
        <v>1180</v>
      </c>
      <c r="C6331" s="115">
        <v>32043379</v>
      </c>
      <c r="D6331" s="115">
        <v>9320048</v>
      </c>
      <c r="E6331" s="116">
        <v>9319198.8900000006</v>
      </c>
      <c r="F6331" s="117">
        <v>29.0830717010213</v>
      </c>
      <c r="G6331" s="116">
        <v>1692975.19</v>
      </c>
    </row>
    <row r="6332" spans="1:7">
      <c r="A6332" s="114"/>
      <c r="B6332" s="115" t="s">
        <v>1192</v>
      </c>
      <c r="C6332" s="115">
        <v>0</v>
      </c>
      <c r="D6332" s="115">
        <v>0</v>
      </c>
      <c r="E6332" s="116">
        <v>849.11</v>
      </c>
      <c r="F6332" s="117">
        <v>0</v>
      </c>
      <c r="G6332" s="116">
        <v>163.81</v>
      </c>
    </row>
    <row r="6333" spans="1:7">
      <c r="A6333" s="114" t="s">
        <v>1193</v>
      </c>
      <c r="B6333" s="115" t="s">
        <v>1194</v>
      </c>
      <c r="C6333" s="115">
        <v>0</v>
      </c>
      <c r="D6333" s="115">
        <v>0</v>
      </c>
      <c r="E6333" s="116">
        <v>-849.11</v>
      </c>
      <c r="F6333" s="117">
        <v>0</v>
      </c>
      <c r="G6333" s="116">
        <v>-163.81</v>
      </c>
    </row>
    <row r="6334" spans="1:7">
      <c r="A6334" s="119" t="s">
        <v>1202</v>
      </c>
      <c r="B6334" s="115" t="s">
        <v>1203</v>
      </c>
      <c r="C6334" s="115">
        <v>0</v>
      </c>
      <c r="D6334" s="115">
        <v>0</v>
      </c>
      <c r="E6334" s="116">
        <v>-849.11</v>
      </c>
      <c r="F6334" s="117">
        <v>0</v>
      </c>
      <c r="G6334" s="116">
        <v>-163.81</v>
      </c>
    </row>
    <row r="6335" spans="1:7" s="113" customFormat="1" ht="25.5">
      <c r="A6335" s="126" t="s">
        <v>38</v>
      </c>
      <c r="B6335" s="110" t="s">
        <v>1340</v>
      </c>
      <c r="C6335" s="110"/>
      <c r="D6335" s="110"/>
      <c r="E6335" s="111"/>
      <c r="F6335" s="112"/>
      <c r="G6335" s="111"/>
    </row>
    <row r="6336" spans="1:7">
      <c r="A6336" s="114" t="s">
        <v>1118</v>
      </c>
      <c r="B6336" s="115" t="s">
        <v>1119</v>
      </c>
      <c r="C6336" s="115">
        <v>32203263</v>
      </c>
      <c r="D6336" s="115">
        <v>8990184</v>
      </c>
      <c r="E6336" s="116">
        <v>8990184</v>
      </c>
      <c r="F6336" s="117">
        <v>27.916997106783899</v>
      </c>
      <c r="G6336" s="116">
        <v>2653896</v>
      </c>
    </row>
    <row r="6337" spans="1:7">
      <c r="A6337" s="119" t="s">
        <v>1124</v>
      </c>
      <c r="B6337" s="115" t="s">
        <v>59</v>
      </c>
      <c r="C6337" s="115">
        <v>14938</v>
      </c>
      <c r="D6337" s="115">
        <v>6690</v>
      </c>
      <c r="E6337" s="116">
        <v>6690</v>
      </c>
      <c r="F6337" s="117">
        <v>44.785111795421102</v>
      </c>
      <c r="G6337" s="116">
        <v>2058</v>
      </c>
    </row>
    <row r="6338" spans="1:7">
      <c r="A6338" s="120" t="s">
        <v>1125</v>
      </c>
      <c r="B6338" s="115" t="s">
        <v>1126</v>
      </c>
      <c r="C6338" s="115">
        <v>14938</v>
      </c>
      <c r="D6338" s="115">
        <v>6690</v>
      </c>
      <c r="E6338" s="116">
        <v>6690</v>
      </c>
      <c r="F6338" s="117">
        <v>44.785111795421102</v>
      </c>
      <c r="G6338" s="116">
        <v>2058</v>
      </c>
    </row>
    <row r="6339" spans="1:7">
      <c r="A6339" s="121">
        <v>18100</v>
      </c>
      <c r="B6339" s="115" t="s">
        <v>1127</v>
      </c>
      <c r="C6339" s="115">
        <v>14938</v>
      </c>
      <c r="D6339" s="115">
        <v>6690</v>
      </c>
      <c r="E6339" s="116">
        <v>6690</v>
      </c>
      <c r="F6339" s="117">
        <v>44.785111795421102</v>
      </c>
      <c r="G6339" s="116">
        <v>2058</v>
      </c>
    </row>
    <row r="6340" spans="1:7" ht="25.5">
      <c r="A6340" s="122">
        <v>18130</v>
      </c>
      <c r="B6340" s="115" t="s">
        <v>1128</v>
      </c>
      <c r="C6340" s="115">
        <v>14938</v>
      </c>
      <c r="D6340" s="115">
        <v>6690</v>
      </c>
      <c r="E6340" s="116">
        <v>6690</v>
      </c>
      <c r="F6340" s="117">
        <v>44.785111795421102</v>
      </c>
      <c r="G6340" s="116">
        <v>2058</v>
      </c>
    </row>
    <row r="6341" spans="1:7" ht="38.25">
      <c r="A6341" s="123">
        <v>18131</v>
      </c>
      <c r="B6341" s="115" t="s">
        <v>1129</v>
      </c>
      <c r="C6341" s="115">
        <v>14938</v>
      </c>
      <c r="D6341" s="115">
        <v>6690</v>
      </c>
      <c r="E6341" s="116">
        <v>6690</v>
      </c>
      <c r="F6341" s="117">
        <v>44.785111795421102</v>
      </c>
      <c r="G6341" s="116">
        <v>2058</v>
      </c>
    </row>
    <row r="6342" spans="1:7">
      <c r="A6342" s="119" t="s">
        <v>1144</v>
      </c>
      <c r="B6342" s="115" t="s">
        <v>60</v>
      </c>
      <c r="C6342" s="115">
        <v>32188325</v>
      </c>
      <c r="D6342" s="115">
        <v>8983494</v>
      </c>
      <c r="E6342" s="116">
        <v>8983494</v>
      </c>
      <c r="F6342" s="117">
        <v>27.909168930039101</v>
      </c>
      <c r="G6342" s="116">
        <v>2651838</v>
      </c>
    </row>
    <row r="6343" spans="1:7" ht="25.5">
      <c r="A6343" s="120">
        <v>21710</v>
      </c>
      <c r="B6343" s="115" t="s">
        <v>1145</v>
      </c>
      <c r="C6343" s="115">
        <v>32188325</v>
      </c>
      <c r="D6343" s="115">
        <v>8983494</v>
      </c>
      <c r="E6343" s="116">
        <v>8983494</v>
      </c>
      <c r="F6343" s="117">
        <v>27.909168930039101</v>
      </c>
      <c r="G6343" s="116">
        <v>2651838</v>
      </c>
    </row>
    <row r="6344" spans="1:7">
      <c r="A6344" s="114" t="s">
        <v>1147</v>
      </c>
      <c r="B6344" s="115" t="s">
        <v>1148</v>
      </c>
      <c r="C6344" s="115">
        <v>32203263</v>
      </c>
      <c r="D6344" s="115">
        <v>8990184</v>
      </c>
      <c r="E6344" s="116">
        <v>8968790.4199999999</v>
      </c>
      <c r="F6344" s="117">
        <v>27.850564149353399</v>
      </c>
      <c r="G6344" s="116">
        <v>2642423.41</v>
      </c>
    </row>
    <row r="6345" spans="1:7">
      <c r="A6345" s="119" t="s">
        <v>1149</v>
      </c>
      <c r="B6345" s="115" t="s">
        <v>1150</v>
      </c>
      <c r="C6345" s="115">
        <v>32198705</v>
      </c>
      <c r="D6345" s="115">
        <v>8989604</v>
      </c>
      <c r="E6345" s="116">
        <v>8968210.4199999999</v>
      </c>
      <c r="F6345" s="117">
        <v>27.8527053184282</v>
      </c>
      <c r="G6345" s="116">
        <v>2641843.41</v>
      </c>
    </row>
    <row r="6346" spans="1:7">
      <c r="A6346" s="120" t="s">
        <v>1151</v>
      </c>
      <c r="B6346" s="115" t="s">
        <v>1152</v>
      </c>
      <c r="C6346" s="115">
        <v>4556728</v>
      </c>
      <c r="D6346" s="115">
        <v>942688</v>
      </c>
      <c r="E6346" s="116">
        <v>938831.72</v>
      </c>
      <c r="F6346" s="117">
        <v>20.603198610933099</v>
      </c>
      <c r="G6346" s="116">
        <v>276569.92</v>
      </c>
    </row>
    <row r="6347" spans="1:7">
      <c r="A6347" s="121">
        <v>1000</v>
      </c>
      <c r="B6347" s="115" t="s">
        <v>1153</v>
      </c>
      <c r="C6347" s="115">
        <v>2172045</v>
      </c>
      <c r="D6347" s="115">
        <v>601546</v>
      </c>
      <c r="E6347" s="116">
        <v>598688.82999999996</v>
      </c>
      <c r="F6347" s="117">
        <v>27.5633713850312</v>
      </c>
      <c r="G6347" s="116">
        <v>166117.95000000001</v>
      </c>
    </row>
    <row r="6348" spans="1:7">
      <c r="A6348" s="122">
        <v>1100</v>
      </c>
      <c r="B6348" s="115" t="s">
        <v>1154</v>
      </c>
      <c r="C6348" s="115">
        <v>1746806</v>
      </c>
      <c r="D6348" s="115">
        <v>472973</v>
      </c>
      <c r="E6348" s="116">
        <v>470936.16</v>
      </c>
      <c r="F6348" s="117">
        <v>26.959843279677301</v>
      </c>
      <c r="G6348" s="116">
        <v>131779.23000000001</v>
      </c>
    </row>
    <row r="6349" spans="1:7">
      <c r="A6349" s="121">
        <v>2000</v>
      </c>
      <c r="B6349" s="115" t="s">
        <v>1155</v>
      </c>
      <c r="C6349" s="115">
        <v>2384683</v>
      </c>
      <c r="D6349" s="115">
        <v>341142</v>
      </c>
      <c r="E6349" s="116">
        <v>340142.89</v>
      </c>
      <c r="F6349" s="117">
        <v>14.2636522338608</v>
      </c>
      <c r="G6349" s="116">
        <v>110451.97</v>
      </c>
    </row>
    <row r="6350" spans="1:7">
      <c r="A6350" s="120" t="s">
        <v>1158</v>
      </c>
      <c r="B6350" s="115" t="s">
        <v>1159</v>
      </c>
      <c r="C6350" s="115">
        <v>15934490</v>
      </c>
      <c r="D6350" s="115">
        <v>4502842</v>
      </c>
      <c r="E6350" s="116">
        <v>4493183.84</v>
      </c>
      <c r="F6350" s="117">
        <v>28.197851578557</v>
      </c>
      <c r="G6350" s="116">
        <v>1484136.43</v>
      </c>
    </row>
    <row r="6351" spans="1:7">
      <c r="A6351" s="121">
        <v>3000</v>
      </c>
      <c r="B6351" s="115" t="s">
        <v>1160</v>
      </c>
      <c r="C6351" s="115">
        <v>14931625</v>
      </c>
      <c r="D6351" s="115">
        <v>4225672</v>
      </c>
      <c r="E6351" s="116">
        <v>4217070.84</v>
      </c>
      <c r="F6351" s="117">
        <v>28.242544532159101</v>
      </c>
      <c r="G6351" s="116">
        <v>1396798.43</v>
      </c>
    </row>
    <row r="6352" spans="1:7">
      <c r="A6352" s="121">
        <v>6000</v>
      </c>
      <c r="B6352" s="115" t="s">
        <v>1161</v>
      </c>
      <c r="C6352" s="115">
        <v>1002865</v>
      </c>
      <c r="D6352" s="115">
        <v>277170</v>
      </c>
      <c r="E6352" s="116">
        <v>276113</v>
      </c>
      <c r="F6352" s="117">
        <v>27.532419617795</v>
      </c>
      <c r="G6352" s="116">
        <v>87338</v>
      </c>
    </row>
    <row r="6353" spans="1:7">
      <c r="A6353" s="120" t="s">
        <v>1166</v>
      </c>
      <c r="B6353" s="115" t="s">
        <v>1167</v>
      </c>
      <c r="C6353" s="115">
        <v>11707487</v>
      </c>
      <c r="D6353" s="115">
        <v>3544074</v>
      </c>
      <c r="E6353" s="116">
        <v>3536194.86</v>
      </c>
      <c r="F6353" s="117">
        <v>30.204559355906198</v>
      </c>
      <c r="G6353" s="116">
        <v>881137.06</v>
      </c>
    </row>
    <row r="6354" spans="1:7">
      <c r="A6354" s="121">
        <v>7100</v>
      </c>
      <c r="B6354" s="115" t="s">
        <v>1168</v>
      </c>
      <c r="C6354" s="115">
        <v>919833</v>
      </c>
      <c r="D6354" s="115">
        <v>306977</v>
      </c>
      <c r="E6354" s="116">
        <v>306975.96999999997</v>
      </c>
      <c r="F6354" s="117">
        <v>33.373011187900403</v>
      </c>
      <c r="G6354" s="116">
        <v>62876.14</v>
      </c>
    </row>
    <row r="6355" spans="1:7" ht="25.5">
      <c r="A6355" s="122">
        <v>7120</v>
      </c>
      <c r="B6355" s="115" t="s">
        <v>1169</v>
      </c>
      <c r="C6355" s="115">
        <v>919833</v>
      </c>
      <c r="D6355" s="115">
        <v>306977</v>
      </c>
      <c r="E6355" s="116">
        <v>306975.96999999997</v>
      </c>
      <c r="F6355" s="117">
        <v>33.373011187900403</v>
      </c>
      <c r="G6355" s="116">
        <v>62876.14</v>
      </c>
    </row>
    <row r="6356" spans="1:7" ht="25.5">
      <c r="A6356" s="121">
        <v>7300</v>
      </c>
      <c r="B6356" s="115" t="s">
        <v>1173</v>
      </c>
      <c r="C6356" s="115">
        <v>10787654</v>
      </c>
      <c r="D6356" s="115">
        <v>3237097</v>
      </c>
      <c r="E6356" s="116">
        <v>3229218.89</v>
      </c>
      <c r="F6356" s="117">
        <v>29.934394354880101</v>
      </c>
      <c r="G6356" s="116">
        <v>818260.92</v>
      </c>
    </row>
    <row r="6357" spans="1:7" ht="51">
      <c r="A6357" s="122">
        <v>7320</v>
      </c>
      <c r="B6357" s="115" t="s">
        <v>1175</v>
      </c>
      <c r="C6357" s="115">
        <v>10752654</v>
      </c>
      <c r="D6357" s="115">
        <v>3221217</v>
      </c>
      <c r="E6357" s="116">
        <v>3213340.63</v>
      </c>
      <c r="F6357" s="117">
        <v>29.884162830869499</v>
      </c>
      <c r="G6357" s="116">
        <v>814679.02</v>
      </c>
    </row>
    <row r="6358" spans="1:7" ht="38.25">
      <c r="A6358" s="122">
        <v>7350</v>
      </c>
      <c r="B6358" s="115" t="s">
        <v>1176</v>
      </c>
      <c r="C6358" s="115">
        <v>35000</v>
      </c>
      <c r="D6358" s="115">
        <v>15880</v>
      </c>
      <c r="E6358" s="116">
        <v>15878.26</v>
      </c>
      <c r="F6358" s="117">
        <v>45.366457142857101</v>
      </c>
      <c r="G6358" s="116">
        <v>3581.9</v>
      </c>
    </row>
    <row r="6359" spans="1:7">
      <c r="A6359" s="119" t="s">
        <v>1181</v>
      </c>
      <c r="B6359" s="115" t="s">
        <v>1182</v>
      </c>
      <c r="C6359" s="115">
        <v>4558</v>
      </c>
      <c r="D6359" s="115">
        <v>580</v>
      </c>
      <c r="E6359" s="116">
        <v>580</v>
      </c>
      <c r="F6359" s="117">
        <v>12.7248793330408</v>
      </c>
      <c r="G6359" s="116">
        <v>580</v>
      </c>
    </row>
    <row r="6360" spans="1:7">
      <c r="A6360" s="120" t="s">
        <v>1183</v>
      </c>
      <c r="B6360" s="115" t="s">
        <v>1184</v>
      </c>
      <c r="C6360" s="115">
        <v>4558</v>
      </c>
      <c r="D6360" s="115">
        <v>580</v>
      </c>
      <c r="E6360" s="116">
        <v>580</v>
      </c>
      <c r="F6360" s="117">
        <v>12.7248793330408</v>
      </c>
      <c r="G6360" s="116">
        <v>580</v>
      </c>
    </row>
    <row r="6361" spans="1:7">
      <c r="A6361" s="114"/>
      <c r="B6361" s="115" t="s">
        <v>1192</v>
      </c>
      <c r="C6361" s="115">
        <v>0</v>
      </c>
      <c r="D6361" s="115">
        <v>0</v>
      </c>
      <c r="E6361" s="116">
        <v>21393.58</v>
      </c>
      <c r="F6361" s="117">
        <v>0</v>
      </c>
      <c r="G6361" s="116">
        <v>11472.59</v>
      </c>
    </row>
    <row r="6362" spans="1:7">
      <c r="A6362" s="114" t="s">
        <v>1193</v>
      </c>
      <c r="B6362" s="115" t="s">
        <v>1194</v>
      </c>
      <c r="C6362" s="115">
        <v>0</v>
      </c>
      <c r="D6362" s="115">
        <v>0</v>
      </c>
      <c r="E6362" s="116">
        <v>-21393.58</v>
      </c>
      <c r="F6362" s="117">
        <v>0</v>
      </c>
      <c r="G6362" s="116">
        <v>-11472.59</v>
      </c>
    </row>
    <row r="6363" spans="1:7">
      <c r="A6363" s="119" t="s">
        <v>1202</v>
      </c>
      <c r="B6363" s="115" t="s">
        <v>1203</v>
      </c>
      <c r="C6363" s="115">
        <v>0</v>
      </c>
      <c r="D6363" s="115">
        <v>0</v>
      </c>
      <c r="E6363" s="116">
        <v>-21393.58</v>
      </c>
      <c r="F6363" s="117">
        <v>0</v>
      </c>
      <c r="G6363" s="116">
        <v>-11472.59</v>
      </c>
    </row>
    <row r="6364" spans="1:7" s="113" customFormat="1" ht="25.5">
      <c r="A6364" s="125" t="s">
        <v>92</v>
      </c>
      <c r="B6364" s="110" t="s">
        <v>1295</v>
      </c>
      <c r="C6364" s="110"/>
      <c r="D6364" s="110"/>
      <c r="E6364" s="111"/>
      <c r="F6364" s="112"/>
      <c r="G6364" s="111"/>
    </row>
    <row r="6365" spans="1:7">
      <c r="A6365" s="114" t="s">
        <v>1118</v>
      </c>
      <c r="B6365" s="115" t="s">
        <v>1119</v>
      </c>
      <c r="C6365" s="115">
        <v>463</v>
      </c>
      <c r="D6365" s="115">
        <v>463</v>
      </c>
      <c r="E6365" s="116">
        <v>434</v>
      </c>
      <c r="F6365" s="117">
        <v>93.736501079913594</v>
      </c>
      <c r="G6365" s="116">
        <v>0</v>
      </c>
    </row>
    <row r="6366" spans="1:7">
      <c r="A6366" s="119" t="s">
        <v>1124</v>
      </c>
      <c r="B6366" s="115" t="s">
        <v>59</v>
      </c>
      <c r="C6366" s="115">
        <v>463</v>
      </c>
      <c r="D6366" s="115">
        <v>463</v>
      </c>
      <c r="E6366" s="116">
        <v>434</v>
      </c>
      <c r="F6366" s="117">
        <v>93.736501079913594</v>
      </c>
      <c r="G6366" s="116">
        <v>0</v>
      </c>
    </row>
    <row r="6367" spans="1:7">
      <c r="A6367" s="120" t="s">
        <v>1125</v>
      </c>
      <c r="B6367" s="115" t="s">
        <v>1126</v>
      </c>
      <c r="C6367" s="115">
        <v>463</v>
      </c>
      <c r="D6367" s="115">
        <v>463</v>
      </c>
      <c r="E6367" s="116">
        <v>434</v>
      </c>
      <c r="F6367" s="117">
        <v>93.736501079913594</v>
      </c>
      <c r="G6367" s="116">
        <v>0</v>
      </c>
    </row>
    <row r="6368" spans="1:7">
      <c r="A6368" s="121">
        <v>18100</v>
      </c>
      <c r="B6368" s="115" t="s">
        <v>1127</v>
      </c>
      <c r="C6368" s="115">
        <v>463</v>
      </c>
      <c r="D6368" s="115">
        <v>463</v>
      </c>
      <c r="E6368" s="116">
        <v>434</v>
      </c>
      <c r="F6368" s="117">
        <v>93.736501079913594</v>
      </c>
      <c r="G6368" s="116">
        <v>0</v>
      </c>
    </row>
    <row r="6369" spans="1:7" ht="25.5">
      <c r="A6369" s="122">
        <v>18130</v>
      </c>
      <c r="B6369" s="115" t="s">
        <v>1128</v>
      </c>
      <c r="C6369" s="115">
        <v>463</v>
      </c>
      <c r="D6369" s="115">
        <v>463</v>
      </c>
      <c r="E6369" s="116">
        <v>434</v>
      </c>
      <c r="F6369" s="117">
        <v>93.736501079913594</v>
      </c>
      <c r="G6369" s="116">
        <v>0</v>
      </c>
    </row>
    <row r="6370" spans="1:7" ht="38.25">
      <c r="A6370" s="123">
        <v>18131</v>
      </c>
      <c r="B6370" s="115" t="s">
        <v>1129</v>
      </c>
      <c r="C6370" s="115">
        <v>463</v>
      </c>
      <c r="D6370" s="115">
        <v>463</v>
      </c>
      <c r="E6370" s="116">
        <v>434</v>
      </c>
      <c r="F6370" s="117">
        <v>93.736501079913594</v>
      </c>
      <c r="G6370" s="116">
        <v>0</v>
      </c>
    </row>
    <row r="6371" spans="1:7">
      <c r="A6371" s="114" t="s">
        <v>1147</v>
      </c>
      <c r="B6371" s="115" t="s">
        <v>1148</v>
      </c>
      <c r="C6371" s="115">
        <v>463</v>
      </c>
      <c r="D6371" s="115">
        <v>463</v>
      </c>
      <c r="E6371" s="116">
        <v>434</v>
      </c>
      <c r="F6371" s="117">
        <v>93.736501079913594</v>
      </c>
      <c r="G6371" s="116">
        <v>0</v>
      </c>
    </row>
    <row r="6372" spans="1:7">
      <c r="A6372" s="119" t="s">
        <v>1149</v>
      </c>
      <c r="B6372" s="115" t="s">
        <v>1150</v>
      </c>
      <c r="C6372" s="115">
        <v>463</v>
      </c>
      <c r="D6372" s="115">
        <v>463</v>
      </c>
      <c r="E6372" s="116">
        <v>434</v>
      </c>
      <c r="F6372" s="117">
        <v>93.736501079913594</v>
      </c>
      <c r="G6372" s="116">
        <v>0</v>
      </c>
    </row>
    <row r="6373" spans="1:7">
      <c r="A6373" s="120" t="s">
        <v>1151</v>
      </c>
      <c r="B6373" s="115" t="s">
        <v>1152</v>
      </c>
      <c r="C6373" s="115">
        <v>463</v>
      </c>
      <c r="D6373" s="115">
        <v>463</v>
      </c>
      <c r="E6373" s="116">
        <v>434</v>
      </c>
      <c r="F6373" s="117">
        <v>93.736501079913594</v>
      </c>
      <c r="G6373" s="116">
        <v>0</v>
      </c>
    </row>
    <row r="6374" spans="1:7">
      <c r="A6374" s="121">
        <v>2000</v>
      </c>
      <c r="B6374" s="115" t="s">
        <v>1155</v>
      </c>
      <c r="C6374" s="115">
        <v>463</v>
      </c>
      <c r="D6374" s="115">
        <v>463</v>
      </c>
      <c r="E6374" s="116">
        <v>434</v>
      </c>
      <c r="F6374" s="117">
        <v>93.736501079913594</v>
      </c>
      <c r="G6374" s="116">
        <v>0</v>
      </c>
    </row>
    <row r="6375" spans="1:7" s="113" customFormat="1" ht="38.25">
      <c r="A6375" s="126" t="s">
        <v>93</v>
      </c>
      <c r="B6375" s="110" t="s">
        <v>1341</v>
      </c>
      <c r="C6375" s="110"/>
      <c r="D6375" s="110"/>
      <c r="E6375" s="111"/>
      <c r="F6375" s="112"/>
      <c r="G6375" s="111"/>
    </row>
    <row r="6376" spans="1:7">
      <c r="A6376" s="114" t="s">
        <v>1118</v>
      </c>
      <c r="B6376" s="115" t="s">
        <v>1119</v>
      </c>
      <c r="C6376" s="115">
        <v>463</v>
      </c>
      <c r="D6376" s="115">
        <v>463</v>
      </c>
      <c r="E6376" s="116">
        <v>434</v>
      </c>
      <c r="F6376" s="117">
        <v>93.736501079913594</v>
      </c>
      <c r="G6376" s="116">
        <v>0</v>
      </c>
    </row>
    <row r="6377" spans="1:7">
      <c r="A6377" s="119" t="s">
        <v>1124</v>
      </c>
      <c r="B6377" s="115" t="s">
        <v>59</v>
      </c>
      <c r="C6377" s="115">
        <v>463</v>
      </c>
      <c r="D6377" s="115">
        <v>463</v>
      </c>
      <c r="E6377" s="116">
        <v>434</v>
      </c>
      <c r="F6377" s="117">
        <v>93.736501079913594</v>
      </c>
      <c r="G6377" s="116">
        <v>0</v>
      </c>
    </row>
    <row r="6378" spans="1:7">
      <c r="A6378" s="120" t="s">
        <v>1125</v>
      </c>
      <c r="B6378" s="115" t="s">
        <v>1126</v>
      </c>
      <c r="C6378" s="115">
        <v>463</v>
      </c>
      <c r="D6378" s="115">
        <v>463</v>
      </c>
      <c r="E6378" s="116">
        <v>434</v>
      </c>
      <c r="F6378" s="117">
        <v>93.736501079913594</v>
      </c>
      <c r="G6378" s="116">
        <v>0</v>
      </c>
    </row>
    <row r="6379" spans="1:7">
      <c r="A6379" s="121">
        <v>18100</v>
      </c>
      <c r="B6379" s="115" t="s">
        <v>1127</v>
      </c>
      <c r="C6379" s="115">
        <v>463</v>
      </c>
      <c r="D6379" s="115">
        <v>463</v>
      </c>
      <c r="E6379" s="116">
        <v>434</v>
      </c>
      <c r="F6379" s="117">
        <v>93.736501079913594</v>
      </c>
      <c r="G6379" s="116">
        <v>0</v>
      </c>
    </row>
    <row r="6380" spans="1:7" ht="25.5">
      <c r="A6380" s="122">
        <v>18130</v>
      </c>
      <c r="B6380" s="115" t="s">
        <v>1128</v>
      </c>
      <c r="C6380" s="115">
        <v>463</v>
      </c>
      <c r="D6380" s="115">
        <v>463</v>
      </c>
      <c r="E6380" s="116">
        <v>434</v>
      </c>
      <c r="F6380" s="117">
        <v>93.736501079913594</v>
      </c>
      <c r="G6380" s="116">
        <v>0</v>
      </c>
    </row>
    <row r="6381" spans="1:7" ht="38.25">
      <c r="A6381" s="123">
        <v>18131</v>
      </c>
      <c r="B6381" s="115" t="s">
        <v>1129</v>
      </c>
      <c r="C6381" s="115">
        <v>463</v>
      </c>
      <c r="D6381" s="115">
        <v>463</v>
      </c>
      <c r="E6381" s="116">
        <v>434</v>
      </c>
      <c r="F6381" s="117">
        <v>93.736501079913594</v>
      </c>
      <c r="G6381" s="116">
        <v>0</v>
      </c>
    </row>
    <row r="6382" spans="1:7">
      <c r="A6382" s="114" t="s">
        <v>1147</v>
      </c>
      <c r="B6382" s="115" t="s">
        <v>1148</v>
      </c>
      <c r="C6382" s="115">
        <v>463</v>
      </c>
      <c r="D6382" s="115">
        <v>463</v>
      </c>
      <c r="E6382" s="116">
        <v>434</v>
      </c>
      <c r="F6382" s="117">
        <v>93.736501079913594</v>
      </c>
      <c r="G6382" s="116">
        <v>0</v>
      </c>
    </row>
    <row r="6383" spans="1:7">
      <c r="A6383" s="119" t="s">
        <v>1149</v>
      </c>
      <c r="B6383" s="115" t="s">
        <v>1150</v>
      </c>
      <c r="C6383" s="115">
        <v>463</v>
      </c>
      <c r="D6383" s="115">
        <v>463</v>
      </c>
      <c r="E6383" s="116">
        <v>434</v>
      </c>
      <c r="F6383" s="117">
        <v>93.736501079913594</v>
      </c>
      <c r="G6383" s="116">
        <v>0</v>
      </c>
    </row>
    <row r="6384" spans="1:7">
      <c r="A6384" s="120" t="s">
        <v>1151</v>
      </c>
      <c r="B6384" s="115" t="s">
        <v>1152</v>
      </c>
      <c r="C6384" s="115">
        <v>463</v>
      </c>
      <c r="D6384" s="115">
        <v>463</v>
      </c>
      <c r="E6384" s="116">
        <v>434</v>
      </c>
      <c r="F6384" s="117">
        <v>93.736501079913594</v>
      </c>
      <c r="G6384" s="116">
        <v>0</v>
      </c>
    </row>
    <row r="6385" spans="1:7">
      <c r="A6385" s="121">
        <v>2000</v>
      </c>
      <c r="B6385" s="115" t="s">
        <v>1155</v>
      </c>
      <c r="C6385" s="115">
        <v>463</v>
      </c>
      <c r="D6385" s="115">
        <v>463</v>
      </c>
      <c r="E6385" s="116">
        <v>434</v>
      </c>
      <c r="F6385" s="117">
        <v>93.736501079913594</v>
      </c>
      <c r="G6385" s="116">
        <v>0</v>
      </c>
    </row>
    <row r="6386" spans="1:7" s="113" customFormat="1" ht="25.5">
      <c r="A6386" s="125" t="s">
        <v>94</v>
      </c>
      <c r="B6386" s="110" t="s">
        <v>1297</v>
      </c>
      <c r="C6386" s="110"/>
      <c r="D6386" s="110"/>
      <c r="E6386" s="111"/>
      <c r="F6386" s="112"/>
      <c r="G6386" s="111"/>
    </row>
    <row r="6387" spans="1:7">
      <c r="A6387" s="114" t="s">
        <v>1118</v>
      </c>
      <c r="B6387" s="115" t="s">
        <v>1119</v>
      </c>
      <c r="C6387" s="115">
        <v>92</v>
      </c>
      <c r="D6387" s="115">
        <v>92</v>
      </c>
      <c r="E6387" s="116">
        <v>91.35</v>
      </c>
      <c r="F6387" s="117">
        <v>99.293478260869605</v>
      </c>
      <c r="G6387" s="116">
        <v>0</v>
      </c>
    </row>
    <row r="6388" spans="1:7">
      <c r="A6388" s="119" t="s">
        <v>1124</v>
      </c>
      <c r="B6388" s="115" t="s">
        <v>59</v>
      </c>
      <c r="C6388" s="115">
        <v>92</v>
      </c>
      <c r="D6388" s="115">
        <v>92</v>
      </c>
      <c r="E6388" s="116">
        <v>91.35</v>
      </c>
      <c r="F6388" s="117">
        <v>99.293478260869605</v>
      </c>
      <c r="G6388" s="116">
        <v>0</v>
      </c>
    </row>
    <row r="6389" spans="1:7">
      <c r="A6389" s="120" t="s">
        <v>1125</v>
      </c>
      <c r="B6389" s="115" t="s">
        <v>1126</v>
      </c>
      <c r="C6389" s="115">
        <v>92</v>
      </c>
      <c r="D6389" s="115">
        <v>92</v>
      </c>
      <c r="E6389" s="116">
        <v>91.35</v>
      </c>
      <c r="F6389" s="117">
        <v>99.293478260869605</v>
      </c>
      <c r="G6389" s="116">
        <v>0</v>
      </c>
    </row>
    <row r="6390" spans="1:7">
      <c r="A6390" s="121">
        <v>18100</v>
      </c>
      <c r="B6390" s="115" t="s">
        <v>1127</v>
      </c>
      <c r="C6390" s="115">
        <v>92</v>
      </c>
      <c r="D6390" s="115">
        <v>92</v>
      </c>
      <c r="E6390" s="116">
        <v>91.35</v>
      </c>
      <c r="F6390" s="117">
        <v>99.293478260869605</v>
      </c>
      <c r="G6390" s="116">
        <v>0</v>
      </c>
    </row>
    <row r="6391" spans="1:7" ht="25.5">
      <c r="A6391" s="122">
        <v>18130</v>
      </c>
      <c r="B6391" s="115" t="s">
        <v>1128</v>
      </c>
      <c r="C6391" s="115">
        <v>92</v>
      </c>
      <c r="D6391" s="115">
        <v>92</v>
      </c>
      <c r="E6391" s="116">
        <v>91.35</v>
      </c>
      <c r="F6391" s="117">
        <v>99.293478260869605</v>
      </c>
      <c r="G6391" s="116">
        <v>0</v>
      </c>
    </row>
    <row r="6392" spans="1:7" ht="38.25">
      <c r="A6392" s="123">
        <v>18131</v>
      </c>
      <c r="B6392" s="115" t="s">
        <v>1129</v>
      </c>
      <c r="C6392" s="115">
        <v>92</v>
      </c>
      <c r="D6392" s="115">
        <v>92</v>
      </c>
      <c r="E6392" s="116">
        <v>91.35</v>
      </c>
      <c r="F6392" s="117">
        <v>99.293478260869605</v>
      </c>
      <c r="G6392" s="116">
        <v>0</v>
      </c>
    </row>
    <row r="6393" spans="1:7">
      <c r="A6393" s="114" t="s">
        <v>1147</v>
      </c>
      <c r="B6393" s="115" t="s">
        <v>1148</v>
      </c>
      <c r="C6393" s="115">
        <v>92</v>
      </c>
      <c r="D6393" s="115">
        <v>92</v>
      </c>
      <c r="E6393" s="116">
        <v>91.35</v>
      </c>
      <c r="F6393" s="117">
        <v>99.293478260869605</v>
      </c>
      <c r="G6393" s="116">
        <v>0</v>
      </c>
    </row>
    <row r="6394" spans="1:7">
      <c r="A6394" s="119" t="s">
        <v>1149</v>
      </c>
      <c r="B6394" s="115" t="s">
        <v>1150</v>
      </c>
      <c r="C6394" s="115">
        <v>92</v>
      </c>
      <c r="D6394" s="115">
        <v>92</v>
      </c>
      <c r="E6394" s="116">
        <v>91.35</v>
      </c>
      <c r="F6394" s="117">
        <v>99.293478260869605</v>
      </c>
      <c r="G6394" s="116">
        <v>0</v>
      </c>
    </row>
    <row r="6395" spans="1:7">
      <c r="A6395" s="120" t="s">
        <v>1151</v>
      </c>
      <c r="B6395" s="115" t="s">
        <v>1152</v>
      </c>
      <c r="C6395" s="115">
        <v>92</v>
      </c>
      <c r="D6395" s="115">
        <v>92</v>
      </c>
      <c r="E6395" s="116">
        <v>91.35</v>
      </c>
      <c r="F6395" s="117">
        <v>99.293478260869605</v>
      </c>
      <c r="G6395" s="116">
        <v>0</v>
      </c>
    </row>
    <row r="6396" spans="1:7">
      <c r="A6396" s="121">
        <v>2000</v>
      </c>
      <c r="B6396" s="115" t="s">
        <v>1155</v>
      </c>
      <c r="C6396" s="115">
        <v>92</v>
      </c>
      <c r="D6396" s="115">
        <v>92</v>
      </c>
      <c r="E6396" s="116">
        <v>91.35</v>
      </c>
      <c r="F6396" s="117">
        <v>99.293478260869605</v>
      </c>
      <c r="G6396" s="116">
        <v>0</v>
      </c>
    </row>
    <row r="6397" spans="1:7" s="113" customFormat="1" ht="38.25">
      <c r="A6397" s="126" t="s">
        <v>95</v>
      </c>
      <c r="B6397" s="110" t="s">
        <v>1342</v>
      </c>
      <c r="C6397" s="110"/>
      <c r="D6397" s="110"/>
      <c r="E6397" s="111"/>
      <c r="F6397" s="112"/>
      <c r="G6397" s="111"/>
    </row>
    <row r="6398" spans="1:7">
      <c r="A6398" s="114" t="s">
        <v>1118</v>
      </c>
      <c r="B6398" s="115" t="s">
        <v>1119</v>
      </c>
      <c r="C6398" s="115">
        <v>92</v>
      </c>
      <c r="D6398" s="115">
        <v>92</v>
      </c>
      <c r="E6398" s="116">
        <v>91.35</v>
      </c>
      <c r="F6398" s="117">
        <v>99.293478260869605</v>
      </c>
      <c r="G6398" s="116">
        <v>0</v>
      </c>
    </row>
    <row r="6399" spans="1:7">
      <c r="A6399" s="119" t="s">
        <v>1124</v>
      </c>
      <c r="B6399" s="115" t="s">
        <v>59</v>
      </c>
      <c r="C6399" s="115">
        <v>92</v>
      </c>
      <c r="D6399" s="115">
        <v>92</v>
      </c>
      <c r="E6399" s="116">
        <v>91.35</v>
      </c>
      <c r="F6399" s="117">
        <v>99.293478260869605</v>
      </c>
      <c r="G6399" s="116">
        <v>0</v>
      </c>
    </row>
    <row r="6400" spans="1:7">
      <c r="A6400" s="120" t="s">
        <v>1125</v>
      </c>
      <c r="B6400" s="115" t="s">
        <v>1126</v>
      </c>
      <c r="C6400" s="115">
        <v>92</v>
      </c>
      <c r="D6400" s="115">
        <v>92</v>
      </c>
      <c r="E6400" s="116">
        <v>91.35</v>
      </c>
      <c r="F6400" s="117">
        <v>99.293478260869605</v>
      </c>
      <c r="G6400" s="116">
        <v>0</v>
      </c>
    </row>
    <row r="6401" spans="1:7">
      <c r="A6401" s="121">
        <v>18100</v>
      </c>
      <c r="B6401" s="115" t="s">
        <v>1127</v>
      </c>
      <c r="C6401" s="115">
        <v>92</v>
      </c>
      <c r="D6401" s="115">
        <v>92</v>
      </c>
      <c r="E6401" s="116">
        <v>91.35</v>
      </c>
      <c r="F6401" s="117">
        <v>99.293478260869605</v>
      </c>
      <c r="G6401" s="116">
        <v>0</v>
      </c>
    </row>
    <row r="6402" spans="1:7" ht="25.5">
      <c r="A6402" s="122">
        <v>18130</v>
      </c>
      <c r="B6402" s="115" t="s">
        <v>1128</v>
      </c>
      <c r="C6402" s="115">
        <v>92</v>
      </c>
      <c r="D6402" s="115">
        <v>92</v>
      </c>
      <c r="E6402" s="116">
        <v>91.35</v>
      </c>
      <c r="F6402" s="117">
        <v>99.293478260869605</v>
      </c>
      <c r="G6402" s="116">
        <v>0</v>
      </c>
    </row>
    <row r="6403" spans="1:7" ht="38.25">
      <c r="A6403" s="123">
        <v>18131</v>
      </c>
      <c r="B6403" s="115" t="s">
        <v>1129</v>
      </c>
      <c r="C6403" s="115">
        <v>92</v>
      </c>
      <c r="D6403" s="115">
        <v>92</v>
      </c>
      <c r="E6403" s="116">
        <v>91.35</v>
      </c>
      <c r="F6403" s="117">
        <v>99.293478260869605</v>
      </c>
      <c r="G6403" s="116">
        <v>0</v>
      </c>
    </row>
    <row r="6404" spans="1:7">
      <c r="A6404" s="114" t="s">
        <v>1147</v>
      </c>
      <c r="B6404" s="115" t="s">
        <v>1148</v>
      </c>
      <c r="C6404" s="115">
        <v>92</v>
      </c>
      <c r="D6404" s="115">
        <v>92</v>
      </c>
      <c r="E6404" s="116">
        <v>91.35</v>
      </c>
      <c r="F6404" s="117">
        <v>99.293478260869605</v>
      </c>
      <c r="G6404" s="116">
        <v>0</v>
      </c>
    </row>
    <row r="6405" spans="1:7">
      <c r="A6405" s="119" t="s">
        <v>1149</v>
      </c>
      <c r="B6405" s="115" t="s">
        <v>1150</v>
      </c>
      <c r="C6405" s="115">
        <v>92</v>
      </c>
      <c r="D6405" s="115">
        <v>92</v>
      </c>
      <c r="E6405" s="116">
        <v>91.35</v>
      </c>
      <c r="F6405" s="117">
        <v>99.293478260869605</v>
      </c>
      <c r="G6405" s="116">
        <v>0</v>
      </c>
    </row>
    <row r="6406" spans="1:7">
      <c r="A6406" s="120" t="s">
        <v>1151</v>
      </c>
      <c r="B6406" s="115" t="s">
        <v>1152</v>
      </c>
      <c r="C6406" s="115">
        <v>92</v>
      </c>
      <c r="D6406" s="115">
        <v>92</v>
      </c>
      <c r="E6406" s="116">
        <v>91.35</v>
      </c>
      <c r="F6406" s="117">
        <v>99.293478260869605</v>
      </c>
      <c r="G6406" s="116">
        <v>0</v>
      </c>
    </row>
    <row r="6407" spans="1:7">
      <c r="A6407" s="121">
        <v>2000</v>
      </c>
      <c r="B6407" s="115" t="s">
        <v>1155</v>
      </c>
      <c r="C6407" s="115">
        <v>92</v>
      </c>
      <c r="D6407" s="115">
        <v>92</v>
      </c>
      <c r="E6407" s="116">
        <v>91.35</v>
      </c>
      <c r="F6407" s="117">
        <v>99.293478260869605</v>
      </c>
      <c r="G6407" s="116">
        <v>0</v>
      </c>
    </row>
    <row r="6408" spans="1:7" s="113" customFormat="1" ht="25.5">
      <c r="A6408" s="125" t="s">
        <v>39</v>
      </c>
      <c r="B6408" s="110" t="s">
        <v>1214</v>
      </c>
      <c r="C6408" s="110"/>
      <c r="D6408" s="110"/>
      <c r="E6408" s="111"/>
      <c r="F6408" s="112"/>
      <c r="G6408" s="111"/>
    </row>
    <row r="6409" spans="1:7">
      <c r="A6409" s="114" t="s">
        <v>1118</v>
      </c>
      <c r="B6409" s="115" t="s">
        <v>1119</v>
      </c>
      <c r="C6409" s="115">
        <v>932479</v>
      </c>
      <c r="D6409" s="115">
        <v>220388</v>
      </c>
      <c r="E6409" s="116">
        <v>220388</v>
      </c>
      <c r="F6409" s="117">
        <v>23.634634131170799</v>
      </c>
      <c r="G6409" s="116">
        <v>73459</v>
      </c>
    </row>
    <row r="6410" spans="1:7">
      <c r="A6410" s="119" t="s">
        <v>1144</v>
      </c>
      <c r="B6410" s="115" t="s">
        <v>60</v>
      </c>
      <c r="C6410" s="115">
        <v>932479</v>
      </c>
      <c r="D6410" s="115">
        <v>220388</v>
      </c>
      <c r="E6410" s="116">
        <v>220388</v>
      </c>
      <c r="F6410" s="117">
        <v>23.634634131170799</v>
      </c>
      <c r="G6410" s="116">
        <v>73459</v>
      </c>
    </row>
    <row r="6411" spans="1:7" ht="25.5">
      <c r="A6411" s="120">
        <v>21710</v>
      </c>
      <c r="B6411" s="115" t="s">
        <v>1145</v>
      </c>
      <c r="C6411" s="115">
        <v>932479</v>
      </c>
      <c r="D6411" s="115">
        <v>220388</v>
      </c>
      <c r="E6411" s="116">
        <v>220388</v>
      </c>
      <c r="F6411" s="117">
        <v>23.634634131170799</v>
      </c>
      <c r="G6411" s="116">
        <v>73459</v>
      </c>
    </row>
    <row r="6412" spans="1:7">
      <c r="A6412" s="114" t="s">
        <v>1147</v>
      </c>
      <c r="B6412" s="115" t="s">
        <v>1148</v>
      </c>
      <c r="C6412" s="115">
        <v>932479</v>
      </c>
      <c r="D6412" s="115">
        <v>220388</v>
      </c>
      <c r="E6412" s="116">
        <v>219954.41</v>
      </c>
      <c r="F6412" s="117">
        <v>23.588135496885201</v>
      </c>
      <c r="G6412" s="116">
        <v>73064.13</v>
      </c>
    </row>
    <row r="6413" spans="1:7">
      <c r="A6413" s="119" t="s">
        <v>1149</v>
      </c>
      <c r="B6413" s="115" t="s">
        <v>1150</v>
      </c>
      <c r="C6413" s="115">
        <v>928799</v>
      </c>
      <c r="D6413" s="115">
        <v>219788</v>
      </c>
      <c r="E6413" s="116">
        <v>219354.41</v>
      </c>
      <c r="F6413" s="117">
        <v>23.616994635007099</v>
      </c>
      <c r="G6413" s="116">
        <v>73064.13</v>
      </c>
    </row>
    <row r="6414" spans="1:7">
      <c r="A6414" s="120" t="s">
        <v>1151</v>
      </c>
      <c r="B6414" s="115" t="s">
        <v>1152</v>
      </c>
      <c r="C6414" s="115">
        <v>928799</v>
      </c>
      <c r="D6414" s="115">
        <v>219788</v>
      </c>
      <c r="E6414" s="116">
        <v>219354.41</v>
      </c>
      <c r="F6414" s="117">
        <v>23.616994635007099</v>
      </c>
      <c r="G6414" s="116">
        <v>73064.13</v>
      </c>
    </row>
    <row r="6415" spans="1:7">
      <c r="A6415" s="121">
        <v>1000</v>
      </c>
      <c r="B6415" s="115" t="s">
        <v>1153</v>
      </c>
      <c r="C6415" s="115">
        <v>842092</v>
      </c>
      <c r="D6415" s="115">
        <v>200793</v>
      </c>
      <c r="E6415" s="116">
        <v>200791.32</v>
      </c>
      <c r="F6415" s="117">
        <v>23.844344798430601</v>
      </c>
      <c r="G6415" s="116">
        <v>66289.63</v>
      </c>
    </row>
    <row r="6416" spans="1:7">
      <c r="A6416" s="122">
        <v>1100</v>
      </c>
      <c r="B6416" s="115" t="s">
        <v>1154</v>
      </c>
      <c r="C6416" s="115">
        <v>651931</v>
      </c>
      <c r="D6416" s="115">
        <v>163141</v>
      </c>
      <c r="E6416" s="116">
        <v>163140.34</v>
      </c>
      <c r="F6416" s="117">
        <v>25.024172803563602</v>
      </c>
      <c r="G6416" s="116">
        <v>53042.34</v>
      </c>
    </row>
    <row r="6417" spans="1:7">
      <c r="A6417" s="121">
        <v>2000</v>
      </c>
      <c r="B6417" s="115" t="s">
        <v>1155</v>
      </c>
      <c r="C6417" s="115">
        <v>86707</v>
      </c>
      <c r="D6417" s="115">
        <v>18995</v>
      </c>
      <c r="E6417" s="116">
        <v>18563.09</v>
      </c>
      <c r="F6417" s="117">
        <v>21.408986587011398</v>
      </c>
      <c r="G6417" s="116">
        <v>6774.5</v>
      </c>
    </row>
    <row r="6418" spans="1:7">
      <c r="A6418" s="119" t="s">
        <v>1181</v>
      </c>
      <c r="B6418" s="115" t="s">
        <v>1182</v>
      </c>
      <c r="C6418" s="115">
        <v>3680</v>
      </c>
      <c r="D6418" s="115">
        <v>600</v>
      </c>
      <c r="E6418" s="116">
        <v>600</v>
      </c>
      <c r="F6418" s="117">
        <v>16.304347826087</v>
      </c>
      <c r="G6418" s="116">
        <v>0</v>
      </c>
    </row>
    <row r="6419" spans="1:7">
      <c r="A6419" s="120" t="s">
        <v>1183</v>
      </c>
      <c r="B6419" s="115" t="s">
        <v>1184</v>
      </c>
      <c r="C6419" s="115">
        <v>3680</v>
      </c>
      <c r="D6419" s="115">
        <v>600</v>
      </c>
      <c r="E6419" s="116">
        <v>600</v>
      </c>
      <c r="F6419" s="117">
        <v>16.304347826087</v>
      </c>
      <c r="G6419" s="116">
        <v>0</v>
      </c>
    </row>
    <row r="6420" spans="1:7">
      <c r="A6420" s="114"/>
      <c r="B6420" s="115" t="s">
        <v>1192</v>
      </c>
      <c r="C6420" s="115">
        <v>0</v>
      </c>
      <c r="D6420" s="115">
        <v>0</v>
      </c>
      <c r="E6420" s="116">
        <v>433.59</v>
      </c>
      <c r="F6420" s="117">
        <v>0</v>
      </c>
      <c r="G6420" s="116">
        <v>394.87</v>
      </c>
    </row>
    <row r="6421" spans="1:7">
      <c r="A6421" s="114" t="s">
        <v>1193</v>
      </c>
      <c r="B6421" s="115" t="s">
        <v>1194</v>
      </c>
      <c r="C6421" s="115">
        <v>0</v>
      </c>
      <c r="D6421" s="115">
        <v>0</v>
      </c>
      <c r="E6421" s="116">
        <v>-433.59</v>
      </c>
      <c r="F6421" s="117">
        <v>0</v>
      </c>
      <c r="G6421" s="116">
        <v>-394.87</v>
      </c>
    </row>
    <row r="6422" spans="1:7">
      <c r="A6422" s="119" t="s">
        <v>1202</v>
      </c>
      <c r="B6422" s="115" t="s">
        <v>1203</v>
      </c>
      <c r="C6422" s="115">
        <v>0</v>
      </c>
      <c r="D6422" s="115">
        <v>0</v>
      </c>
      <c r="E6422" s="116">
        <v>-433.59</v>
      </c>
      <c r="F6422" s="117">
        <v>0</v>
      </c>
      <c r="G6422" s="116">
        <v>-394.87</v>
      </c>
    </row>
    <row r="6423" spans="1:7" s="113" customFormat="1" ht="25.5">
      <c r="A6423" s="126" t="s">
        <v>40</v>
      </c>
      <c r="B6423" s="110" t="s">
        <v>41</v>
      </c>
      <c r="C6423" s="110"/>
      <c r="D6423" s="110"/>
      <c r="E6423" s="111"/>
      <c r="F6423" s="112"/>
      <c r="G6423" s="111"/>
    </row>
    <row r="6424" spans="1:7">
      <c r="A6424" s="114" t="s">
        <v>1118</v>
      </c>
      <c r="B6424" s="115" t="s">
        <v>1119</v>
      </c>
      <c r="C6424" s="115">
        <v>932479</v>
      </c>
      <c r="D6424" s="115">
        <v>220388</v>
      </c>
      <c r="E6424" s="116">
        <v>220388</v>
      </c>
      <c r="F6424" s="117">
        <v>23.634634131170799</v>
      </c>
      <c r="G6424" s="116">
        <v>73459</v>
      </c>
    </row>
    <row r="6425" spans="1:7">
      <c r="A6425" s="119" t="s">
        <v>1144</v>
      </c>
      <c r="B6425" s="115" t="s">
        <v>60</v>
      </c>
      <c r="C6425" s="115">
        <v>932479</v>
      </c>
      <c r="D6425" s="115">
        <v>220388</v>
      </c>
      <c r="E6425" s="116">
        <v>220388</v>
      </c>
      <c r="F6425" s="117">
        <v>23.634634131170799</v>
      </c>
      <c r="G6425" s="116">
        <v>73459</v>
      </c>
    </row>
    <row r="6426" spans="1:7" ht="25.5">
      <c r="A6426" s="120">
        <v>21710</v>
      </c>
      <c r="B6426" s="115" t="s">
        <v>1145</v>
      </c>
      <c r="C6426" s="115">
        <v>932479</v>
      </c>
      <c r="D6426" s="115">
        <v>220388</v>
      </c>
      <c r="E6426" s="116">
        <v>220388</v>
      </c>
      <c r="F6426" s="117">
        <v>23.634634131170799</v>
      </c>
      <c r="G6426" s="116">
        <v>73459</v>
      </c>
    </row>
    <row r="6427" spans="1:7">
      <c r="A6427" s="114" t="s">
        <v>1147</v>
      </c>
      <c r="B6427" s="115" t="s">
        <v>1148</v>
      </c>
      <c r="C6427" s="115">
        <v>932479</v>
      </c>
      <c r="D6427" s="115">
        <v>220388</v>
      </c>
      <c r="E6427" s="116">
        <v>219954.41</v>
      </c>
      <c r="F6427" s="117">
        <v>23.588135496885201</v>
      </c>
      <c r="G6427" s="116">
        <v>73064.13</v>
      </c>
    </row>
    <row r="6428" spans="1:7">
      <c r="A6428" s="119" t="s">
        <v>1149</v>
      </c>
      <c r="B6428" s="115" t="s">
        <v>1150</v>
      </c>
      <c r="C6428" s="115">
        <v>928799</v>
      </c>
      <c r="D6428" s="115">
        <v>219788</v>
      </c>
      <c r="E6428" s="116">
        <v>219354.41</v>
      </c>
      <c r="F6428" s="117">
        <v>23.616994635007099</v>
      </c>
      <c r="G6428" s="116">
        <v>73064.13</v>
      </c>
    </row>
    <row r="6429" spans="1:7">
      <c r="A6429" s="120" t="s">
        <v>1151</v>
      </c>
      <c r="B6429" s="115" t="s">
        <v>1152</v>
      </c>
      <c r="C6429" s="115">
        <v>928799</v>
      </c>
      <c r="D6429" s="115">
        <v>219788</v>
      </c>
      <c r="E6429" s="116">
        <v>219354.41</v>
      </c>
      <c r="F6429" s="117">
        <v>23.616994635007099</v>
      </c>
      <c r="G6429" s="116">
        <v>73064.13</v>
      </c>
    </row>
    <row r="6430" spans="1:7">
      <c r="A6430" s="121">
        <v>1000</v>
      </c>
      <c r="B6430" s="115" t="s">
        <v>1153</v>
      </c>
      <c r="C6430" s="115">
        <v>842092</v>
      </c>
      <c r="D6430" s="115">
        <v>200793</v>
      </c>
      <c r="E6430" s="116">
        <v>200791.32</v>
      </c>
      <c r="F6430" s="117">
        <v>23.844344798430601</v>
      </c>
      <c r="G6430" s="116">
        <v>66289.63</v>
      </c>
    </row>
    <row r="6431" spans="1:7">
      <c r="A6431" s="122">
        <v>1100</v>
      </c>
      <c r="B6431" s="115" t="s">
        <v>1154</v>
      </c>
      <c r="C6431" s="115">
        <v>651931</v>
      </c>
      <c r="D6431" s="115">
        <v>163141</v>
      </c>
      <c r="E6431" s="116">
        <v>163140.34</v>
      </c>
      <c r="F6431" s="117">
        <v>25.024172803563602</v>
      </c>
      <c r="G6431" s="116">
        <v>53042.34</v>
      </c>
    </row>
    <row r="6432" spans="1:7">
      <c r="A6432" s="121">
        <v>2000</v>
      </c>
      <c r="B6432" s="115" t="s">
        <v>1155</v>
      </c>
      <c r="C6432" s="115">
        <v>86707</v>
      </c>
      <c r="D6432" s="115">
        <v>18995</v>
      </c>
      <c r="E6432" s="116">
        <v>18563.09</v>
      </c>
      <c r="F6432" s="117">
        <v>21.408986587011398</v>
      </c>
      <c r="G6432" s="116">
        <v>6774.5</v>
      </c>
    </row>
    <row r="6433" spans="1:7">
      <c r="A6433" s="119" t="s">
        <v>1181</v>
      </c>
      <c r="B6433" s="115" t="s">
        <v>1182</v>
      </c>
      <c r="C6433" s="115">
        <v>3680</v>
      </c>
      <c r="D6433" s="115">
        <v>600</v>
      </c>
      <c r="E6433" s="116">
        <v>600</v>
      </c>
      <c r="F6433" s="117">
        <v>16.304347826087</v>
      </c>
      <c r="G6433" s="116">
        <v>0</v>
      </c>
    </row>
    <row r="6434" spans="1:7">
      <c r="A6434" s="120" t="s">
        <v>1183</v>
      </c>
      <c r="B6434" s="115" t="s">
        <v>1184</v>
      </c>
      <c r="C6434" s="115">
        <v>3680</v>
      </c>
      <c r="D6434" s="115">
        <v>600</v>
      </c>
      <c r="E6434" s="116">
        <v>600</v>
      </c>
      <c r="F6434" s="117">
        <v>16.304347826087</v>
      </c>
      <c r="G6434" s="116">
        <v>0</v>
      </c>
    </row>
    <row r="6435" spans="1:7">
      <c r="A6435" s="114"/>
      <c r="B6435" s="115" t="s">
        <v>1192</v>
      </c>
      <c r="C6435" s="115">
        <v>0</v>
      </c>
      <c r="D6435" s="115">
        <v>0</v>
      </c>
      <c r="E6435" s="116">
        <v>433.59</v>
      </c>
      <c r="F6435" s="117">
        <v>0</v>
      </c>
      <c r="G6435" s="116">
        <v>394.87</v>
      </c>
    </row>
    <row r="6436" spans="1:7">
      <c r="A6436" s="114" t="s">
        <v>1193</v>
      </c>
      <c r="B6436" s="115" t="s">
        <v>1194</v>
      </c>
      <c r="C6436" s="115">
        <v>0</v>
      </c>
      <c r="D6436" s="115">
        <v>0</v>
      </c>
      <c r="E6436" s="116">
        <v>-433.59</v>
      </c>
      <c r="F6436" s="117">
        <v>0</v>
      </c>
      <c r="G6436" s="116">
        <v>-394.87</v>
      </c>
    </row>
    <row r="6437" spans="1:7">
      <c r="A6437" s="119" t="s">
        <v>1202</v>
      </c>
      <c r="B6437" s="115" t="s">
        <v>1203</v>
      </c>
      <c r="C6437" s="115">
        <v>0</v>
      </c>
      <c r="D6437" s="115">
        <v>0</v>
      </c>
      <c r="E6437" s="116">
        <v>-433.59</v>
      </c>
      <c r="F6437" s="117">
        <v>0</v>
      </c>
      <c r="G6437" s="116">
        <v>-394.87</v>
      </c>
    </row>
    <row r="6438" spans="1:7" s="113" customFormat="1" ht="25.5">
      <c r="A6438" s="125" t="s">
        <v>34</v>
      </c>
      <c r="B6438" s="110" t="s">
        <v>35</v>
      </c>
      <c r="C6438" s="110"/>
      <c r="D6438" s="110"/>
      <c r="E6438" s="111"/>
      <c r="F6438" s="112"/>
      <c r="G6438" s="111"/>
    </row>
    <row r="6439" spans="1:7">
      <c r="A6439" s="114" t="s">
        <v>1118</v>
      </c>
      <c r="B6439" s="115" t="s">
        <v>1119</v>
      </c>
      <c r="C6439" s="115">
        <v>31288</v>
      </c>
      <c r="D6439" s="115">
        <v>11272</v>
      </c>
      <c r="E6439" s="116">
        <v>24345.200000000001</v>
      </c>
      <c r="F6439" s="117">
        <v>77.810023012017396</v>
      </c>
      <c r="G6439" s="116">
        <v>7472.2</v>
      </c>
    </row>
    <row r="6440" spans="1:7">
      <c r="A6440" s="119" t="s">
        <v>1122</v>
      </c>
      <c r="B6440" s="115" t="s">
        <v>58</v>
      </c>
      <c r="C6440" s="115">
        <v>19595</v>
      </c>
      <c r="D6440" s="115">
        <v>5259</v>
      </c>
      <c r="E6440" s="116">
        <v>18332.2</v>
      </c>
      <c r="F6440" s="117">
        <v>93.555498851747899</v>
      </c>
      <c r="G6440" s="116">
        <v>4141.2</v>
      </c>
    </row>
    <row r="6441" spans="1:7">
      <c r="A6441" s="119" t="s">
        <v>1144</v>
      </c>
      <c r="B6441" s="115" t="s">
        <v>60</v>
      </c>
      <c r="C6441" s="115">
        <v>11693</v>
      </c>
      <c r="D6441" s="115">
        <v>6013</v>
      </c>
      <c r="E6441" s="116">
        <v>6013</v>
      </c>
      <c r="F6441" s="117">
        <v>51.423928846318297</v>
      </c>
      <c r="G6441" s="116">
        <v>3331</v>
      </c>
    </row>
    <row r="6442" spans="1:7" ht="25.5">
      <c r="A6442" s="120">
        <v>21710</v>
      </c>
      <c r="B6442" s="115" t="s">
        <v>1145</v>
      </c>
      <c r="C6442" s="115">
        <v>11693</v>
      </c>
      <c r="D6442" s="115">
        <v>6013</v>
      </c>
      <c r="E6442" s="116">
        <v>6013</v>
      </c>
      <c r="F6442" s="117">
        <v>51.423928846318297</v>
      </c>
      <c r="G6442" s="116">
        <v>3331</v>
      </c>
    </row>
    <row r="6443" spans="1:7">
      <c r="A6443" s="114" t="s">
        <v>1147</v>
      </c>
      <c r="B6443" s="115" t="s">
        <v>1148</v>
      </c>
      <c r="C6443" s="115">
        <v>32291</v>
      </c>
      <c r="D6443" s="115">
        <v>12275</v>
      </c>
      <c r="E6443" s="116">
        <v>11084.4</v>
      </c>
      <c r="F6443" s="117">
        <v>34.326592549007501</v>
      </c>
      <c r="G6443" s="116">
        <v>4565.1499999999996</v>
      </c>
    </row>
    <row r="6444" spans="1:7">
      <c r="A6444" s="119" t="s">
        <v>1149</v>
      </c>
      <c r="B6444" s="115" t="s">
        <v>1150</v>
      </c>
      <c r="C6444" s="115">
        <v>32291</v>
      </c>
      <c r="D6444" s="115">
        <v>12275</v>
      </c>
      <c r="E6444" s="116">
        <v>11084.4</v>
      </c>
      <c r="F6444" s="117">
        <v>34.326592549007501</v>
      </c>
      <c r="G6444" s="116">
        <v>4565.1499999999996</v>
      </c>
    </row>
    <row r="6445" spans="1:7">
      <c r="A6445" s="120" t="s">
        <v>1151</v>
      </c>
      <c r="B6445" s="115" t="s">
        <v>1152</v>
      </c>
      <c r="C6445" s="115">
        <v>32291</v>
      </c>
      <c r="D6445" s="115">
        <v>12275</v>
      </c>
      <c r="E6445" s="116">
        <v>11084.4</v>
      </c>
      <c r="F6445" s="117">
        <v>34.326592549007501</v>
      </c>
      <c r="G6445" s="116">
        <v>4565.1499999999996</v>
      </c>
    </row>
    <row r="6446" spans="1:7">
      <c r="A6446" s="121">
        <v>1000</v>
      </c>
      <c r="B6446" s="115" t="s">
        <v>1153</v>
      </c>
      <c r="C6446" s="115">
        <v>14686</v>
      </c>
      <c r="D6446" s="115">
        <v>4921</v>
      </c>
      <c r="E6446" s="116">
        <v>4907.76</v>
      </c>
      <c r="F6446" s="117">
        <v>33.4179490671388</v>
      </c>
      <c r="G6446" s="116">
        <v>1563.53</v>
      </c>
    </row>
    <row r="6447" spans="1:7">
      <c r="A6447" s="122">
        <v>1100</v>
      </c>
      <c r="B6447" s="115" t="s">
        <v>1154</v>
      </c>
      <c r="C6447" s="115">
        <v>11834</v>
      </c>
      <c r="D6447" s="115">
        <v>3963</v>
      </c>
      <c r="E6447" s="116">
        <v>3955</v>
      </c>
      <c r="F6447" s="117">
        <v>33.420652357613697</v>
      </c>
      <c r="G6447" s="116">
        <v>1260</v>
      </c>
    </row>
    <row r="6448" spans="1:7">
      <c r="A6448" s="121">
        <v>2000</v>
      </c>
      <c r="B6448" s="115" t="s">
        <v>1155</v>
      </c>
      <c r="C6448" s="115">
        <v>17605</v>
      </c>
      <c r="D6448" s="115">
        <v>7354</v>
      </c>
      <c r="E6448" s="116">
        <v>6176.64</v>
      </c>
      <c r="F6448" s="117">
        <v>35.084578244816797</v>
      </c>
      <c r="G6448" s="116">
        <v>3001.62</v>
      </c>
    </row>
    <row r="6449" spans="1:7">
      <c r="A6449" s="114"/>
      <c r="B6449" s="115" t="s">
        <v>1192</v>
      </c>
      <c r="C6449" s="115">
        <v>-1003</v>
      </c>
      <c r="D6449" s="115">
        <v>-1003</v>
      </c>
      <c r="E6449" s="116">
        <v>13260.8</v>
      </c>
      <c r="F6449" s="117">
        <v>-1322.1136590229301</v>
      </c>
      <c r="G6449" s="116">
        <v>2907.05</v>
      </c>
    </row>
    <row r="6450" spans="1:7">
      <c r="A6450" s="114" t="s">
        <v>1193</v>
      </c>
      <c r="B6450" s="115" t="s">
        <v>1194</v>
      </c>
      <c r="C6450" s="115">
        <v>1003</v>
      </c>
      <c r="D6450" s="115">
        <v>1003</v>
      </c>
      <c r="E6450" s="116">
        <v>-13260.8</v>
      </c>
      <c r="F6450" s="117">
        <v>-1322.1136590229301</v>
      </c>
      <c r="G6450" s="116">
        <v>-2907.05</v>
      </c>
    </row>
    <row r="6451" spans="1:7">
      <c r="A6451" s="119" t="s">
        <v>1202</v>
      </c>
      <c r="B6451" s="115" t="s">
        <v>1203</v>
      </c>
      <c r="C6451" s="115">
        <v>1003</v>
      </c>
      <c r="D6451" s="115">
        <v>1003</v>
      </c>
      <c r="E6451" s="116">
        <v>-13260.8</v>
      </c>
      <c r="F6451" s="117">
        <v>-1322.1136590229301</v>
      </c>
      <c r="G6451" s="116">
        <v>-2907.05</v>
      </c>
    </row>
    <row r="6452" spans="1:7" ht="38.25">
      <c r="A6452" s="120" t="s">
        <v>1206</v>
      </c>
      <c r="B6452" s="115" t="s">
        <v>1207</v>
      </c>
      <c r="C6452" s="115">
        <v>1003</v>
      </c>
      <c r="D6452" s="115">
        <v>1003</v>
      </c>
      <c r="E6452" s="116">
        <v>-1001.33</v>
      </c>
      <c r="F6452" s="117">
        <v>-99.833499501495496</v>
      </c>
      <c r="G6452" s="116">
        <v>0</v>
      </c>
    </row>
    <row r="6453" spans="1:7" s="113" customFormat="1" ht="25.5">
      <c r="A6453" s="126" t="s">
        <v>43</v>
      </c>
      <c r="B6453" s="110" t="s">
        <v>1343</v>
      </c>
      <c r="C6453" s="110"/>
      <c r="D6453" s="110"/>
      <c r="E6453" s="111"/>
      <c r="F6453" s="112"/>
      <c r="G6453" s="111"/>
    </row>
    <row r="6454" spans="1:7">
      <c r="A6454" s="114" t="s">
        <v>1118</v>
      </c>
      <c r="B6454" s="115" t="s">
        <v>1119</v>
      </c>
      <c r="C6454" s="115">
        <v>31288</v>
      </c>
      <c r="D6454" s="115">
        <v>11272</v>
      </c>
      <c r="E6454" s="116">
        <v>24345.200000000001</v>
      </c>
      <c r="F6454" s="117">
        <v>77.810023012017396</v>
      </c>
      <c r="G6454" s="116">
        <v>7472.2</v>
      </c>
    </row>
    <row r="6455" spans="1:7">
      <c r="A6455" s="119" t="s">
        <v>1122</v>
      </c>
      <c r="B6455" s="115" t="s">
        <v>58</v>
      </c>
      <c r="C6455" s="115">
        <v>19595</v>
      </c>
      <c r="D6455" s="115">
        <v>5259</v>
      </c>
      <c r="E6455" s="116">
        <v>18332.2</v>
      </c>
      <c r="F6455" s="117">
        <v>93.555498851747899</v>
      </c>
      <c r="G6455" s="116">
        <v>4141.2</v>
      </c>
    </row>
    <row r="6456" spans="1:7">
      <c r="A6456" s="119" t="s">
        <v>1144</v>
      </c>
      <c r="B6456" s="115" t="s">
        <v>60</v>
      </c>
      <c r="C6456" s="115">
        <v>11693</v>
      </c>
      <c r="D6456" s="115">
        <v>6013</v>
      </c>
      <c r="E6456" s="116">
        <v>6013</v>
      </c>
      <c r="F6456" s="117">
        <v>51.423928846318297</v>
      </c>
      <c r="G6456" s="116">
        <v>3331</v>
      </c>
    </row>
    <row r="6457" spans="1:7" ht="25.5">
      <c r="A6457" s="120">
        <v>21710</v>
      </c>
      <c r="B6457" s="115" t="s">
        <v>1145</v>
      </c>
      <c r="C6457" s="115">
        <v>11693</v>
      </c>
      <c r="D6457" s="115">
        <v>6013</v>
      </c>
      <c r="E6457" s="116">
        <v>6013</v>
      </c>
      <c r="F6457" s="117">
        <v>51.423928846318297</v>
      </c>
      <c r="G6457" s="116">
        <v>3331</v>
      </c>
    </row>
    <row r="6458" spans="1:7">
      <c r="A6458" s="114" t="s">
        <v>1147</v>
      </c>
      <c r="B6458" s="115" t="s">
        <v>1148</v>
      </c>
      <c r="C6458" s="115">
        <v>32291</v>
      </c>
      <c r="D6458" s="115">
        <v>12275</v>
      </c>
      <c r="E6458" s="116">
        <v>11084.4</v>
      </c>
      <c r="F6458" s="117">
        <v>34.326592549007501</v>
      </c>
      <c r="G6458" s="116">
        <v>4565.1499999999996</v>
      </c>
    </row>
    <row r="6459" spans="1:7">
      <c r="A6459" s="119" t="s">
        <v>1149</v>
      </c>
      <c r="B6459" s="115" t="s">
        <v>1150</v>
      </c>
      <c r="C6459" s="115">
        <v>32291</v>
      </c>
      <c r="D6459" s="115">
        <v>12275</v>
      </c>
      <c r="E6459" s="116">
        <v>11084.4</v>
      </c>
      <c r="F6459" s="117">
        <v>34.326592549007501</v>
      </c>
      <c r="G6459" s="116">
        <v>4565.1499999999996</v>
      </c>
    </row>
    <row r="6460" spans="1:7">
      <c r="A6460" s="120" t="s">
        <v>1151</v>
      </c>
      <c r="B6460" s="115" t="s">
        <v>1152</v>
      </c>
      <c r="C6460" s="115">
        <v>32291</v>
      </c>
      <c r="D6460" s="115">
        <v>12275</v>
      </c>
      <c r="E6460" s="116">
        <v>11084.4</v>
      </c>
      <c r="F6460" s="117">
        <v>34.326592549007501</v>
      </c>
      <c r="G6460" s="116">
        <v>4565.1499999999996</v>
      </c>
    </row>
    <row r="6461" spans="1:7">
      <c r="A6461" s="121">
        <v>1000</v>
      </c>
      <c r="B6461" s="115" t="s">
        <v>1153</v>
      </c>
      <c r="C6461" s="115">
        <v>14686</v>
      </c>
      <c r="D6461" s="115">
        <v>4921</v>
      </c>
      <c r="E6461" s="116">
        <v>4907.76</v>
      </c>
      <c r="F6461" s="117">
        <v>33.4179490671388</v>
      </c>
      <c r="G6461" s="116">
        <v>1563.53</v>
      </c>
    </row>
    <row r="6462" spans="1:7">
      <c r="A6462" s="122">
        <v>1100</v>
      </c>
      <c r="B6462" s="115" t="s">
        <v>1154</v>
      </c>
      <c r="C6462" s="115">
        <v>11834</v>
      </c>
      <c r="D6462" s="115">
        <v>3963</v>
      </c>
      <c r="E6462" s="116">
        <v>3955</v>
      </c>
      <c r="F6462" s="117">
        <v>33.420652357613697</v>
      </c>
      <c r="G6462" s="116">
        <v>1260</v>
      </c>
    </row>
    <row r="6463" spans="1:7">
      <c r="A6463" s="121">
        <v>2000</v>
      </c>
      <c r="B6463" s="115" t="s">
        <v>1155</v>
      </c>
      <c r="C6463" s="115">
        <v>17605</v>
      </c>
      <c r="D6463" s="115">
        <v>7354</v>
      </c>
      <c r="E6463" s="116">
        <v>6176.64</v>
      </c>
      <c r="F6463" s="117">
        <v>35.084578244816797</v>
      </c>
      <c r="G6463" s="116">
        <v>3001.62</v>
      </c>
    </row>
    <row r="6464" spans="1:7">
      <c r="A6464" s="114"/>
      <c r="B6464" s="115" t="s">
        <v>1192</v>
      </c>
      <c r="C6464" s="115">
        <v>-1003</v>
      </c>
      <c r="D6464" s="115">
        <v>-1003</v>
      </c>
      <c r="E6464" s="116">
        <v>13260.8</v>
      </c>
      <c r="F6464" s="117">
        <v>-1322.1136590229301</v>
      </c>
      <c r="G6464" s="116">
        <v>2907.05</v>
      </c>
    </row>
    <row r="6465" spans="1:7">
      <c r="A6465" s="114" t="s">
        <v>1193</v>
      </c>
      <c r="B6465" s="115" t="s">
        <v>1194</v>
      </c>
      <c r="C6465" s="115">
        <v>1003</v>
      </c>
      <c r="D6465" s="115">
        <v>1003</v>
      </c>
      <c r="E6465" s="116">
        <v>-13260.8</v>
      </c>
      <c r="F6465" s="117">
        <v>-1322.1136590229301</v>
      </c>
      <c r="G6465" s="116">
        <v>-2907.05</v>
      </c>
    </row>
    <row r="6466" spans="1:7">
      <c r="A6466" s="119" t="s">
        <v>1202</v>
      </c>
      <c r="B6466" s="115" t="s">
        <v>1203</v>
      </c>
      <c r="C6466" s="115">
        <v>1003</v>
      </c>
      <c r="D6466" s="115">
        <v>1003</v>
      </c>
      <c r="E6466" s="116">
        <v>-13260.8</v>
      </c>
      <c r="F6466" s="117">
        <v>-1322.1136590229301</v>
      </c>
      <c r="G6466" s="116">
        <v>-2907.05</v>
      </c>
    </row>
    <row r="6467" spans="1:7" ht="38.25">
      <c r="A6467" s="120" t="s">
        <v>1206</v>
      </c>
      <c r="B6467" s="115" t="s">
        <v>1207</v>
      </c>
      <c r="C6467" s="115">
        <v>1003</v>
      </c>
      <c r="D6467" s="115">
        <v>1003</v>
      </c>
      <c r="E6467" s="116">
        <v>-1001.33</v>
      </c>
      <c r="F6467" s="117">
        <v>-99.833499501495496</v>
      </c>
      <c r="G6467" s="116">
        <v>0</v>
      </c>
    </row>
    <row r="6468" spans="1:7" s="113" customFormat="1" ht="25.5">
      <c r="A6468" s="125" t="s">
        <v>339</v>
      </c>
      <c r="B6468" s="110" t="s">
        <v>1212</v>
      </c>
      <c r="C6468" s="110"/>
      <c r="D6468" s="110"/>
      <c r="E6468" s="111"/>
      <c r="F6468" s="112"/>
      <c r="G6468" s="111"/>
    </row>
    <row r="6469" spans="1:7">
      <c r="A6469" s="114" t="s">
        <v>1118</v>
      </c>
      <c r="B6469" s="115" t="s">
        <v>1119</v>
      </c>
      <c r="C6469" s="115">
        <v>83816</v>
      </c>
      <c r="D6469" s="115">
        <v>9941</v>
      </c>
      <c r="E6469" s="116">
        <v>9941</v>
      </c>
      <c r="F6469" s="117">
        <v>11.8605039610575</v>
      </c>
      <c r="G6469" s="116">
        <v>4709</v>
      </c>
    </row>
    <row r="6470" spans="1:7">
      <c r="A6470" s="119" t="s">
        <v>1144</v>
      </c>
      <c r="B6470" s="115" t="s">
        <v>60</v>
      </c>
      <c r="C6470" s="115">
        <v>83816</v>
      </c>
      <c r="D6470" s="115">
        <v>9941</v>
      </c>
      <c r="E6470" s="116">
        <v>9941</v>
      </c>
      <c r="F6470" s="117">
        <v>11.8605039610575</v>
      </c>
      <c r="G6470" s="116">
        <v>4709</v>
      </c>
    </row>
    <row r="6471" spans="1:7" ht="25.5">
      <c r="A6471" s="120">
        <v>21710</v>
      </c>
      <c r="B6471" s="115" t="s">
        <v>1145</v>
      </c>
      <c r="C6471" s="115">
        <v>83816</v>
      </c>
      <c r="D6471" s="115">
        <v>9941</v>
      </c>
      <c r="E6471" s="116">
        <v>9941</v>
      </c>
      <c r="F6471" s="117">
        <v>11.8605039610575</v>
      </c>
      <c r="G6471" s="116">
        <v>4709</v>
      </c>
    </row>
    <row r="6472" spans="1:7">
      <c r="A6472" s="114" t="s">
        <v>1147</v>
      </c>
      <c r="B6472" s="115" t="s">
        <v>1148</v>
      </c>
      <c r="C6472" s="115">
        <v>83816</v>
      </c>
      <c r="D6472" s="115">
        <v>9941</v>
      </c>
      <c r="E6472" s="116">
        <v>8900.0499999999993</v>
      </c>
      <c r="F6472" s="117">
        <v>10.618557316025599</v>
      </c>
      <c r="G6472" s="116">
        <v>3668.68</v>
      </c>
    </row>
    <row r="6473" spans="1:7">
      <c r="A6473" s="119" t="s">
        <v>1149</v>
      </c>
      <c r="B6473" s="115" t="s">
        <v>1150</v>
      </c>
      <c r="C6473" s="115">
        <v>83816</v>
      </c>
      <c r="D6473" s="115">
        <v>9941</v>
      </c>
      <c r="E6473" s="116">
        <v>8900.0499999999993</v>
      </c>
      <c r="F6473" s="117">
        <v>10.618557316025599</v>
      </c>
      <c r="G6473" s="116">
        <v>3668.68</v>
      </c>
    </row>
    <row r="6474" spans="1:7">
      <c r="A6474" s="120" t="s">
        <v>1151</v>
      </c>
      <c r="B6474" s="115" t="s">
        <v>1152</v>
      </c>
      <c r="C6474" s="115">
        <v>83816</v>
      </c>
      <c r="D6474" s="115">
        <v>9941</v>
      </c>
      <c r="E6474" s="116">
        <v>8900.0499999999993</v>
      </c>
      <c r="F6474" s="117">
        <v>10.618557316025599</v>
      </c>
      <c r="G6474" s="116">
        <v>3668.68</v>
      </c>
    </row>
    <row r="6475" spans="1:7">
      <c r="A6475" s="121">
        <v>1000</v>
      </c>
      <c r="B6475" s="115" t="s">
        <v>1153</v>
      </c>
      <c r="C6475" s="115">
        <v>25617</v>
      </c>
      <c r="D6475" s="115">
        <v>0</v>
      </c>
      <c r="E6475" s="116">
        <v>0</v>
      </c>
      <c r="F6475" s="117">
        <v>0</v>
      </c>
      <c r="G6475" s="116">
        <v>0</v>
      </c>
    </row>
    <row r="6476" spans="1:7">
      <c r="A6476" s="122">
        <v>1100</v>
      </c>
      <c r="B6476" s="115" t="s">
        <v>1154</v>
      </c>
      <c r="C6476" s="115">
        <v>9584</v>
      </c>
      <c r="D6476" s="115">
        <v>0</v>
      </c>
      <c r="E6476" s="116">
        <v>0</v>
      </c>
      <c r="F6476" s="117">
        <v>0</v>
      </c>
      <c r="G6476" s="116">
        <v>0</v>
      </c>
    </row>
    <row r="6477" spans="1:7">
      <c r="A6477" s="121">
        <v>2000</v>
      </c>
      <c r="B6477" s="115" t="s">
        <v>1155</v>
      </c>
      <c r="C6477" s="115">
        <v>58199</v>
      </c>
      <c r="D6477" s="115">
        <v>9941</v>
      </c>
      <c r="E6477" s="116">
        <v>8900.0499999999993</v>
      </c>
      <c r="F6477" s="117">
        <v>15.2924448873692</v>
      </c>
      <c r="G6477" s="116">
        <v>3668.68</v>
      </c>
    </row>
    <row r="6478" spans="1:7">
      <c r="A6478" s="114"/>
      <c r="B6478" s="115" t="s">
        <v>1192</v>
      </c>
      <c r="C6478" s="115">
        <v>0</v>
      </c>
      <c r="D6478" s="115">
        <v>0</v>
      </c>
      <c r="E6478" s="116">
        <v>1040.95</v>
      </c>
      <c r="F6478" s="117">
        <v>0</v>
      </c>
      <c r="G6478" s="116">
        <v>1040.32</v>
      </c>
    </row>
    <row r="6479" spans="1:7">
      <c r="A6479" s="114" t="s">
        <v>1193</v>
      </c>
      <c r="B6479" s="115" t="s">
        <v>1194</v>
      </c>
      <c r="C6479" s="115">
        <v>0</v>
      </c>
      <c r="D6479" s="115">
        <v>0</v>
      </c>
      <c r="E6479" s="116">
        <v>-1040.95</v>
      </c>
      <c r="F6479" s="117">
        <v>0</v>
      </c>
      <c r="G6479" s="116">
        <v>-1040.32</v>
      </c>
    </row>
    <row r="6480" spans="1:7">
      <c r="A6480" s="119" t="s">
        <v>1202</v>
      </c>
      <c r="B6480" s="115" t="s">
        <v>1203</v>
      </c>
      <c r="C6480" s="115">
        <v>0</v>
      </c>
      <c r="D6480" s="115">
        <v>0</v>
      </c>
      <c r="E6480" s="116">
        <v>-1040.95</v>
      </c>
      <c r="F6480" s="117">
        <v>0</v>
      </c>
      <c r="G6480" s="116">
        <v>-1040.32</v>
      </c>
    </row>
    <row r="6481" spans="1:7" s="113" customFormat="1">
      <c r="A6481" s="125" t="s">
        <v>342</v>
      </c>
      <c r="B6481" s="110" t="s">
        <v>343</v>
      </c>
      <c r="C6481" s="110"/>
      <c r="D6481" s="110"/>
      <c r="E6481" s="111"/>
      <c r="F6481" s="112"/>
      <c r="G6481" s="111"/>
    </row>
    <row r="6482" spans="1:7">
      <c r="A6482" s="114" t="s">
        <v>1118</v>
      </c>
      <c r="B6482" s="115" t="s">
        <v>1119</v>
      </c>
      <c r="C6482" s="115">
        <v>3600</v>
      </c>
      <c r="D6482" s="115">
        <v>0</v>
      </c>
      <c r="E6482" s="116">
        <v>0</v>
      </c>
      <c r="F6482" s="117">
        <v>0</v>
      </c>
      <c r="G6482" s="116">
        <v>0</v>
      </c>
    </row>
    <row r="6483" spans="1:7">
      <c r="A6483" s="119" t="s">
        <v>1144</v>
      </c>
      <c r="B6483" s="115" t="s">
        <v>60</v>
      </c>
      <c r="C6483" s="115">
        <v>3600</v>
      </c>
      <c r="D6483" s="115">
        <v>0</v>
      </c>
      <c r="E6483" s="116">
        <v>0</v>
      </c>
      <c r="F6483" s="117">
        <v>0</v>
      </c>
      <c r="G6483" s="116">
        <v>0</v>
      </c>
    </row>
    <row r="6484" spans="1:7" ht="25.5">
      <c r="A6484" s="120">
        <v>21710</v>
      </c>
      <c r="B6484" s="115" t="s">
        <v>1145</v>
      </c>
      <c r="C6484" s="115">
        <v>3600</v>
      </c>
      <c r="D6484" s="115">
        <v>0</v>
      </c>
      <c r="E6484" s="116">
        <v>0</v>
      </c>
      <c r="F6484" s="117">
        <v>0</v>
      </c>
      <c r="G6484" s="116">
        <v>0</v>
      </c>
    </row>
    <row r="6485" spans="1:7">
      <c r="A6485" s="114" t="s">
        <v>1147</v>
      </c>
      <c r="B6485" s="115" t="s">
        <v>1148</v>
      </c>
      <c r="C6485" s="115">
        <v>3600</v>
      </c>
      <c r="D6485" s="115">
        <v>0</v>
      </c>
      <c r="E6485" s="116">
        <v>0</v>
      </c>
      <c r="F6485" s="117">
        <v>0</v>
      </c>
      <c r="G6485" s="116">
        <v>0</v>
      </c>
    </row>
    <row r="6486" spans="1:7">
      <c r="A6486" s="119" t="s">
        <v>1149</v>
      </c>
      <c r="B6486" s="115" t="s">
        <v>1150</v>
      </c>
      <c r="C6486" s="115">
        <v>3600</v>
      </c>
      <c r="D6486" s="115">
        <v>0</v>
      </c>
      <c r="E6486" s="116">
        <v>0</v>
      </c>
      <c r="F6486" s="117">
        <v>0</v>
      </c>
      <c r="G6486" s="116">
        <v>0</v>
      </c>
    </row>
    <row r="6487" spans="1:7">
      <c r="A6487" s="120" t="s">
        <v>1151</v>
      </c>
      <c r="B6487" s="115" t="s">
        <v>1152</v>
      </c>
      <c r="C6487" s="115">
        <v>3600</v>
      </c>
      <c r="D6487" s="115">
        <v>0</v>
      </c>
      <c r="E6487" s="116">
        <v>0</v>
      </c>
      <c r="F6487" s="117">
        <v>0</v>
      </c>
      <c r="G6487" s="116">
        <v>0</v>
      </c>
    </row>
    <row r="6488" spans="1:7">
      <c r="A6488" s="121">
        <v>2000</v>
      </c>
      <c r="B6488" s="115" t="s">
        <v>1155</v>
      </c>
      <c r="C6488" s="115">
        <v>3600</v>
      </c>
      <c r="D6488" s="115">
        <v>0</v>
      </c>
      <c r="E6488" s="116">
        <v>0</v>
      </c>
      <c r="F6488" s="117">
        <v>0</v>
      </c>
      <c r="G6488" s="116">
        <v>0</v>
      </c>
    </row>
    <row r="6489" spans="1:7" s="113" customFormat="1">
      <c r="A6489" s="109" t="s">
        <v>194</v>
      </c>
      <c r="B6489" s="110" t="s">
        <v>195</v>
      </c>
      <c r="C6489" s="110"/>
      <c r="D6489" s="110"/>
      <c r="E6489" s="111"/>
      <c r="F6489" s="112"/>
      <c r="G6489" s="111"/>
    </row>
    <row r="6490" spans="1:7">
      <c r="A6490" s="114" t="s">
        <v>1118</v>
      </c>
      <c r="B6490" s="115" t="s">
        <v>1119</v>
      </c>
      <c r="C6490" s="115">
        <v>109298608</v>
      </c>
      <c r="D6490" s="115">
        <v>35032578</v>
      </c>
      <c r="E6490" s="116">
        <v>35217421.049999997</v>
      </c>
      <c r="F6490" s="117">
        <v>32.221289634356602</v>
      </c>
      <c r="G6490" s="116">
        <v>8841573.25</v>
      </c>
    </row>
    <row r="6491" spans="1:7" ht="25.5">
      <c r="A6491" s="119" t="s">
        <v>1120</v>
      </c>
      <c r="B6491" s="115" t="s">
        <v>1121</v>
      </c>
      <c r="C6491" s="115">
        <v>11466540</v>
      </c>
      <c r="D6491" s="115">
        <v>3791192</v>
      </c>
      <c r="E6491" s="116">
        <v>3926089.34</v>
      </c>
      <c r="F6491" s="117">
        <v>34.239529448290398</v>
      </c>
      <c r="G6491" s="116">
        <v>1180178.4099999999</v>
      </c>
    </row>
    <row r="6492" spans="1:7">
      <c r="A6492" s="119" t="s">
        <v>1122</v>
      </c>
      <c r="B6492" s="115" t="s">
        <v>58</v>
      </c>
      <c r="C6492" s="115">
        <v>623825</v>
      </c>
      <c r="D6492" s="115">
        <v>172450</v>
      </c>
      <c r="E6492" s="116">
        <v>222305.38</v>
      </c>
      <c r="F6492" s="117">
        <v>35.635856209674202</v>
      </c>
      <c r="G6492" s="116">
        <v>25132.07</v>
      </c>
    </row>
    <row r="6493" spans="1:7" ht="25.5">
      <c r="A6493" s="120">
        <v>21210</v>
      </c>
      <c r="B6493" s="115" t="s">
        <v>1123</v>
      </c>
      <c r="C6493" s="115">
        <v>137542</v>
      </c>
      <c r="D6493" s="115">
        <v>0</v>
      </c>
      <c r="E6493" s="116">
        <v>0</v>
      </c>
      <c r="F6493" s="117">
        <v>0</v>
      </c>
      <c r="G6493" s="116">
        <v>0</v>
      </c>
    </row>
    <row r="6494" spans="1:7">
      <c r="A6494" s="119" t="s">
        <v>1124</v>
      </c>
      <c r="B6494" s="115" t="s">
        <v>59</v>
      </c>
      <c r="C6494" s="115">
        <v>24580</v>
      </c>
      <c r="D6494" s="115">
        <v>3565</v>
      </c>
      <c r="E6494" s="116">
        <v>3655.33</v>
      </c>
      <c r="F6494" s="117">
        <v>14.871155410903199</v>
      </c>
      <c r="G6494" s="116">
        <v>1828.77</v>
      </c>
    </row>
    <row r="6495" spans="1:7">
      <c r="A6495" s="120" t="s">
        <v>1125</v>
      </c>
      <c r="B6495" s="115" t="s">
        <v>1126</v>
      </c>
      <c r="C6495" s="115">
        <v>24580</v>
      </c>
      <c r="D6495" s="115">
        <v>3565</v>
      </c>
      <c r="E6495" s="116">
        <v>3655.33</v>
      </c>
      <c r="F6495" s="117">
        <v>14.871155410903199</v>
      </c>
      <c r="G6495" s="116">
        <v>1828.77</v>
      </c>
    </row>
    <row r="6496" spans="1:7">
      <c r="A6496" s="121">
        <v>18100</v>
      </c>
      <c r="B6496" s="115" t="s">
        <v>1127</v>
      </c>
      <c r="C6496" s="115">
        <v>24580</v>
      </c>
      <c r="D6496" s="115">
        <v>3565</v>
      </c>
      <c r="E6496" s="116">
        <v>3655.33</v>
      </c>
      <c r="F6496" s="117">
        <v>14.871155410903199</v>
      </c>
      <c r="G6496" s="116">
        <v>1828.77</v>
      </c>
    </row>
    <row r="6497" spans="1:7" ht="25.5">
      <c r="A6497" s="122">
        <v>18130</v>
      </c>
      <c r="B6497" s="115" t="s">
        <v>1128</v>
      </c>
      <c r="C6497" s="115">
        <v>24580</v>
      </c>
      <c r="D6497" s="115">
        <v>3565</v>
      </c>
      <c r="E6497" s="116">
        <v>3655.33</v>
      </c>
      <c r="F6497" s="117">
        <v>14.871155410903199</v>
      </c>
      <c r="G6497" s="116">
        <v>1828.77</v>
      </c>
    </row>
    <row r="6498" spans="1:7" ht="38.25">
      <c r="A6498" s="123">
        <v>18131</v>
      </c>
      <c r="B6498" s="115" t="s">
        <v>1129</v>
      </c>
      <c r="C6498" s="115">
        <v>22471</v>
      </c>
      <c r="D6498" s="115">
        <v>2086</v>
      </c>
      <c r="E6498" s="116">
        <v>3655.33</v>
      </c>
      <c r="F6498" s="117">
        <v>16.266877308531001</v>
      </c>
      <c r="G6498" s="116">
        <v>1828.77</v>
      </c>
    </row>
    <row r="6499" spans="1:7" ht="25.5">
      <c r="A6499" s="123">
        <v>18132</v>
      </c>
      <c r="B6499" s="115" t="s">
        <v>1130</v>
      </c>
      <c r="C6499" s="115">
        <v>2109</v>
      </c>
      <c r="D6499" s="115">
        <v>1479</v>
      </c>
      <c r="E6499" s="116">
        <v>0</v>
      </c>
      <c r="F6499" s="117">
        <v>0</v>
      </c>
      <c r="G6499" s="116">
        <v>0</v>
      </c>
    </row>
    <row r="6500" spans="1:7">
      <c r="A6500" s="119" t="s">
        <v>1144</v>
      </c>
      <c r="B6500" s="115" t="s">
        <v>60</v>
      </c>
      <c r="C6500" s="115">
        <v>97183663</v>
      </c>
      <c r="D6500" s="115">
        <v>31065371</v>
      </c>
      <c r="E6500" s="116">
        <v>31065371</v>
      </c>
      <c r="F6500" s="117">
        <v>31.965630890039598</v>
      </c>
      <c r="G6500" s="116">
        <v>7634434</v>
      </c>
    </row>
    <row r="6501" spans="1:7" ht="25.5">
      <c r="A6501" s="120">
        <v>21710</v>
      </c>
      <c r="B6501" s="115" t="s">
        <v>1145</v>
      </c>
      <c r="C6501" s="115">
        <v>97183663</v>
      </c>
      <c r="D6501" s="115">
        <v>31065371</v>
      </c>
      <c r="E6501" s="116">
        <v>31065371</v>
      </c>
      <c r="F6501" s="117">
        <v>31.965630890039598</v>
      </c>
      <c r="G6501" s="116">
        <v>7634434</v>
      </c>
    </row>
    <row r="6502" spans="1:7">
      <c r="A6502" s="114" t="s">
        <v>1147</v>
      </c>
      <c r="B6502" s="115" t="s">
        <v>1148</v>
      </c>
      <c r="C6502" s="115">
        <v>109498509</v>
      </c>
      <c r="D6502" s="115">
        <v>34622107</v>
      </c>
      <c r="E6502" s="116">
        <v>32495086.41</v>
      </c>
      <c r="F6502" s="117">
        <v>29.676282085265701</v>
      </c>
      <c r="G6502" s="116">
        <v>8345787.75</v>
      </c>
    </row>
    <row r="6503" spans="1:7">
      <c r="A6503" s="119" t="s">
        <v>1149</v>
      </c>
      <c r="B6503" s="115" t="s">
        <v>1150</v>
      </c>
      <c r="C6503" s="115">
        <v>100223573</v>
      </c>
      <c r="D6503" s="115">
        <v>32495125</v>
      </c>
      <c r="E6503" s="116">
        <v>30686062.199999999</v>
      </c>
      <c r="F6503" s="117">
        <v>30.617609491930601</v>
      </c>
      <c r="G6503" s="116">
        <v>7625779.3899999997</v>
      </c>
    </row>
    <row r="6504" spans="1:7">
      <c r="A6504" s="120" t="s">
        <v>1151</v>
      </c>
      <c r="B6504" s="115" t="s">
        <v>1152</v>
      </c>
      <c r="C6504" s="115">
        <v>88000457</v>
      </c>
      <c r="D6504" s="115">
        <v>27975826</v>
      </c>
      <c r="E6504" s="116">
        <v>26641757.399999999</v>
      </c>
      <c r="F6504" s="117">
        <v>30.274567096850401</v>
      </c>
      <c r="G6504" s="116">
        <v>6547501.6699999999</v>
      </c>
    </row>
    <row r="6505" spans="1:7">
      <c r="A6505" s="121">
        <v>1000</v>
      </c>
      <c r="B6505" s="115" t="s">
        <v>1153</v>
      </c>
      <c r="C6505" s="115">
        <v>58542742</v>
      </c>
      <c r="D6505" s="115">
        <v>18627920</v>
      </c>
      <c r="E6505" s="116">
        <v>17839917.629999999</v>
      </c>
      <c r="F6505" s="117">
        <v>30.473320894330499</v>
      </c>
      <c r="G6505" s="116">
        <v>4470570.0599999996</v>
      </c>
    </row>
    <row r="6506" spans="1:7">
      <c r="A6506" s="122">
        <v>1100</v>
      </c>
      <c r="B6506" s="115" t="s">
        <v>1154</v>
      </c>
      <c r="C6506" s="115">
        <v>46187535</v>
      </c>
      <c r="D6506" s="115">
        <v>14363039</v>
      </c>
      <c r="E6506" s="116">
        <v>13688262.65</v>
      </c>
      <c r="F6506" s="117">
        <v>29.636270153841298</v>
      </c>
      <c r="G6506" s="116">
        <v>3476752.65</v>
      </c>
    </row>
    <row r="6507" spans="1:7">
      <c r="A6507" s="121">
        <v>2000</v>
      </c>
      <c r="B6507" s="115" t="s">
        <v>1155</v>
      </c>
      <c r="C6507" s="115">
        <v>29457715</v>
      </c>
      <c r="D6507" s="115">
        <v>9347906</v>
      </c>
      <c r="E6507" s="116">
        <v>8801839.7699999996</v>
      </c>
      <c r="F6507" s="117">
        <v>29.879574060649301</v>
      </c>
      <c r="G6507" s="116">
        <v>2076931.61</v>
      </c>
    </row>
    <row r="6508" spans="1:7">
      <c r="A6508" s="120" t="s">
        <v>1158</v>
      </c>
      <c r="B6508" s="115" t="s">
        <v>1159</v>
      </c>
      <c r="C6508" s="115">
        <v>11859629</v>
      </c>
      <c r="D6508" s="115">
        <v>4390184</v>
      </c>
      <c r="E6508" s="116">
        <v>3918194.09</v>
      </c>
      <c r="F6508" s="117">
        <v>33.038083147457598</v>
      </c>
      <c r="G6508" s="116">
        <v>1044545.22</v>
      </c>
    </row>
    <row r="6509" spans="1:7">
      <c r="A6509" s="121">
        <v>3000</v>
      </c>
      <c r="B6509" s="115" t="s">
        <v>1160</v>
      </c>
      <c r="C6509" s="115">
        <v>361089</v>
      </c>
      <c r="D6509" s="115">
        <v>126000</v>
      </c>
      <c r="E6509" s="116">
        <v>61192.41</v>
      </c>
      <c r="F6509" s="117">
        <v>16.946628116613901</v>
      </c>
      <c r="G6509" s="116">
        <v>10377.4</v>
      </c>
    </row>
    <row r="6510" spans="1:7">
      <c r="A6510" s="121">
        <v>6000</v>
      </c>
      <c r="B6510" s="115" t="s">
        <v>1161</v>
      </c>
      <c r="C6510" s="115">
        <v>11498540</v>
      </c>
      <c r="D6510" s="115">
        <v>4264184</v>
      </c>
      <c r="E6510" s="116">
        <v>3857001.68</v>
      </c>
      <c r="F6510" s="117">
        <v>33.543403597326297</v>
      </c>
      <c r="G6510" s="116">
        <v>1034167.82</v>
      </c>
    </row>
    <row r="6511" spans="1:7" ht="25.5">
      <c r="A6511" s="120" t="s">
        <v>1162</v>
      </c>
      <c r="B6511" s="115" t="s">
        <v>1163</v>
      </c>
      <c r="C6511" s="115">
        <v>225945</v>
      </c>
      <c r="D6511" s="115">
        <v>129115</v>
      </c>
      <c r="E6511" s="116">
        <v>126110.71</v>
      </c>
      <c r="F6511" s="117">
        <v>55.814782358538601</v>
      </c>
      <c r="G6511" s="116">
        <v>33732.5</v>
      </c>
    </row>
    <row r="6512" spans="1:7">
      <c r="A6512" s="121">
        <v>7700</v>
      </c>
      <c r="B6512" s="115" t="s">
        <v>1165</v>
      </c>
      <c r="C6512" s="115">
        <v>225945</v>
      </c>
      <c r="D6512" s="115">
        <v>129115</v>
      </c>
      <c r="E6512" s="116">
        <v>126110.71</v>
      </c>
      <c r="F6512" s="117">
        <v>55.814782358538601</v>
      </c>
      <c r="G6512" s="116">
        <v>33732.5</v>
      </c>
    </row>
    <row r="6513" spans="1:7">
      <c r="A6513" s="120" t="s">
        <v>1166</v>
      </c>
      <c r="B6513" s="115" t="s">
        <v>1167</v>
      </c>
      <c r="C6513" s="115">
        <v>137542</v>
      </c>
      <c r="D6513" s="115">
        <v>0</v>
      </c>
      <c r="E6513" s="116">
        <v>0</v>
      </c>
      <c r="F6513" s="117">
        <v>0</v>
      </c>
      <c r="G6513" s="116">
        <v>0</v>
      </c>
    </row>
    <row r="6514" spans="1:7" ht="25.5">
      <c r="A6514" s="121">
        <v>7500</v>
      </c>
      <c r="B6514" s="115" t="s">
        <v>1180</v>
      </c>
      <c r="C6514" s="115">
        <v>137542</v>
      </c>
      <c r="D6514" s="115">
        <v>0</v>
      </c>
      <c r="E6514" s="116">
        <v>0</v>
      </c>
      <c r="F6514" s="117">
        <v>0</v>
      </c>
      <c r="G6514" s="116">
        <v>0</v>
      </c>
    </row>
    <row r="6515" spans="1:7">
      <c r="A6515" s="119" t="s">
        <v>1181</v>
      </c>
      <c r="B6515" s="115" t="s">
        <v>1182</v>
      </c>
      <c r="C6515" s="115">
        <v>9274936</v>
      </c>
      <c r="D6515" s="115">
        <v>2126982</v>
      </c>
      <c r="E6515" s="116">
        <v>1809024.21</v>
      </c>
      <c r="F6515" s="117">
        <v>19.5044387368279</v>
      </c>
      <c r="G6515" s="116">
        <v>720008.36</v>
      </c>
    </row>
    <row r="6516" spans="1:7">
      <c r="A6516" s="120" t="s">
        <v>1183</v>
      </c>
      <c r="B6516" s="115" t="s">
        <v>1184</v>
      </c>
      <c r="C6516" s="115">
        <v>9274936</v>
      </c>
      <c r="D6516" s="115">
        <v>2126982</v>
      </c>
      <c r="E6516" s="116">
        <v>1809024.21</v>
      </c>
      <c r="F6516" s="117">
        <v>19.5044387368279</v>
      </c>
      <c r="G6516" s="116">
        <v>720008.36</v>
      </c>
    </row>
    <row r="6517" spans="1:7">
      <c r="A6517" s="114"/>
      <c r="B6517" s="115" t="s">
        <v>1192</v>
      </c>
      <c r="C6517" s="115">
        <v>-199901</v>
      </c>
      <c r="D6517" s="115">
        <v>410471</v>
      </c>
      <c r="E6517" s="116">
        <v>2722334.64</v>
      </c>
      <c r="F6517" s="117">
        <v>-1361.8414315086</v>
      </c>
      <c r="G6517" s="116">
        <v>495785.5</v>
      </c>
    </row>
    <row r="6518" spans="1:7">
      <c r="A6518" s="114" t="s">
        <v>1193</v>
      </c>
      <c r="B6518" s="115" t="s">
        <v>1194</v>
      </c>
      <c r="C6518" s="115">
        <v>199901</v>
      </c>
      <c r="D6518" s="115">
        <v>-410471</v>
      </c>
      <c r="E6518" s="116">
        <v>-2722334.64</v>
      </c>
      <c r="F6518" s="117">
        <v>-1361.8414315086</v>
      </c>
      <c r="G6518" s="116">
        <v>-495785.5</v>
      </c>
    </row>
    <row r="6519" spans="1:7">
      <c r="A6519" s="119" t="s">
        <v>1202</v>
      </c>
      <c r="B6519" s="115" t="s">
        <v>1203</v>
      </c>
      <c r="C6519" s="115">
        <v>199901</v>
      </c>
      <c r="D6519" s="115">
        <v>-410471</v>
      </c>
      <c r="E6519" s="116">
        <v>-2722334.64</v>
      </c>
      <c r="F6519" s="117">
        <v>-1361.8414315086</v>
      </c>
      <c r="G6519" s="116">
        <v>-495785.5</v>
      </c>
    </row>
    <row r="6520" spans="1:7" ht="38.25">
      <c r="A6520" s="120" t="s">
        <v>1204</v>
      </c>
      <c r="B6520" s="115" t="s">
        <v>1205</v>
      </c>
      <c r="C6520" s="115">
        <v>89663</v>
      </c>
      <c r="D6520" s="115">
        <v>-435184</v>
      </c>
      <c r="E6520" s="116">
        <v>-624688.25</v>
      </c>
      <c r="F6520" s="117">
        <v>-696.70683559550798</v>
      </c>
      <c r="G6520" s="116">
        <v>0</v>
      </c>
    </row>
    <row r="6521" spans="1:7" ht="38.25">
      <c r="A6521" s="120" t="s">
        <v>1206</v>
      </c>
      <c r="B6521" s="115" t="s">
        <v>1207</v>
      </c>
      <c r="C6521" s="115">
        <v>110238</v>
      </c>
      <c r="D6521" s="115">
        <v>24713</v>
      </c>
      <c r="E6521" s="116">
        <v>-110235.84</v>
      </c>
      <c r="F6521" s="117">
        <v>-99.998040603058797</v>
      </c>
      <c r="G6521" s="116">
        <v>-3386.88</v>
      </c>
    </row>
    <row r="6522" spans="1:7" s="113" customFormat="1">
      <c r="A6522" s="125" t="s">
        <v>335</v>
      </c>
      <c r="B6522" s="110" t="s">
        <v>378</v>
      </c>
      <c r="C6522" s="110"/>
      <c r="D6522" s="110"/>
      <c r="E6522" s="111"/>
      <c r="F6522" s="112"/>
      <c r="G6522" s="111"/>
    </row>
    <row r="6523" spans="1:7">
      <c r="A6523" s="114" t="s">
        <v>1118</v>
      </c>
      <c r="B6523" s="115" t="s">
        <v>1119</v>
      </c>
      <c r="C6523" s="115">
        <v>3924581</v>
      </c>
      <c r="D6523" s="115">
        <v>1116849</v>
      </c>
      <c r="E6523" s="116">
        <v>1116827</v>
      </c>
      <c r="F6523" s="117">
        <v>28.4572289373057</v>
      </c>
      <c r="G6523" s="116">
        <v>326399</v>
      </c>
    </row>
    <row r="6524" spans="1:7" ht="25.5">
      <c r="A6524" s="119" t="s">
        <v>1120</v>
      </c>
      <c r="B6524" s="115" t="s">
        <v>1121</v>
      </c>
      <c r="C6524" s="115">
        <v>99830</v>
      </c>
      <c r="D6524" s="115">
        <v>29277</v>
      </c>
      <c r="E6524" s="116">
        <v>29255</v>
      </c>
      <c r="F6524" s="117">
        <v>29.3048181909246</v>
      </c>
      <c r="G6524" s="116">
        <v>5925</v>
      </c>
    </row>
    <row r="6525" spans="1:7">
      <c r="A6525" s="119" t="s">
        <v>1144</v>
      </c>
      <c r="B6525" s="115" t="s">
        <v>60</v>
      </c>
      <c r="C6525" s="115">
        <v>3824751</v>
      </c>
      <c r="D6525" s="115">
        <v>1087572</v>
      </c>
      <c r="E6525" s="116">
        <v>1087572</v>
      </c>
      <c r="F6525" s="117">
        <v>28.435105971604401</v>
      </c>
      <c r="G6525" s="116">
        <v>320474</v>
      </c>
    </row>
    <row r="6526" spans="1:7" ht="25.5">
      <c r="A6526" s="120">
        <v>21710</v>
      </c>
      <c r="B6526" s="115" t="s">
        <v>1145</v>
      </c>
      <c r="C6526" s="115">
        <v>3824751</v>
      </c>
      <c r="D6526" s="115">
        <v>1087572</v>
      </c>
      <c r="E6526" s="116">
        <v>1087572</v>
      </c>
      <c r="F6526" s="117">
        <v>28.435105971604401</v>
      </c>
      <c r="G6526" s="116">
        <v>320474</v>
      </c>
    </row>
    <row r="6527" spans="1:7">
      <c r="A6527" s="114" t="s">
        <v>1147</v>
      </c>
      <c r="B6527" s="115" t="s">
        <v>1148</v>
      </c>
      <c r="C6527" s="115">
        <v>3924581</v>
      </c>
      <c r="D6527" s="115">
        <v>1116849</v>
      </c>
      <c r="E6527" s="116">
        <v>1067472.97</v>
      </c>
      <c r="F6527" s="117">
        <v>27.199667174661499</v>
      </c>
      <c r="G6527" s="116">
        <v>297386.37</v>
      </c>
    </row>
    <row r="6528" spans="1:7">
      <c r="A6528" s="119" t="s">
        <v>1149</v>
      </c>
      <c r="B6528" s="115" t="s">
        <v>1150</v>
      </c>
      <c r="C6528" s="115">
        <v>3903233</v>
      </c>
      <c r="D6528" s="115">
        <v>1116849</v>
      </c>
      <c r="E6528" s="116">
        <v>1067472.97</v>
      </c>
      <c r="F6528" s="117">
        <v>27.3484306471072</v>
      </c>
      <c r="G6528" s="116">
        <v>297386.37</v>
      </c>
    </row>
    <row r="6529" spans="1:7">
      <c r="A6529" s="120" t="s">
        <v>1151</v>
      </c>
      <c r="B6529" s="115" t="s">
        <v>1152</v>
      </c>
      <c r="C6529" s="115">
        <v>3839135</v>
      </c>
      <c r="D6529" s="115">
        <v>1061551</v>
      </c>
      <c r="E6529" s="116">
        <v>1023088.09</v>
      </c>
      <c r="F6529" s="117">
        <v>26.648921957680599</v>
      </c>
      <c r="G6529" s="116">
        <v>297386.37</v>
      </c>
    </row>
    <row r="6530" spans="1:7">
      <c r="A6530" s="121">
        <v>1000</v>
      </c>
      <c r="B6530" s="115" t="s">
        <v>1153</v>
      </c>
      <c r="C6530" s="115">
        <v>2660908</v>
      </c>
      <c r="D6530" s="115">
        <v>714874</v>
      </c>
      <c r="E6530" s="116">
        <v>709622.61</v>
      </c>
      <c r="F6530" s="117">
        <v>26.668438367655</v>
      </c>
      <c r="G6530" s="116">
        <v>235420.21</v>
      </c>
    </row>
    <row r="6531" spans="1:7">
      <c r="A6531" s="122">
        <v>1100</v>
      </c>
      <c r="B6531" s="115" t="s">
        <v>1154</v>
      </c>
      <c r="C6531" s="115">
        <v>2089800</v>
      </c>
      <c r="D6531" s="115">
        <v>562173</v>
      </c>
      <c r="E6531" s="116">
        <v>558420.14</v>
      </c>
      <c r="F6531" s="117">
        <v>26.7212240405781</v>
      </c>
      <c r="G6531" s="116">
        <v>184645.92</v>
      </c>
    </row>
    <row r="6532" spans="1:7">
      <c r="A6532" s="121">
        <v>2000</v>
      </c>
      <c r="B6532" s="115" t="s">
        <v>1155</v>
      </c>
      <c r="C6532" s="115">
        <v>1178227</v>
      </c>
      <c r="D6532" s="115">
        <v>346677</v>
      </c>
      <c r="E6532" s="116">
        <v>313465.48</v>
      </c>
      <c r="F6532" s="117">
        <v>26.604846095022399</v>
      </c>
      <c r="G6532" s="116">
        <v>61966.16</v>
      </c>
    </row>
    <row r="6533" spans="1:7">
      <c r="A6533" s="120" t="s">
        <v>1158</v>
      </c>
      <c r="B6533" s="115" t="s">
        <v>1159</v>
      </c>
      <c r="C6533" s="115">
        <v>10000</v>
      </c>
      <c r="D6533" s="115">
        <v>10000</v>
      </c>
      <c r="E6533" s="116">
        <v>0</v>
      </c>
      <c r="F6533" s="117">
        <v>0</v>
      </c>
      <c r="G6533" s="116">
        <v>0</v>
      </c>
    </row>
    <row r="6534" spans="1:7">
      <c r="A6534" s="121">
        <v>3000</v>
      </c>
      <c r="B6534" s="115" t="s">
        <v>1160</v>
      </c>
      <c r="C6534" s="115">
        <v>10000</v>
      </c>
      <c r="D6534" s="115">
        <v>10000</v>
      </c>
      <c r="E6534" s="116">
        <v>0</v>
      </c>
      <c r="F6534" s="117">
        <v>0</v>
      </c>
      <c r="G6534" s="116">
        <v>0</v>
      </c>
    </row>
    <row r="6535" spans="1:7" ht="25.5">
      <c r="A6535" s="120" t="s">
        <v>1162</v>
      </c>
      <c r="B6535" s="115" t="s">
        <v>1163</v>
      </c>
      <c r="C6535" s="115">
        <v>54098</v>
      </c>
      <c r="D6535" s="115">
        <v>45298</v>
      </c>
      <c r="E6535" s="116">
        <v>44384.88</v>
      </c>
      <c r="F6535" s="117">
        <v>82.045325150652502</v>
      </c>
      <c r="G6535" s="116">
        <v>0</v>
      </c>
    </row>
    <row r="6536" spans="1:7">
      <c r="A6536" s="121">
        <v>7700</v>
      </c>
      <c r="B6536" s="115" t="s">
        <v>1165</v>
      </c>
      <c r="C6536" s="115">
        <v>54098</v>
      </c>
      <c r="D6536" s="115">
        <v>45298</v>
      </c>
      <c r="E6536" s="116">
        <v>44384.88</v>
      </c>
      <c r="F6536" s="117">
        <v>82.045325150652502</v>
      </c>
      <c r="G6536" s="116">
        <v>0</v>
      </c>
    </row>
    <row r="6537" spans="1:7">
      <c r="A6537" s="119" t="s">
        <v>1181</v>
      </c>
      <c r="B6537" s="115" t="s">
        <v>1182</v>
      </c>
      <c r="C6537" s="115">
        <v>21348</v>
      </c>
      <c r="D6537" s="115">
        <v>0</v>
      </c>
      <c r="E6537" s="116">
        <v>0</v>
      </c>
      <c r="F6537" s="117">
        <v>0</v>
      </c>
      <c r="G6537" s="116">
        <v>0</v>
      </c>
    </row>
    <row r="6538" spans="1:7">
      <c r="A6538" s="120" t="s">
        <v>1183</v>
      </c>
      <c r="B6538" s="115" t="s">
        <v>1184</v>
      </c>
      <c r="C6538" s="115">
        <v>21348</v>
      </c>
      <c r="D6538" s="115">
        <v>0</v>
      </c>
      <c r="E6538" s="116">
        <v>0</v>
      </c>
      <c r="F6538" s="117">
        <v>0</v>
      </c>
      <c r="G6538" s="116">
        <v>0</v>
      </c>
    </row>
    <row r="6539" spans="1:7">
      <c r="A6539" s="114"/>
      <c r="B6539" s="115" t="s">
        <v>1192</v>
      </c>
      <c r="C6539" s="115">
        <v>0</v>
      </c>
      <c r="D6539" s="115">
        <v>0</v>
      </c>
      <c r="E6539" s="116">
        <v>49354.03</v>
      </c>
      <c r="F6539" s="117">
        <v>0</v>
      </c>
      <c r="G6539" s="116">
        <v>29012.63</v>
      </c>
    </row>
    <row r="6540" spans="1:7">
      <c r="A6540" s="114" t="s">
        <v>1193</v>
      </c>
      <c r="B6540" s="115" t="s">
        <v>1194</v>
      </c>
      <c r="C6540" s="115">
        <v>0</v>
      </c>
      <c r="D6540" s="115">
        <v>0</v>
      </c>
      <c r="E6540" s="116">
        <v>-49354.03</v>
      </c>
      <c r="F6540" s="117">
        <v>0</v>
      </c>
      <c r="G6540" s="116">
        <v>-29012.63</v>
      </c>
    </row>
    <row r="6541" spans="1:7">
      <c r="A6541" s="119" t="s">
        <v>1202</v>
      </c>
      <c r="B6541" s="115" t="s">
        <v>1203</v>
      </c>
      <c r="C6541" s="115">
        <v>0</v>
      </c>
      <c r="D6541" s="115">
        <v>0</v>
      </c>
      <c r="E6541" s="116">
        <v>-49354.03</v>
      </c>
      <c r="F6541" s="117">
        <v>0</v>
      </c>
      <c r="G6541" s="116">
        <v>-29012.63</v>
      </c>
    </row>
    <row r="6542" spans="1:7" s="113" customFormat="1">
      <c r="A6542" s="126" t="s">
        <v>377</v>
      </c>
      <c r="B6542" s="110" t="s">
        <v>594</v>
      </c>
      <c r="C6542" s="110"/>
      <c r="D6542" s="110"/>
      <c r="E6542" s="111"/>
      <c r="F6542" s="112"/>
      <c r="G6542" s="111"/>
    </row>
    <row r="6543" spans="1:7">
      <c r="A6543" s="114" t="s">
        <v>1118</v>
      </c>
      <c r="B6543" s="115" t="s">
        <v>1119</v>
      </c>
      <c r="C6543" s="115">
        <v>3724956</v>
      </c>
      <c r="D6543" s="115">
        <v>1054307</v>
      </c>
      <c r="E6543" s="116">
        <v>1054285</v>
      </c>
      <c r="F6543" s="117">
        <v>28.303287340843799</v>
      </c>
      <c r="G6543" s="116">
        <v>312085</v>
      </c>
    </row>
    <row r="6544" spans="1:7" ht="25.5">
      <c r="A6544" s="119" t="s">
        <v>1120</v>
      </c>
      <c r="B6544" s="115" t="s">
        <v>1121</v>
      </c>
      <c r="C6544" s="115">
        <v>2500</v>
      </c>
      <c r="D6544" s="115">
        <v>834</v>
      </c>
      <c r="E6544" s="116">
        <v>812</v>
      </c>
      <c r="F6544" s="117">
        <v>32.479999999999997</v>
      </c>
      <c r="G6544" s="116">
        <v>136</v>
      </c>
    </row>
    <row r="6545" spans="1:7">
      <c r="A6545" s="119" t="s">
        <v>1144</v>
      </c>
      <c r="B6545" s="115" t="s">
        <v>60</v>
      </c>
      <c r="C6545" s="115">
        <v>3722456</v>
      </c>
      <c r="D6545" s="115">
        <v>1053473</v>
      </c>
      <c r="E6545" s="116">
        <v>1053473</v>
      </c>
      <c r="F6545" s="117">
        <v>28.300482262248401</v>
      </c>
      <c r="G6545" s="116">
        <v>311949</v>
      </c>
    </row>
    <row r="6546" spans="1:7" ht="25.5">
      <c r="A6546" s="120">
        <v>21710</v>
      </c>
      <c r="B6546" s="115" t="s">
        <v>1145</v>
      </c>
      <c r="C6546" s="115">
        <v>3722456</v>
      </c>
      <c r="D6546" s="115">
        <v>1053473</v>
      </c>
      <c r="E6546" s="116">
        <v>1053473</v>
      </c>
      <c r="F6546" s="117">
        <v>28.300482262248401</v>
      </c>
      <c r="G6546" s="116">
        <v>311949</v>
      </c>
    </row>
    <row r="6547" spans="1:7">
      <c r="A6547" s="114" t="s">
        <v>1147</v>
      </c>
      <c r="B6547" s="115" t="s">
        <v>1148</v>
      </c>
      <c r="C6547" s="115">
        <v>3724956</v>
      </c>
      <c r="D6547" s="115">
        <v>1054307</v>
      </c>
      <c r="E6547" s="116">
        <v>1014387.59</v>
      </c>
      <c r="F6547" s="117">
        <v>27.2322032797166</v>
      </c>
      <c r="G6547" s="116">
        <v>280802</v>
      </c>
    </row>
    <row r="6548" spans="1:7">
      <c r="A6548" s="119" t="s">
        <v>1149</v>
      </c>
      <c r="B6548" s="115" t="s">
        <v>1150</v>
      </c>
      <c r="C6548" s="115">
        <v>3703608</v>
      </c>
      <c r="D6548" s="115">
        <v>1054307</v>
      </c>
      <c r="E6548" s="116">
        <v>1014387.59</v>
      </c>
      <c r="F6548" s="117">
        <v>27.3891726662217</v>
      </c>
      <c r="G6548" s="116">
        <v>280802</v>
      </c>
    </row>
    <row r="6549" spans="1:7">
      <c r="A6549" s="120" t="s">
        <v>1151</v>
      </c>
      <c r="B6549" s="115" t="s">
        <v>1152</v>
      </c>
      <c r="C6549" s="115">
        <v>3639510</v>
      </c>
      <c r="D6549" s="115">
        <v>999009</v>
      </c>
      <c r="E6549" s="116">
        <v>970002.71</v>
      </c>
      <c r="F6549" s="117">
        <v>26.652013869998999</v>
      </c>
      <c r="G6549" s="116">
        <v>280802</v>
      </c>
    </row>
    <row r="6550" spans="1:7">
      <c r="A6550" s="121">
        <v>1000</v>
      </c>
      <c r="B6550" s="115" t="s">
        <v>1153</v>
      </c>
      <c r="C6550" s="115">
        <v>2605413</v>
      </c>
      <c r="D6550" s="115">
        <v>702305</v>
      </c>
      <c r="E6550" s="116">
        <v>701021.48</v>
      </c>
      <c r="F6550" s="117">
        <v>26.906347669256299</v>
      </c>
      <c r="G6550" s="116">
        <v>232241.74</v>
      </c>
    </row>
    <row r="6551" spans="1:7">
      <c r="A6551" s="122">
        <v>1100</v>
      </c>
      <c r="B6551" s="115" t="s">
        <v>1154</v>
      </c>
      <c r="C6551" s="115">
        <v>2045078</v>
      </c>
      <c r="D6551" s="115">
        <v>552044</v>
      </c>
      <c r="E6551" s="116">
        <v>551488.77</v>
      </c>
      <c r="F6551" s="117">
        <v>26.966637458326801</v>
      </c>
      <c r="G6551" s="116">
        <v>182098.17</v>
      </c>
    </row>
    <row r="6552" spans="1:7">
      <c r="A6552" s="121">
        <v>2000</v>
      </c>
      <c r="B6552" s="115" t="s">
        <v>1155</v>
      </c>
      <c r="C6552" s="115">
        <v>1034097</v>
      </c>
      <c r="D6552" s="115">
        <v>296704</v>
      </c>
      <c r="E6552" s="116">
        <v>268981.23</v>
      </c>
      <c r="F6552" s="117">
        <v>26.011218483372399</v>
      </c>
      <c r="G6552" s="116">
        <v>48560.26</v>
      </c>
    </row>
    <row r="6553" spans="1:7">
      <c r="A6553" s="120" t="s">
        <v>1158</v>
      </c>
      <c r="B6553" s="115" t="s">
        <v>1159</v>
      </c>
      <c r="C6553" s="115">
        <v>10000</v>
      </c>
      <c r="D6553" s="115">
        <v>10000</v>
      </c>
      <c r="E6553" s="116">
        <v>0</v>
      </c>
      <c r="F6553" s="117">
        <v>0</v>
      </c>
      <c r="G6553" s="116">
        <v>0</v>
      </c>
    </row>
    <row r="6554" spans="1:7">
      <c r="A6554" s="121">
        <v>3000</v>
      </c>
      <c r="B6554" s="115" t="s">
        <v>1160</v>
      </c>
      <c r="C6554" s="115">
        <v>10000</v>
      </c>
      <c r="D6554" s="115">
        <v>10000</v>
      </c>
      <c r="E6554" s="116">
        <v>0</v>
      </c>
      <c r="F6554" s="117">
        <v>0</v>
      </c>
      <c r="G6554" s="116">
        <v>0</v>
      </c>
    </row>
    <row r="6555" spans="1:7" ht="25.5">
      <c r="A6555" s="120" t="s">
        <v>1162</v>
      </c>
      <c r="B6555" s="115" t="s">
        <v>1163</v>
      </c>
      <c r="C6555" s="115">
        <v>54098</v>
      </c>
      <c r="D6555" s="115">
        <v>45298</v>
      </c>
      <c r="E6555" s="116">
        <v>44384.88</v>
      </c>
      <c r="F6555" s="117">
        <v>82.045325150652502</v>
      </c>
      <c r="G6555" s="116">
        <v>0</v>
      </c>
    </row>
    <row r="6556" spans="1:7">
      <c r="A6556" s="121">
        <v>7700</v>
      </c>
      <c r="B6556" s="115" t="s">
        <v>1165</v>
      </c>
      <c r="C6556" s="115">
        <v>54098</v>
      </c>
      <c r="D6556" s="115">
        <v>45298</v>
      </c>
      <c r="E6556" s="116">
        <v>44384.88</v>
      </c>
      <c r="F6556" s="117">
        <v>82.045325150652502</v>
      </c>
      <c r="G6556" s="116">
        <v>0</v>
      </c>
    </row>
    <row r="6557" spans="1:7">
      <c r="A6557" s="119" t="s">
        <v>1181</v>
      </c>
      <c r="B6557" s="115" t="s">
        <v>1182</v>
      </c>
      <c r="C6557" s="115">
        <v>21348</v>
      </c>
      <c r="D6557" s="115">
        <v>0</v>
      </c>
      <c r="E6557" s="116">
        <v>0</v>
      </c>
      <c r="F6557" s="117">
        <v>0</v>
      </c>
      <c r="G6557" s="116">
        <v>0</v>
      </c>
    </row>
    <row r="6558" spans="1:7">
      <c r="A6558" s="120" t="s">
        <v>1183</v>
      </c>
      <c r="B6558" s="115" t="s">
        <v>1184</v>
      </c>
      <c r="C6558" s="115">
        <v>21348</v>
      </c>
      <c r="D6558" s="115">
        <v>0</v>
      </c>
      <c r="E6558" s="116">
        <v>0</v>
      </c>
      <c r="F6558" s="117">
        <v>0</v>
      </c>
      <c r="G6558" s="116">
        <v>0</v>
      </c>
    </row>
    <row r="6559" spans="1:7">
      <c r="A6559" s="114"/>
      <c r="B6559" s="115" t="s">
        <v>1192</v>
      </c>
      <c r="C6559" s="115">
        <v>0</v>
      </c>
      <c r="D6559" s="115">
        <v>0</v>
      </c>
      <c r="E6559" s="116">
        <v>39897.410000000003</v>
      </c>
      <c r="F6559" s="117">
        <v>0</v>
      </c>
      <c r="G6559" s="116">
        <v>31283</v>
      </c>
    </row>
    <row r="6560" spans="1:7">
      <c r="A6560" s="114" t="s">
        <v>1193</v>
      </c>
      <c r="B6560" s="115" t="s">
        <v>1194</v>
      </c>
      <c r="C6560" s="115">
        <v>0</v>
      </c>
      <c r="D6560" s="115">
        <v>0</v>
      </c>
      <c r="E6560" s="116">
        <v>-39897.410000000003</v>
      </c>
      <c r="F6560" s="117">
        <v>0</v>
      </c>
      <c r="G6560" s="116">
        <v>-31283</v>
      </c>
    </row>
    <row r="6561" spans="1:7">
      <c r="A6561" s="119" t="s">
        <v>1202</v>
      </c>
      <c r="B6561" s="115" t="s">
        <v>1203</v>
      </c>
      <c r="C6561" s="115">
        <v>0</v>
      </c>
      <c r="D6561" s="115">
        <v>0</v>
      </c>
      <c r="E6561" s="116">
        <v>-39897.410000000003</v>
      </c>
      <c r="F6561" s="117">
        <v>0</v>
      </c>
      <c r="G6561" s="116">
        <v>-31283</v>
      </c>
    </row>
    <row r="6562" spans="1:7" s="113" customFormat="1">
      <c r="A6562" s="126" t="s">
        <v>595</v>
      </c>
      <c r="B6562" s="110" t="s">
        <v>596</v>
      </c>
      <c r="C6562" s="110"/>
      <c r="D6562" s="110"/>
      <c r="E6562" s="111"/>
      <c r="F6562" s="112"/>
      <c r="G6562" s="111"/>
    </row>
    <row r="6563" spans="1:7">
      <c r="A6563" s="114" t="s">
        <v>1118</v>
      </c>
      <c r="B6563" s="115" t="s">
        <v>1119</v>
      </c>
      <c r="C6563" s="115">
        <v>102295</v>
      </c>
      <c r="D6563" s="115">
        <v>34099</v>
      </c>
      <c r="E6563" s="116">
        <v>34099</v>
      </c>
      <c r="F6563" s="117">
        <v>33.3339850432573</v>
      </c>
      <c r="G6563" s="116">
        <v>8525</v>
      </c>
    </row>
    <row r="6564" spans="1:7">
      <c r="A6564" s="119" t="s">
        <v>1144</v>
      </c>
      <c r="B6564" s="115" t="s">
        <v>60</v>
      </c>
      <c r="C6564" s="115">
        <v>102295</v>
      </c>
      <c r="D6564" s="115">
        <v>34099</v>
      </c>
      <c r="E6564" s="116">
        <v>34099</v>
      </c>
      <c r="F6564" s="117">
        <v>33.3339850432573</v>
      </c>
      <c r="G6564" s="116">
        <v>8525</v>
      </c>
    </row>
    <row r="6565" spans="1:7" ht="25.5">
      <c r="A6565" s="120">
        <v>21710</v>
      </c>
      <c r="B6565" s="115" t="s">
        <v>1145</v>
      </c>
      <c r="C6565" s="115">
        <v>102295</v>
      </c>
      <c r="D6565" s="115">
        <v>34099</v>
      </c>
      <c r="E6565" s="116">
        <v>34099</v>
      </c>
      <c r="F6565" s="117">
        <v>33.3339850432573</v>
      </c>
      <c r="G6565" s="116">
        <v>8525</v>
      </c>
    </row>
    <row r="6566" spans="1:7">
      <c r="A6566" s="114" t="s">
        <v>1147</v>
      </c>
      <c r="B6566" s="115" t="s">
        <v>1148</v>
      </c>
      <c r="C6566" s="115">
        <v>102295</v>
      </c>
      <c r="D6566" s="115">
        <v>34099</v>
      </c>
      <c r="E6566" s="116">
        <v>34069.620000000003</v>
      </c>
      <c r="F6566" s="117">
        <v>33.305264186910399</v>
      </c>
      <c r="G6566" s="116">
        <v>8507</v>
      </c>
    </row>
    <row r="6567" spans="1:7">
      <c r="A6567" s="119" t="s">
        <v>1149</v>
      </c>
      <c r="B6567" s="115" t="s">
        <v>1150</v>
      </c>
      <c r="C6567" s="115">
        <v>102295</v>
      </c>
      <c r="D6567" s="115">
        <v>34099</v>
      </c>
      <c r="E6567" s="116">
        <v>34069.620000000003</v>
      </c>
      <c r="F6567" s="117">
        <v>33.305264186910399</v>
      </c>
      <c r="G6567" s="116">
        <v>8507</v>
      </c>
    </row>
    <row r="6568" spans="1:7">
      <c r="A6568" s="120" t="s">
        <v>1151</v>
      </c>
      <c r="B6568" s="115" t="s">
        <v>1152</v>
      </c>
      <c r="C6568" s="115">
        <v>102295</v>
      </c>
      <c r="D6568" s="115">
        <v>34099</v>
      </c>
      <c r="E6568" s="116">
        <v>34069.620000000003</v>
      </c>
      <c r="F6568" s="117">
        <v>33.305264186910399</v>
      </c>
      <c r="G6568" s="116">
        <v>8507</v>
      </c>
    </row>
    <row r="6569" spans="1:7">
      <c r="A6569" s="121">
        <v>2000</v>
      </c>
      <c r="B6569" s="115" t="s">
        <v>1155</v>
      </c>
      <c r="C6569" s="115">
        <v>102295</v>
      </c>
      <c r="D6569" s="115">
        <v>34099</v>
      </c>
      <c r="E6569" s="116">
        <v>34069.620000000003</v>
      </c>
      <c r="F6569" s="117">
        <v>33.305264186910399</v>
      </c>
      <c r="G6569" s="116">
        <v>8507</v>
      </c>
    </row>
    <row r="6570" spans="1:7">
      <c r="A6570" s="114"/>
      <c r="B6570" s="115" t="s">
        <v>1192</v>
      </c>
      <c r="C6570" s="115">
        <v>0</v>
      </c>
      <c r="D6570" s="115">
        <v>0</v>
      </c>
      <c r="E6570" s="116">
        <v>29.38</v>
      </c>
      <c r="F6570" s="117">
        <v>0</v>
      </c>
      <c r="G6570" s="116">
        <v>18</v>
      </c>
    </row>
    <row r="6571" spans="1:7">
      <c r="A6571" s="114" t="s">
        <v>1193</v>
      </c>
      <c r="B6571" s="115" t="s">
        <v>1194</v>
      </c>
      <c r="C6571" s="115">
        <v>0</v>
      </c>
      <c r="D6571" s="115">
        <v>0</v>
      </c>
      <c r="E6571" s="116">
        <v>-29.38</v>
      </c>
      <c r="F6571" s="117">
        <v>0</v>
      </c>
      <c r="G6571" s="116">
        <v>-18</v>
      </c>
    </row>
    <row r="6572" spans="1:7">
      <c r="A6572" s="119" t="s">
        <v>1202</v>
      </c>
      <c r="B6572" s="115" t="s">
        <v>1203</v>
      </c>
      <c r="C6572" s="115">
        <v>0</v>
      </c>
      <c r="D6572" s="115">
        <v>0</v>
      </c>
      <c r="E6572" s="116">
        <v>-29.38</v>
      </c>
      <c r="F6572" s="117">
        <v>0</v>
      </c>
      <c r="G6572" s="116">
        <v>-18</v>
      </c>
    </row>
    <row r="6573" spans="1:7" s="113" customFormat="1" ht="25.5">
      <c r="A6573" s="126" t="s">
        <v>379</v>
      </c>
      <c r="B6573" s="110" t="s">
        <v>597</v>
      </c>
      <c r="C6573" s="110"/>
      <c r="D6573" s="110"/>
      <c r="E6573" s="111"/>
      <c r="F6573" s="112"/>
      <c r="G6573" s="111"/>
    </row>
    <row r="6574" spans="1:7">
      <c r="A6574" s="114" t="s">
        <v>1118</v>
      </c>
      <c r="B6574" s="115" t="s">
        <v>1119</v>
      </c>
      <c r="C6574" s="115">
        <v>97330</v>
      </c>
      <c r="D6574" s="115">
        <v>28443</v>
      </c>
      <c r="E6574" s="116">
        <v>28443</v>
      </c>
      <c r="F6574" s="117">
        <v>29.223261070584599</v>
      </c>
      <c r="G6574" s="116">
        <v>5789</v>
      </c>
    </row>
    <row r="6575" spans="1:7" ht="25.5">
      <c r="A6575" s="119" t="s">
        <v>1120</v>
      </c>
      <c r="B6575" s="115" t="s">
        <v>1121</v>
      </c>
      <c r="C6575" s="115">
        <v>97330</v>
      </c>
      <c r="D6575" s="115">
        <v>28443</v>
      </c>
      <c r="E6575" s="116">
        <v>28443</v>
      </c>
      <c r="F6575" s="117">
        <v>29.223261070584599</v>
      </c>
      <c r="G6575" s="116">
        <v>5789</v>
      </c>
    </row>
    <row r="6576" spans="1:7">
      <c r="A6576" s="114" t="s">
        <v>1147</v>
      </c>
      <c r="B6576" s="115" t="s">
        <v>1148</v>
      </c>
      <c r="C6576" s="115">
        <v>97330</v>
      </c>
      <c r="D6576" s="115">
        <v>28443</v>
      </c>
      <c r="E6576" s="116">
        <v>19015.759999999998</v>
      </c>
      <c r="F6576" s="117">
        <v>19.537408815370402</v>
      </c>
      <c r="G6576" s="116">
        <v>8077.37</v>
      </c>
    </row>
    <row r="6577" spans="1:7">
      <c r="A6577" s="119" t="s">
        <v>1149</v>
      </c>
      <c r="B6577" s="115" t="s">
        <v>1150</v>
      </c>
      <c r="C6577" s="115">
        <v>97330</v>
      </c>
      <c r="D6577" s="115">
        <v>28443</v>
      </c>
      <c r="E6577" s="116">
        <v>19015.759999999998</v>
      </c>
      <c r="F6577" s="117">
        <v>19.537408815370402</v>
      </c>
      <c r="G6577" s="116">
        <v>8077.37</v>
      </c>
    </row>
    <row r="6578" spans="1:7">
      <c r="A6578" s="120" t="s">
        <v>1151</v>
      </c>
      <c r="B6578" s="115" t="s">
        <v>1152</v>
      </c>
      <c r="C6578" s="115">
        <v>97330</v>
      </c>
      <c r="D6578" s="115">
        <v>28443</v>
      </c>
      <c r="E6578" s="116">
        <v>19015.759999999998</v>
      </c>
      <c r="F6578" s="117">
        <v>19.537408815370402</v>
      </c>
      <c r="G6578" s="116">
        <v>8077.37</v>
      </c>
    </row>
    <row r="6579" spans="1:7">
      <c r="A6579" s="121">
        <v>1000</v>
      </c>
      <c r="B6579" s="115" t="s">
        <v>1153</v>
      </c>
      <c r="C6579" s="115">
        <v>55495</v>
      </c>
      <c r="D6579" s="115">
        <v>12569</v>
      </c>
      <c r="E6579" s="116">
        <v>8601.1299999999992</v>
      </c>
      <c r="F6579" s="117">
        <v>15.4989278313362</v>
      </c>
      <c r="G6579" s="116">
        <v>3178.47</v>
      </c>
    </row>
    <row r="6580" spans="1:7">
      <c r="A6580" s="122">
        <v>1100</v>
      </c>
      <c r="B6580" s="115" t="s">
        <v>1154</v>
      </c>
      <c r="C6580" s="115">
        <v>44722</v>
      </c>
      <c r="D6580" s="115">
        <v>10129</v>
      </c>
      <c r="E6580" s="116">
        <v>6931.37</v>
      </c>
      <c r="F6580" s="117">
        <v>15.4987925405841</v>
      </c>
      <c r="G6580" s="116">
        <v>2547.75</v>
      </c>
    </row>
    <row r="6581" spans="1:7">
      <c r="A6581" s="121">
        <v>2000</v>
      </c>
      <c r="B6581" s="115" t="s">
        <v>1155</v>
      </c>
      <c r="C6581" s="115">
        <v>41835</v>
      </c>
      <c r="D6581" s="115">
        <v>15874</v>
      </c>
      <c r="E6581" s="116">
        <v>10414.629999999999</v>
      </c>
      <c r="F6581" s="117">
        <v>24.894538066212501</v>
      </c>
      <c r="G6581" s="116">
        <v>4898.8999999999996</v>
      </c>
    </row>
    <row r="6582" spans="1:7">
      <c r="A6582" s="114"/>
      <c r="B6582" s="115" t="s">
        <v>1192</v>
      </c>
      <c r="C6582" s="115">
        <v>0</v>
      </c>
      <c r="D6582" s="115">
        <v>0</v>
      </c>
      <c r="E6582" s="116">
        <v>9427.24</v>
      </c>
      <c r="F6582" s="117">
        <v>0</v>
      </c>
      <c r="G6582" s="116">
        <v>-2288.37</v>
      </c>
    </row>
    <row r="6583" spans="1:7">
      <c r="A6583" s="114" t="s">
        <v>1193</v>
      </c>
      <c r="B6583" s="115" t="s">
        <v>1194</v>
      </c>
      <c r="C6583" s="115">
        <v>0</v>
      </c>
      <c r="D6583" s="115">
        <v>0</v>
      </c>
      <c r="E6583" s="116">
        <v>-9427.24</v>
      </c>
      <c r="F6583" s="117">
        <v>0</v>
      </c>
      <c r="G6583" s="116">
        <v>2288.37</v>
      </c>
    </row>
    <row r="6584" spans="1:7">
      <c r="A6584" s="119" t="s">
        <v>1202</v>
      </c>
      <c r="B6584" s="115" t="s">
        <v>1203</v>
      </c>
      <c r="C6584" s="115">
        <v>0</v>
      </c>
      <c r="D6584" s="115">
        <v>0</v>
      </c>
      <c r="E6584" s="116">
        <v>-9427.24</v>
      </c>
      <c r="F6584" s="117">
        <v>0</v>
      </c>
      <c r="G6584" s="116">
        <v>2288.37</v>
      </c>
    </row>
    <row r="6585" spans="1:7" s="113" customFormat="1">
      <c r="A6585" s="125" t="s">
        <v>337</v>
      </c>
      <c r="B6585" s="110" t="s">
        <v>598</v>
      </c>
      <c r="C6585" s="110"/>
      <c r="D6585" s="110"/>
      <c r="E6585" s="111"/>
      <c r="F6585" s="112"/>
      <c r="G6585" s="111"/>
    </row>
    <row r="6586" spans="1:7">
      <c r="A6586" s="114" t="s">
        <v>1118</v>
      </c>
      <c r="B6586" s="115" t="s">
        <v>1119</v>
      </c>
      <c r="C6586" s="115">
        <v>1941637</v>
      </c>
      <c r="D6586" s="115">
        <v>574307</v>
      </c>
      <c r="E6586" s="116">
        <v>578808.06000000006</v>
      </c>
      <c r="F6586" s="117">
        <v>29.810312638253201</v>
      </c>
      <c r="G6586" s="116">
        <v>172246.86</v>
      </c>
    </row>
    <row r="6587" spans="1:7" ht="25.5">
      <c r="A6587" s="119" t="s">
        <v>1120</v>
      </c>
      <c r="B6587" s="115" t="s">
        <v>1121</v>
      </c>
      <c r="C6587" s="115">
        <v>215000</v>
      </c>
      <c r="D6587" s="115">
        <v>56083</v>
      </c>
      <c r="E6587" s="116">
        <v>60584.06</v>
      </c>
      <c r="F6587" s="117">
        <v>28.178632558139501</v>
      </c>
      <c r="G6587" s="116">
        <v>3217.86</v>
      </c>
    </row>
    <row r="6588" spans="1:7">
      <c r="A6588" s="119" t="s">
        <v>1144</v>
      </c>
      <c r="B6588" s="115" t="s">
        <v>60</v>
      </c>
      <c r="C6588" s="115">
        <v>1726637</v>
      </c>
      <c r="D6588" s="115">
        <v>518224</v>
      </c>
      <c r="E6588" s="116">
        <v>518224</v>
      </c>
      <c r="F6588" s="117">
        <v>30.013488648743198</v>
      </c>
      <c r="G6588" s="116">
        <v>169029</v>
      </c>
    </row>
    <row r="6589" spans="1:7" ht="25.5">
      <c r="A6589" s="120">
        <v>21710</v>
      </c>
      <c r="B6589" s="115" t="s">
        <v>1145</v>
      </c>
      <c r="C6589" s="115">
        <v>1726637</v>
      </c>
      <c r="D6589" s="115">
        <v>518224</v>
      </c>
      <c r="E6589" s="116">
        <v>518224</v>
      </c>
      <c r="F6589" s="117">
        <v>30.013488648743198</v>
      </c>
      <c r="G6589" s="116">
        <v>169029</v>
      </c>
    </row>
    <row r="6590" spans="1:7">
      <c r="A6590" s="114" t="s">
        <v>1147</v>
      </c>
      <c r="B6590" s="115" t="s">
        <v>1148</v>
      </c>
      <c r="C6590" s="115">
        <v>2074356</v>
      </c>
      <c r="D6590" s="115">
        <v>574307</v>
      </c>
      <c r="E6590" s="116">
        <v>504327.26</v>
      </c>
      <c r="F6590" s="117">
        <v>24.312473847304901</v>
      </c>
      <c r="G6590" s="116">
        <v>139063.39000000001</v>
      </c>
    </row>
    <row r="6591" spans="1:7">
      <c r="A6591" s="119" t="s">
        <v>1149</v>
      </c>
      <c r="B6591" s="115" t="s">
        <v>1150</v>
      </c>
      <c r="C6591" s="115">
        <v>1882588</v>
      </c>
      <c r="D6591" s="115">
        <v>528879</v>
      </c>
      <c r="E6591" s="116">
        <v>495980.17</v>
      </c>
      <c r="F6591" s="117">
        <v>26.345656617379898</v>
      </c>
      <c r="G6591" s="116">
        <v>138117.17000000001</v>
      </c>
    </row>
    <row r="6592" spans="1:7">
      <c r="A6592" s="120" t="s">
        <v>1151</v>
      </c>
      <c r="B6592" s="115" t="s">
        <v>1152</v>
      </c>
      <c r="C6592" s="115">
        <v>1880198</v>
      </c>
      <c r="D6592" s="115">
        <v>528879</v>
      </c>
      <c r="E6592" s="116">
        <v>495980.17</v>
      </c>
      <c r="F6592" s="117">
        <v>26.379145706994699</v>
      </c>
      <c r="G6592" s="116">
        <v>138117.17000000001</v>
      </c>
    </row>
    <row r="6593" spans="1:7">
      <c r="A6593" s="121">
        <v>1000</v>
      </c>
      <c r="B6593" s="115" t="s">
        <v>1153</v>
      </c>
      <c r="C6593" s="115">
        <v>1288179</v>
      </c>
      <c r="D6593" s="115">
        <v>332508</v>
      </c>
      <c r="E6593" s="116">
        <v>308299.57</v>
      </c>
      <c r="F6593" s="117">
        <v>23.9329759295874</v>
      </c>
      <c r="G6593" s="116">
        <v>93411.74</v>
      </c>
    </row>
    <row r="6594" spans="1:7">
      <c r="A6594" s="122">
        <v>1100</v>
      </c>
      <c r="B6594" s="115" t="s">
        <v>1154</v>
      </c>
      <c r="C6594" s="115">
        <v>1026324</v>
      </c>
      <c r="D6594" s="115">
        <v>265472</v>
      </c>
      <c r="E6594" s="116">
        <v>247675.19</v>
      </c>
      <c r="F6594" s="117">
        <v>24.1322613521656</v>
      </c>
      <c r="G6594" s="116">
        <v>73007.83</v>
      </c>
    </row>
    <row r="6595" spans="1:7">
      <c r="A6595" s="121">
        <v>2000</v>
      </c>
      <c r="B6595" s="115" t="s">
        <v>1155</v>
      </c>
      <c r="C6595" s="115">
        <v>592019</v>
      </c>
      <c r="D6595" s="115">
        <v>196371</v>
      </c>
      <c r="E6595" s="116">
        <v>187680.6</v>
      </c>
      <c r="F6595" s="117">
        <v>31.701786598065301</v>
      </c>
      <c r="G6595" s="116">
        <v>44705.43</v>
      </c>
    </row>
    <row r="6596" spans="1:7" ht="25.5">
      <c r="A6596" s="120" t="s">
        <v>1162</v>
      </c>
      <c r="B6596" s="115" t="s">
        <v>1163</v>
      </c>
      <c r="C6596" s="115">
        <v>2390</v>
      </c>
      <c r="D6596" s="115">
        <v>0</v>
      </c>
      <c r="E6596" s="116">
        <v>0</v>
      </c>
      <c r="F6596" s="117">
        <v>0</v>
      </c>
      <c r="G6596" s="116">
        <v>0</v>
      </c>
    </row>
    <row r="6597" spans="1:7">
      <c r="A6597" s="121">
        <v>7700</v>
      </c>
      <c r="B6597" s="115" t="s">
        <v>1165</v>
      </c>
      <c r="C6597" s="115">
        <v>2390</v>
      </c>
      <c r="D6597" s="115">
        <v>0</v>
      </c>
      <c r="E6597" s="116">
        <v>0</v>
      </c>
      <c r="F6597" s="117">
        <v>0</v>
      </c>
      <c r="G6597" s="116">
        <v>0</v>
      </c>
    </row>
    <row r="6598" spans="1:7">
      <c r="A6598" s="119" t="s">
        <v>1181</v>
      </c>
      <c r="B6598" s="115" t="s">
        <v>1182</v>
      </c>
      <c r="C6598" s="115">
        <v>191768</v>
      </c>
      <c r="D6598" s="115">
        <v>45428</v>
      </c>
      <c r="E6598" s="116">
        <v>8347.09</v>
      </c>
      <c r="F6598" s="117">
        <v>4.3527022235200903</v>
      </c>
      <c r="G6598" s="116">
        <v>946.22</v>
      </c>
    </row>
    <row r="6599" spans="1:7">
      <c r="A6599" s="120" t="s">
        <v>1183</v>
      </c>
      <c r="B6599" s="115" t="s">
        <v>1184</v>
      </c>
      <c r="C6599" s="115">
        <v>191768</v>
      </c>
      <c r="D6599" s="115">
        <v>45428</v>
      </c>
      <c r="E6599" s="116">
        <v>8347.09</v>
      </c>
      <c r="F6599" s="117">
        <v>4.3527022235200903</v>
      </c>
      <c r="G6599" s="116">
        <v>946.22</v>
      </c>
    </row>
    <row r="6600" spans="1:7">
      <c r="A6600" s="114"/>
      <c r="B6600" s="115" t="s">
        <v>1192</v>
      </c>
      <c r="C6600" s="115">
        <v>-132719</v>
      </c>
      <c r="D6600" s="115">
        <v>0</v>
      </c>
      <c r="E6600" s="116">
        <v>74480.800000000003</v>
      </c>
      <c r="F6600" s="117">
        <v>-56.119169071496898</v>
      </c>
      <c r="G6600" s="116">
        <v>33183.47</v>
      </c>
    </row>
    <row r="6601" spans="1:7">
      <c r="A6601" s="114" t="s">
        <v>1193</v>
      </c>
      <c r="B6601" s="115" t="s">
        <v>1194</v>
      </c>
      <c r="C6601" s="115">
        <v>132719</v>
      </c>
      <c r="D6601" s="115">
        <v>0</v>
      </c>
      <c r="E6601" s="116">
        <v>-74480.800000000003</v>
      </c>
      <c r="F6601" s="117">
        <v>-56.119169071496898</v>
      </c>
      <c r="G6601" s="116">
        <v>-33183.47</v>
      </c>
    </row>
    <row r="6602" spans="1:7">
      <c r="A6602" s="119" t="s">
        <v>1202</v>
      </c>
      <c r="B6602" s="115" t="s">
        <v>1203</v>
      </c>
      <c r="C6602" s="115">
        <v>132719</v>
      </c>
      <c r="D6602" s="115">
        <v>0</v>
      </c>
      <c r="E6602" s="116">
        <v>-74480.800000000003</v>
      </c>
      <c r="F6602" s="117">
        <v>-56.119169071496898</v>
      </c>
      <c r="G6602" s="116">
        <v>-33183.47</v>
      </c>
    </row>
    <row r="6603" spans="1:7" ht="38.25">
      <c r="A6603" s="120" t="s">
        <v>1204</v>
      </c>
      <c r="B6603" s="115" t="s">
        <v>1205</v>
      </c>
      <c r="C6603" s="115">
        <v>132719</v>
      </c>
      <c r="D6603" s="115">
        <v>0</v>
      </c>
      <c r="E6603" s="116">
        <v>0</v>
      </c>
      <c r="F6603" s="117">
        <v>0</v>
      </c>
      <c r="G6603" s="116">
        <v>0</v>
      </c>
    </row>
    <row r="6604" spans="1:7" s="113" customFormat="1">
      <c r="A6604" s="125" t="s">
        <v>599</v>
      </c>
      <c r="B6604" s="110" t="s">
        <v>600</v>
      </c>
      <c r="C6604" s="110"/>
      <c r="D6604" s="110"/>
      <c r="E6604" s="111"/>
      <c r="F6604" s="112"/>
      <c r="G6604" s="111"/>
    </row>
    <row r="6605" spans="1:7">
      <c r="A6605" s="114" t="s">
        <v>1118</v>
      </c>
      <c r="B6605" s="115" t="s">
        <v>1119</v>
      </c>
      <c r="C6605" s="115">
        <v>523216</v>
      </c>
      <c r="D6605" s="115">
        <v>168566</v>
      </c>
      <c r="E6605" s="116">
        <v>168566</v>
      </c>
      <c r="F6605" s="117">
        <v>32.217286933121301</v>
      </c>
      <c r="G6605" s="116">
        <v>45428</v>
      </c>
    </row>
    <row r="6606" spans="1:7">
      <c r="A6606" s="119" t="s">
        <v>1144</v>
      </c>
      <c r="B6606" s="115" t="s">
        <v>60</v>
      </c>
      <c r="C6606" s="115">
        <v>523216</v>
      </c>
      <c r="D6606" s="115">
        <v>168566</v>
      </c>
      <c r="E6606" s="116">
        <v>168566</v>
      </c>
      <c r="F6606" s="117">
        <v>32.217286933121301</v>
      </c>
      <c r="G6606" s="116">
        <v>45428</v>
      </c>
    </row>
    <row r="6607" spans="1:7" ht="25.5">
      <c r="A6607" s="120">
        <v>21710</v>
      </c>
      <c r="B6607" s="115" t="s">
        <v>1145</v>
      </c>
      <c r="C6607" s="115">
        <v>523216</v>
      </c>
      <c r="D6607" s="115">
        <v>168566</v>
      </c>
      <c r="E6607" s="116">
        <v>168566</v>
      </c>
      <c r="F6607" s="117">
        <v>32.217286933121301</v>
      </c>
      <c r="G6607" s="116">
        <v>45428</v>
      </c>
    </row>
    <row r="6608" spans="1:7">
      <c r="A6608" s="114" t="s">
        <v>1147</v>
      </c>
      <c r="B6608" s="115" t="s">
        <v>1148</v>
      </c>
      <c r="C6608" s="115">
        <v>523216</v>
      </c>
      <c r="D6608" s="115">
        <v>168566</v>
      </c>
      <c r="E6608" s="116">
        <v>160438.07</v>
      </c>
      <c r="F6608" s="117">
        <v>30.663830999051999</v>
      </c>
      <c r="G6608" s="116">
        <v>38286.589999999997</v>
      </c>
    </row>
    <row r="6609" spans="1:7">
      <c r="A6609" s="119" t="s">
        <v>1149</v>
      </c>
      <c r="B6609" s="115" t="s">
        <v>1150</v>
      </c>
      <c r="C6609" s="115">
        <v>517816</v>
      </c>
      <c r="D6609" s="115">
        <v>167566</v>
      </c>
      <c r="E6609" s="116">
        <v>159438.07</v>
      </c>
      <c r="F6609" s="117">
        <v>30.7904873545816</v>
      </c>
      <c r="G6609" s="116">
        <v>38286.589999999997</v>
      </c>
    </row>
    <row r="6610" spans="1:7">
      <c r="A6610" s="120" t="s">
        <v>1151</v>
      </c>
      <c r="B6610" s="115" t="s">
        <v>1152</v>
      </c>
      <c r="C6610" s="115">
        <v>517816</v>
      </c>
      <c r="D6610" s="115">
        <v>167566</v>
      </c>
      <c r="E6610" s="116">
        <v>159438.07</v>
      </c>
      <c r="F6610" s="117">
        <v>30.7904873545816</v>
      </c>
      <c r="G6610" s="116">
        <v>38286.589999999997</v>
      </c>
    </row>
    <row r="6611" spans="1:7">
      <c r="A6611" s="121">
        <v>1000</v>
      </c>
      <c r="B6611" s="115" t="s">
        <v>1153</v>
      </c>
      <c r="C6611" s="115">
        <v>364244</v>
      </c>
      <c r="D6611" s="115">
        <v>118838</v>
      </c>
      <c r="E6611" s="116">
        <v>114597</v>
      </c>
      <c r="F6611" s="117">
        <v>31.4616026619519</v>
      </c>
      <c r="G6611" s="116">
        <v>28300.639999999999</v>
      </c>
    </row>
    <row r="6612" spans="1:7">
      <c r="A6612" s="122">
        <v>1100</v>
      </c>
      <c r="B6612" s="115" t="s">
        <v>1154</v>
      </c>
      <c r="C6612" s="115">
        <v>288576</v>
      </c>
      <c r="D6612" s="115">
        <v>94488</v>
      </c>
      <c r="E6612" s="116">
        <v>90635.6</v>
      </c>
      <c r="F6612" s="117">
        <v>31.407878687070301</v>
      </c>
      <c r="G6612" s="116">
        <v>22299.24</v>
      </c>
    </row>
    <row r="6613" spans="1:7">
      <c r="A6613" s="121">
        <v>2000</v>
      </c>
      <c r="B6613" s="115" t="s">
        <v>1155</v>
      </c>
      <c r="C6613" s="115">
        <v>153572</v>
      </c>
      <c r="D6613" s="115">
        <v>48728</v>
      </c>
      <c r="E6613" s="116">
        <v>44841.07</v>
      </c>
      <c r="F6613" s="117">
        <v>29.1987276326414</v>
      </c>
      <c r="G6613" s="116">
        <v>9985.9500000000007</v>
      </c>
    </row>
    <row r="6614" spans="1:7">
      <c r="A6614" s="119" t="s">
        <v>1181</v>
      </c>
      <c r="B6614" s="115" t="s">
        <v>1182</v>
      </c>
      <c r="C6614" s="115">
        <v>5400</v>
      </c>
      <c r="D6614" s="115">
        <v>1000</v>
      </c>
      <c r="E6614" s="116">
        <v>1000</v>
      </c>
      <c r="F6614" s="117">
        <v>18.518518518518501</v>
      </c>
      <c r="G6614" s="116">
        <v>0</v>
      </c>
    </row>
    <row r="6615" spans="1:7">
      <c r="A6615" s="120" t="s">
        <v>1183</v>
      </c>
      <c r="B6615" s="115" t="s">
        <v>1184</v>
      </c>
      <c r="C6615" s="115">
        <v>5400</v>
      </c>
      <c r="D6615" s="115">
        <v>1000</v>
      </c>
      <c r="E6615" s="116">
        <v>1000</v>
      </c>
      <c r="F6615" s="117">
        <v>18.518518518518501</v>
      </c>
      <c r="G6615" s="116">
        <v>0</v>
      </c>
    </row>
    <row r="6616" spans="1:7">
      <c r="A6616" s="114"/>
      <c r="B6616" s="115" t="s">
        <v>1192</v>
      </c>
      <c r="C6616" s="115">
        <v>0</v>
      </c>
      <c r="D6616" s="115">
        <v>0</v>
      </c>
      <c r="E6616" s="116">
        <v>8127.93</v>
      </c>
      <c r="F6616" s="117">
        <v>0</v>
      </c>
      <c r="G6616" s="116">
        <v>7141.41</v>
      </c>
    </row>
    <row r="6617" spans="1:7">
      <c r="A6617" s="114" t="s">
        <v>1193</v>
      </c>
      <c r="B6617" s="115" t="s">
        <v>1194</v>
      </c>
      <c r="C6617" s="115">
        <v>0</v>
      </c>
      <c r="D6617" s="115">
        <v>0</v>
      </c>
      <c r="E6617" s="116">
        <v>-8127.93</v>
      </c>
      <c r="F6617" s="117">
        <v>0</v>
      </c>
      <c r="G6617" s="116">
        <v>-7141.41</v>
      </c>
    </row>
    <row r="6618" spans="1:7">
      <c r="A6618" s="119" t="s">
        <v>1202</v>
      </c>
      <c r="B6618" s="115" t="s">
        <v>1203</v>
      </c>
      <c r="C6618" s="115">
        <v>0</v>
      </c>
      <c r="D6618" s="115">
        <v>0</v>
      </c>
      <c r="E6618" s="116">
        <v>-8127.93</v>
      </c>
      <c r="F6618" s="117">
        <v>0</v>
      </c>
      <c r="G6618" s="116">
        <v>-7141.41</v>
      </c>
    </row>
    <row r="6619" spans="1:7" s="113" customFormat="1">
      <c r="A6619" s="125" t="s">
        <v>446</v>
      </c>
      <c r="B6619" s="110" t="s">
        <v>601</v>
      </c>
      <c r="C6619" s="110"/>
      <c r="D6619" s="110"/>
      <c r="E6619" s="111"/>
      <c r="F6619" s="112"/>
      <c r="G6619" s="111"/>
    </row>
    <row r="6620" spans="1:7">
      <c r="A6620" s="114" t="s">
        <v>1118</v>
      </c>
      <c r="B6620" s="115" t="s">
        <v>1119</v>
      </c>
      <c r="C6620" s="115">
        <v>620594</v>
      </c>
      <c r="D6620" s="115">
        <v>195128</v>
      </c>
      <c r="E6620" s="116">
        <v>197926.29</v>
      </c>
      <c r="F6620" s="117">
        <v>31.893039571765101</v>
      </c>
      <c r="G6620" s="116">
        <v>49094.87</v>
      </c>
    </row>
    <row r="6621" spans="1:7" ht="25.5">
      <c r="A6621" s="119" t="s">
        <v>1120</v>
      </c>
      <c r="B6621" s="115" t="s">
        <v>1121</v>
      </c>
      <c r="C6621" s="115">
        <v>53000</v>
      </c>
      <c r="D6621" s="115">
        <v>4000</v>
      </c>
      <c r="E6621" s="116">
        <v>6798.29</v>
      </c>
      <c r="F6621" s="117">
        <v>12.8269622641509</v>
      </c>
      <c r="G6621" s="116">
        <v>-1330.13</v>
      </c>
    </row>
    <row r="6622" spans="1:7">
      <c r="A6622" s="119" t="s">
        <v>1144</v>
      </c>
      <c r="B6622" s="115" t="s">
        <v>60</v>
      </c>
      <c r="C6622" s="115">
        <v>567594</v>
      </c>
      <c r="D6622" s="115">
        <v>191128</v>
      </c>
      <c r="E6622" s="116">
        <v>191128</v>
      </c>
      <c r="F6622" s="117">
        <v>33.673365116615102</v>
      </c>
      <c r="G6622" s="116">
        <v>50425</v>
      </c>
    </row>
    <row r="6623" spans="1:7" ht="25.5">
      <c r="A6623" s="120">
        <v>21710</v>
      </c>
      <c r="B6623" s="115" t="s">
        <v>1145</v>
      </c>
      <c r="C6623" s="115">
        <v>567594</v>
      </c>
      <c r="D6623" s="115">
        <v>191128</v>
      </c>
      <c r="E6623" s="116">
        <v>191128</v>
      </c>
      <c r="F6623" s="117">
        <v>33.673365116615102</v>
      </c>
      <c r="G6623" s="116">
        <v>50425</v>
      </c>
    </row>
    <row r="6624" spans="1:7">
      <c r="A6624" s="114" t="s">
        <v>1147</v>
      </c>
      <c r="B6624" s="115" t="s">
        <v>1148</v>
      </c>
      <c r="C6624" s="115">
        <v>631726</v>
      </c>
      <c r="D6624" s="115">
        <v>195128</v>
      </c>
      <c r="E6624" s="116">
        <v>167747.73000000001</v>
      </c>
      <c r="F6624" s="117">
        <v>26.553874622858601</v>
      </c>
      <c r="G6624" s="116">
        <v>43995.3</v>
      </c>
    </row>
    <row r="6625" spans="1:7">
      <c r="A6625" s="119" t="s">
        <v>1149</v>
      </c>
      <c r="B6625" s="115" t="s">
        <v>1150</v>
      </c>
      <c r="C6625" s="115">
        <v>608231</v>
      </c>
      <c r="D6625" s="115">
        <v>174633</v>
      </c>
      <c r="E6625" s="116">
        <v>152651.82999999999</v>
      </c>
      <c r="F6625" s="117">
        <v>25.0976734168433</v>
      </c>
      <c r="G6625" s="116">
        <v>42224.23</v>
      </c>
    </row>
    <row r="6626" spans="1:7">
      <c r="A6626" s="120" t="s">
        <v>1151</v>
      </c>
      <c r="B6626" s="115" t="s">
        <v>1152</v>
      </c>
      <c r="C6626" s="115">
        <v>605591</v>
      </c>
      <c r="D6626" s="115">
        <v>174633</v>
      </c>
      <c r="E6626" s="116">
        <v>152651.82999999999</v>
      </c>
      <c r="F6626" s="117">
        <v>25.207083658773001</v>
      </c>
      <c r="G6626" s="116">
        <v>42224.23</v>
      </c>
    </row>
    <row r="6627" spans="1:7">
      <c r="A6627" s="121">
        <v>1000</v>
      </c>
      <c r="B6627" s="115" t="s">
        <v>1153</v>
      </c>
      <c r="C6627" s="115">
        <v>466377</v>
      </c>
      <c r="D6627" s="115">
        <v>145389</v>
      </c>
      <c r="E6627" s="116">
        <v>131202.73000000001</v>
      </c>
      <c r="F6627" s="117">
        <v>28.132332855179399</v>
      </c>
      <c r="G6627" s="116">
        <v>35667.089999999997</v>
      </c>
    </row>
    <row r="6628" spans="1:7">
      <c r="A6628" s="122">
        <v>1100</v>
      </c>
      <c r="B6628" s="115" t="s">
        <v>1154</v>
      </c>
      <c r="C6628" s="115">
        <v>368184</v>
      </c>
      <c r="D6628" s="115">
        <v>115700</v>
      </c>
      <c r="E6628" s="116">
        <v>105308.81</v>
      </c>
      <c r="F6628" s="117">
        <v>28.6022233448493</v>
      </c>
      <c r="G6628" s="116">
        <v>28783.39</v>
      </c>
    </row>
    <row r="6629" spans="1:7">
      <c r="A6629" s="121">
        <v>2000</v>
      </c>
      <c r="B6629" s="115" t="s">
        <v>1155</v>
      </c>
      <c r="C6629" s="115">
        <v>139214</v>
      </c>
      <c r="D6629" s="115">
        <v>29244</v>
      </c>
      <c r="E6629" s="116">
        <v>21449.1</v>
      </c>
      <c r="F6629" s="117">
        <v>15.4072866234718</v>
      </c>
      <c r="G6629" s="116">
        <v>6557.14</v>
      </c>
    </row>
    <row r="6630" spans="1:7" ht="25.5">
      <c r="A6630" s="120" t="s">
        <v>1162</v>
      </c>
      <c r="B6630" s="115" t="s">
        <v>1163</v>
      </c>
      <c r="C6630" s="115">
        <v>2640</v>
      </c>
      <c r="D6630" s="115">
        <v>0</v>
      </c>
      <c r="E6630" s="116">
        <v>0</v>
      </c>
      <c r="F6630" s="117">
        <v>0</v>
      </c>
      <c r="G6630" s="116">
        <v>0</v>
      </c>
    </row>
    <row r="6631" spans="1:7">
      <c r="A6631" s="121">
        <v>7700</v>
      </c>
      <c r="B6631" s="115" t="s">
        <v>1165</v>
      </c>
      <c r="C6631" s="115">
        <v>2640</v>
      </c>
      <c r="D6631" s="115">
        <v>0</v>
      </c>
      <c r="E6631" s="116">
        <v>0</v>
      </c>
      <c r="F6631" s="117">
        <v>0</v>
      </c>
      <c r="G6631" s="116">
        <v>0</v>
      </c>
    </row>
    <row r="6632" spans="1:7">
      <c r="A6632" s="119" t="s">
        <v>1181</v>
      </c>
      <c r="B6632" s="115" t="s">
        <v>1182</v>
      </c>
      <c r="C6632" s="115">
        <v>23495</v>
      </c>
      <c r="D6632" s="115">
        <v>20495</v>
      </c>
      <c r="E6632" s="116">
        <v>15095.9</v>
      </c>
      <c r="F6632" s="117">
        <v>64.251542881464104</v>
      </c>
      <c r="G6632" s="116">
        <v>1771.07</v>
      </c>
    </row>
    <row r="6633" spans="1:7">
      <c r="A6633" s="120" t="s">
        <v>1183</v>
      </c>
      <c r="B6633" s="115" t="s">
        <v>1184</v>
      </c>
      <c r="C6633" s="115">
        <v>23495</v>
      </c>
      <c r="D6633" s="115">
        <v>20495</v>
      </c>
      <c r="E6633" s="116">
        <v>15095.9</v>
      </c>
      <c r="F6633" s="117">
        <v>64.251542881464104</v>
      </c>
      <c r="G6633" s="116">
        <v>1771.07</v>
      </c>
    </row>
    <row r="6634" spans="1:7">
      <c r="A6634" s="114"/>
      <c r="B6634" s="115" t="s">
        <v>1192</v>
      </c>
      <c r="C6634" s="115">
        <v>-11132</v>
      </c>
      <c r="D6634" s="115">
        <v>0</v>
      </c>
      <c r="E6634" s="116">
        <v>30178.560000000001</v>
      </c>
      <c r="F6634" s="117">
        <v>-271.09737693136901</v>
      </c>
      <c r="G6634" s="116">
        <v>5099.57</v>
      </c>
    </row>
    <row r="6635" spans="1:7">
      <c r="A6635" s="114" t="s">
        <v>1193</v>
      </c>
      <c r="B6635" s="115" t="s">
        <v>1194</v>
      </c>
      <c r="C6635" s="115">
        <v>11132</v>
      </c>
      <c r="D6635" s="115">
        <v>0</v>
      </c>
      <c r="E6635" s="116">
        <v>-30178.560000000001</v>
      </c>
      <c r="F6635" s="117">
        <v>-271.09737693136901</v>
      </c>
      <c r="G6635" s="116">
        <v>-5099.57</v>
      </c>
    </row>
    <row r="6636" spans="1:7">
      <c r="A6636" s="119" t="s">
        <v>1202</v>
      </c>
      <c r="B6636" s="115" t="s">
        <v>1203</v>
      </c>
      <c r="C6636" s="115">
        <v>11132</v>
      </c>
      <c r="D6636" s="115">
        <v>0</v>
      </c>
      <c r="E6636" s="116">
        <v>-30178.560000000001</v>
      </c>
      <c r="F6636" s="117">
        <v>-271.09737693136901</v>
      </c>
      <c r="G6636" s="116">
        <v>-5099.57</v>
      </c>
    </row>
    <row r="6637" spans="1:7" ht="38.25">
      <c r="A6637" s="120" t="s">
        <v>1204</v>
      </c>
      <c r="B6637" s="115" t="s">
        <v>1205</v>
      </c>
      <c r="C6637" s="115">
        <v>11132</v>
      </c>
      <c r="D6637" s="115">
        <v>0</v>
      </c>
      <c r="E6637" s="116">
        <v>0</v>
      </c>
      <c r="F6637" s="117">
        <v>0</v>
      </c>
      <c r="G6637" s="116">
        <v>0</v>
      </c>
    </row>
    <row r="6638" spans="1:7" s="113" customFormat="1">
      <c r="A6638" s="125" t="s">
        <v>602</v>
      </c>
      <c r="B6638" s="110" t="s">
        <v>603</v>
      </c>
      <c r="C6638" s="110"/>
      <c r="D6638" s="110"/>
      <c r="E6638" s="111"/>
      <c r="F6638" s="112"/>
      <c r="G6638" s="111"/>
    </row>
    <row r="6639" spans="1:7">
      <c r="A6639" s="114" t="s">
        <v>1118</v>
      </c>
      <c r="B6639" s="115" t="s">
        <v>1119</v>
      </c>
      <c r="C6639" s="115">
        <v>1185777</v>
      </c>
      <c r="D6639" s="115">
        <v>655985</v>
      </c>
      <c r="E6639" s="116">
        <v>768427.85</v>
      </c>
      <c r="F6639" s="117">
        <v>64.803740500954206</v>
      </c>
      <c r="G6639" s="116">
        <v>379024.5</v>
      </c>
    </row>
    <row r="6640" spans="1:7" ht="25.5">
      <c r="A6640" s="119" t="s">
        <v>1120</v>
      </c>
      <c r="B6640" s="115" t="s">
        <v>1121</v>
      </c>
      <c r="C6640" s="115">
        <v>263590</v>
      </c>
      <c r="D6640" s="115">
        <v>243590</v>
      </c>
      <c r="E6640" s="116">
        <v>356032.85</v>
      </c>
      <c r="F6640" s="117">
        <v>135.070696915664</v>
      </c>
      <c r="G6640" s="116">
        <v>268840.5</v>
      </c>
    </row>
    <row r="6641" spans="1:7">
      <c r="A6641" s="119" t="s">
        <v>1144</v>
      </c>
      <c r="B6641" s="115" t="s">
        <v>60</v>
      </c>
      <c r="C6641" s="115">
        <v>922187</v>
      </c>
      <c r="D6641" s="115">
        <v>412395</v>
      </c>
      <c r="E6641" s="116">
        <v>412395</v>
      </c>
      <c r="F6641" s="117">
        <v>44.719238072104702</v>
      </c>
      <c r="G6641" s="116">
        <v>110184</v>
      </c>
    </row>
    <row r="6642" spans="1:7" ht="25.5">
      <c r="A6642" s="120">
        <v>21710</v>
      </c>
      <c r="B6642" s="115" t="s">
        <v>1145</v>
      </c>
      <c r="C6642" s="115">
        <v>922187</v>
      </c>
      <c r="D6642" s="115">
        <v>412395</v>
      </c>
      <c r="E6642" s="116">
        <v>412395</v>
      </c>
      <c r="F6642" s="117">
        <v>44.719238072104702</v>
      </c>
      <c r="G6642" s="116">
        <v>110184</v>
      </c>
    </row>
    <row r="6643" spans="1:7">
      <c r="A6643" s="114" t="s">
        <v>1147</v>
      </c>
      <c r="B6643" s="115" t="s">
        <v>1148</v>
      </c>
      <c r="C6643" s="115">
        <v>1185777</v>
      </c>
      <c r="D6643" s="115">
        <v>455985</v>
      </c>
      <c r="E6643" s="116">
        <v>399372.64</v>
      </c>
      <c r="F6643" s="117">
        <v>33.680248478423799</v>
      </c>
      <c r="G6643" s="116">
        <v>114590.74</v>
      </c>
    </row>
    <row r="6644" spans="1:7">
      <c r="A6644" s="119" t="s">
        <v>1149</v>
      </c>
      <c r="B6644" s="115" t="s">
        <v>1150</v>
      </c>
      <c r="C6644" s="115">
        <v>1051087</v>
      </c>
      <c r="D6644" s="115">
        <v>382985</v>
      </c>
      <c r="E6644" s="116">
        <v>353031.7</v>
      </c>
      <c r="F6644" s="117">
        <v>33.587295818519301</v>
      </c>
      <c r="G6644" s="116">
        <v>102806.32</v>
      </c>
    </row>
    <row r="6645" spans="1:7">
      <c r="A6645" s="120" t="s">
        <v>1151</v>
      </c>
      <c r="B6645" s="115" t="s">
        <v>1152</v>
      </c>
      <c r="C6645" s="115">
        <v>891087</v>
      </c>
      <c r="D6645" s="115">
        <v>305985</v>
      </c>
      <c r="E6645" s="116">
        <v>278015.2</v>
      </c>
      <c r="F6645" s="117">
        <v>31.199557394508101</v>
      </c>
      <c r="G6645" s="116">
        <v>69073.820000000007</v>
      </c>
    </row>
    <row r="6646" spans="1:7">
      <c r="A6646" s="121">
        <v>1000</v>
      </c>
      <c r="B6646" s="115" t="s">
        <v>1153</v>
      </c>
      <c r="C6646" s="115">
        <v>659359</v>
      </c>
      <c r="D6646" s="115">
        <v>220550</v>
      </c>
      <c r="E6646" s="116">
        <v>194601.03</v>
      </c>
      <c r="F6646" s="117">
        <v>29.513668578118999</v>
      </c>
      <c r="G6646" s="116">
        <v>49820.06</v>
      </c>
    </row>
    <row r="6647" spans="1:7">
      <c r="A6647" s="122">
        <v>1100</v>
      </c>
      <c r="B6647" s="115" t="s">
        <v>1154</v>
      </c>
      <c r="C6647" s="115">
        <v>529356</v>
      </c>
      <c r="D6647" s="115">
        <v>176860</v>
      </c>
      <c r="E6647" s="116">
        <v>154949.57999999999</v>
      </c>
      <c r="F6647" s="117">
        <v>29.271337247523402</v>
      </c>
      <c r="G6647" s="116">
        <v>40460</v>
      </c>
    </row>
    <row r="6648" spans="1:7">
      <c r="A6648" s="121">
        <v>2000</v>
      </c>
      <c r="B6648" s="115" t="s">
        <v>1155</v>
      </c>
      <c r="C6648" s="115">
        <v>231728</v>
      </c>
      <c r="D6648" s="115">
        <v>85435</v>
      </c>
      <c r="E6648" s="116">
        <v>83414.17</v>
      </c>
      <c r="F6648" s="117">
        <v>35.996586515224699</v>
      </c>
      <c r="G6648" s="116">
        <v>19253.759999999998</v>
      </c>
    </row>
    <row r="6649" spans="1:7" ht="25.5">
      <c r="A6649" s="120" t="s">
        <v>1162</v>
      </c>
      <c r="B6649" s="115" t="s">
        <v>1163</v>
      </c>
      <c r="C6649" s="115">
        <v>160000</v>
      </c>
      <c r="D6649" s="115">
        <v>77000</v>
      </c>
      <c r="E6649" s="116">
        <v>75016.5</v>
      </c>
      <c r="F6649" s="117">
        <v>46.885312499999998</v>
      </c>
      <c r="G6649" s="116">
        <v>33732.5</v>
      </c>
    </row>
    <row r="6650" spans="1:7">
      <c r="A6650" s="121">
        <v>7700</v>
      </c>
      <c r="B6650" s="115" t="s">
        <v>1165</v>
      </c>
      <c r="C6650" s="115">
        <v>160000</v>
      </c>
      <c r="D6650" s="115">
        <v>77000</v>
      </c>
      <c r="E6650" s="116">
        <v>75016.5</v>
      </c>
      <c r="F6650" s="117">
        <v>46.885312499999998</v>
      </c>
      <c r="G6650" s="116">
        <v>33732.5</v>
      </c>
    </row>
    <row r="6651" spans="1:7">
      <c r="A6651" s="119" t="s">
        <v>1181</v>
      </c>
      <c r="B6651" s="115" t="s">
        <v>1182</v>
      </c>
      <c r="C6651" s="115">
        <v>134690</v>
      </c>
      <c r="D6651" s="115">
        <v>73000</v>
      </c>
      <c r="E6651" s="116">
        <v>46340.94</v>
      </c>
      <c r="F6651" s="117">
        <v>34.405627737768199</v>
      </c>
      <c r="G6651" s="116">
        <v>11784.42</v>
      </c>
    </row>
    <row r="6652" spans="1:7">
      <c r="A6652" s="120" t="s">
        <v>1183</v>
      </c>
      <c r="B6652" s="115" t="s">
        <v>1184</v>
      </c>
      <c r="C6652" s="115">
        <v>134690</v>
      </c>
      <c r="D6652" s="115">
        <v>73000</v>
      </c>
      <c r="E6652" s="116">
        <v>46340.94</v>
      </c>
      <c r="F6652" s="117">
        <v>34.405627737768199</v>
      </c>
      <c r="G6652" s="116">
        <v>11784.42</v>
      </c>
    </row>
    <row r="6653" spans="1:7">
      <c r="A6653" s="114"/>
      <c r="B6653" s="115" t="s">
        <v>1192</v>
      </c>
      <c r="C6653" s="115">
        <v>0</v>
      </c>
      <c r="D6653" s="115">
        <v>200000</v>
      </c>
      <c r="E6653" s="116">
        <v>369055.21</v>
      </c>
      <c r="F6653" s="117">
        <v>0</v>
      </c>
      <c r="G6653" s="116">
        <v>264433.76</v>
      </c>
    </row>
    <row r="6654" spans="1:7">
      <c r="A6654" s="114" t="s">
        <v>1193</v>
      </c>
      <c r="B6654" s="115" t="s">
        <v>1194</v>
      </c>
      <c r="C6654" s="115">
        <v>0</v>
      </c>
      <c r="D6654" s="115">
        <v>-200000</v>
      </c>
      <c r="E6654" s="116">
        <v>-369055.21</v>
      </c>
      <c r="F6654" s="117">
        <v>0</v>
      </c>
      <c r="G6654" s="116">
        <v>-264433.76</v>
      </c>
    </row>
    <row r="6655" spans="1:7">
      <c r="A6655" s="119" t="s">
        <v>1202</v>
      </c>
      <c r="B6655" s="115" t="s">
        <v>1203</v>
      </c>
      <c r="C6655" s="115">
        <v>0</v>
      </c>
      <c r="D6655" s="115">
        <v>-200000</v>
      </c>
      <c r="E6655" s="116">
        <v>-369055.21</v>
      </c>
      <c r="F6655" s="117">
        <v>0</v>
      </c>
      <c r="G6655" s="116">
        <v>-264433.76</v>
      </c>
    </row>
    <row r="6656" spans="1:7" ht="38.25">
      <c r="A6656" s="120" t="s">
        <v>1204</v>
      </c>
      <c r="B6656" s="115" t="s">
        <v>1205</v>
      </c>
      <c r="C6656" s="115">
        <v>0</v>
      </c>
      <c r="D6656" s="115">
        <v>-200000</v>
      </c>
      <c r="E6656" s="116">
        <v>0</v>
      </c>
      <c r="F6656" s="117">
        <v>0</v>
      </c>
      <c r="G6656" s="116">
        <v>0</v>
      </c>
    </row>
    <row r="6657" spans="1:7" s="113" customFormat="1" ht="25.5">
      <c r="A6657" s="125" t="s">
        <v>604</v>
      </c>
      <c r="B6657" s="110" t="s">
        <v>1344</v>
      </c>
      <c r="C6657" s="110"/>
      <c r="D6657" s="110"/>
      <c r="E6657" s="111"/>
      <c r="F6657" s="112"/>
      <c r="G6657" s="111"/>
    </row>
    <row r="6658" spans="1:7">
      <c r="A6658" s="114" t="s">
        <v>1118</v>
      </c>
      <c r="B6658" s="115" t="s">
        <v>1119</v>
      </c>
      <c r="C6658" s="115">
        <v>45556</v>
      </c>
      <c r="D6658" s="115">
        <v>24000</v>
      </c>
      <c r="E6658" s="116">
        <v>24000</v>
      </c>
      <c r="F6658" s="117">
        <v>52.682412854508698</v>
      </c>
      <c r="G6658" s="116">
        <v>5000</v>
      </c>
    </row>
    <row r="6659" spans="1:7">
      <c r="A6659" s="119" t="s">
        <v>1144</v>
      </c>
      <c r="B6659" s="115" t="s">
        <v>60</v>
      </c>
      <c r="C6659" s="115">
        <v>45556</v>
      </c>
      <c r="D6659" s="115">
        <v>24000</v>
      </c>
      <c r="E6659" s="116">
        <v>24000</v>
      </c>
      <c r="F6659" s="117">
        <v>52.682412854508698</v>
      </c>
      <c r="G6659" s="116">
        <v>5000</v>
      </c>
    </row>
    <row r="6660" spans="1:7" ht="25.5">
      <c r="A6660" s="120">
        <v>21710</v>
      </c>
      <c r="B6660" s="115" t="s">
        <v>1145</v>
      </c>
      <c r="C6660" s="115">
        <v>45556</v>
      </c>
      <c r="D6660" s="115">
        <v>24000</v>
      </c>
      <c r="E6660" s="116">
        <v>24000</v>
      </c>
      <c r="F6660" s="117">
        <v>52.682412854508698</v>
      </c>
      <c r="G6660" s="116">
        <v>5000</v>
      </c>
    </row>
    <row r="6661" spans="1:7">
      <c r="A6661" s="114" t="s">
        <v>1147</v>
      </c>
      <c r="B6661" s="115" t="s">
        <v>1148</v>
      </c>
      <c r="C6661" s="115">
        <v>45556</v>
      </c>
      <c r="D6661" s="115">
        <v>24000</v>
      </c>
      <c r="E6661" s="116">
        <v>16972.03</v>
      </c>
      <c r="F6661" s="117">
        <v>37.255312143296202</v>
      </c>
      <c r="G6661" s="116">
        <v>908.35</v>
      </c>
    </row>
    <row r="6662" spans="1:7">
      <c r="A6662" s="119" t="s">
        <v>1149</v>
      </c>
      <c r="B6662" s="115" t="s">
        <v>1150</v>
      </c>
      <c r="C6662" s="115">
        <v>45556</v>
      </c>
      <c r="D6662" s="115">
        <v>24000</v>
      </c>
      <c r="E6662" s="116">
        <v>16972.03</v>
      </c>
      <c r="F6662" s="117">
        <v>37.255312143296202</v>
      </c>
      <c r="G6662" s="116">
        <v>908.35</v>
      </c>
    </row>
    <row r="6663" spans="1:7">
      <c r="A6663" s="120" t="s">
        <v>1158</v>
      </c>
      <c r="B6663" s="115" t="s">
        <v>1159</v>
      </c>
      <c r="C6663" s="115">
        <v>45556</v>
      </c>
      <c r="D6663" s="115">
        <v>24000</v>
      </c>
      <c r="E6663" s="116">
        <v>16972.03</v>
      </c>
      <c r="F6663" s="117">
        <v>37.255312143296202</v>
      </c>
      <c r="G6663" s="116">
        <v>908.35</v>
      </c>
    </row>
    <row r="6664" spans="1:7">
      <c r="A6664" s="121">
        <v>6000</v>
      </c>
      <c r="B6664" s="115" t="s">
        <v>1161</v>
      </c>
      <c r="C6664" s="115">
        <v>45556</v>
      </c>
      <c r="D6664" s="115">
        <v>24000</v>
      </c>
      <c r="E6664" s="116">
        <v>16972.03</v>
      </c>
      <c r="F6664" s="117">
        <v>37.255312143296202</v>
      </c>
      <c r="G6664" s="116">
        <v>908.35</v>
      </c>
    </row>
    <row r="6665" spans="1:7">
      <c r="A6665" s="114"/>
      <c r="B6665" s="115" t="s">
        <v>1192</v>
      </c>
      <c r="C6665" s="115">
        <v>0</v>
      </c>
      <c r="D6665" s="115">
        <v>0</v>
      </c>
      <c r="E6665" s="116">
        <v>7027.97</v>
      </c>
      <c r="F6665" s="117">
        <v>0</v>
      </c>
      <c r="G6665" s="116">
        <v>4091.65</v>
      </c>
    </row>
    <row r="6666" spans="1:7">
      <c r="A6666" s="114" t="s">
        <v>1193</v>
      </c>
      <c r="B6666" s="115" t="s">
        <v>1194</v>
      </c>
      <c r="C6666" s="115">
        <v>0</v>
      </c>
      <c r="D6666" s="115">
        <v>0</v>
      </c>
      <c r="E6666" s="116">
        <v>-7027.97</v>
      </c>
      <c r="F6666" s="117">
        <v>0</v>
      </c>
      <c r="G6666" s="116">
        <v>-4091.65</v>
      </c>
    </row>
    <row r="6667" spans="1:7">
      <c r="A6667" s="119" t="s">
        <v>1202</v>
      </c>
      <c r="B6667" s="115" t="s">
        <v>1203</v>
      </c>
      <c r="C6667" s="115">
        <v>0</v>
      </c>
      <c r="D6667" s="115">
        <v>0</v>
      </c>
      <c r="E6667" s="116">
        <v>-7027.97</v>
      </c>
      <c r="F6667" s="117">
        <v>0</v>
      </c>
      <c r="G6667" s="116">
        <v>-4091.65</v>
      </c>
    </row>
    <row r="6668" spans="1:7" s="113" customFormat="1">
      <c r="A6668" s="125" t="s">
        <v>391</v>
      </c>
      <c r="B6668" s="110" t="s">
        <v>605</v>
      </c>
      <c r="C6668" s="110"/>
      <c r="D6668" s="110"/>
      <c r="E6668" s="111"/>
      <c r="F6668" s="112"/>
      <c r="G6668" s="111"/>
    </row>
    <row r="6669" spans="1:7">
      <c r="A6669" s="114" t="s">
        <v>1118</v>
      </c>
      <c r="B6669" s="115" t="s">
        <v>1119</v>
      </c>
      <c r="C6669" s="115">
        <v>27748606</v>
      </c>
      <c r="D6669" s="115">
        <v>8702227</v>
      </c>
      <c r="E6669" s="116">
        <v>8695904.5199999996</v>
      </c>
      <c r="F6669" s="117">
        <v>31.338167113692101</v>
      </c>
      <c r="G6669" s="116">
        <v>2059223.61</v>
      </c>
    </row>
    <row r="6670" spans="1:7" ht="25.5">
      <c r="A6670" s="119" t="s">
        <v>1120</v>
      </c>
      <c r="B6670" s="115" t="s">
        <v>1121</v>
      </c>
      <c r="C6670" s="115">
        <v>500000</v>
      </c>
      <c r="D6670" s="115">
        <v>173990</v>
      </c>
      <c r="E6670" s="116">
        <v>167667.51999999999</v>
      </c>
      <c r="F6670" s="117">
        <v>33.533504000000001</v>
      </c>
      <c r="G6670" s="116">
        <v>35823.61</v>
      </c>
    </row>
    <row r="6671" spans="1:7">
      <c r="A6671" s="119" t="s">
        <v>1144</v>
      </c>
      <c r="B6671" s="115" t="s">
        <v>60</v>
      </c>
      <c r="C6671" s="115">
        <v>27248606</v>
      </c>
      <c r="D6671" s="115">
        <v>8528237</v>
      </c>
      <c r="E6671" s="116">
        <v>8528237</v>
      </c>
      <c r="F6671" s="117">
        <v>31.2978836421944</v>
      </c>
      <c r="G6671" s="116">
        <v>2023400</v>
      </c>
    </row>
    <row r="6672" spans="1:7" ht="25.5">
      <c r="A6672" s="120">
        <v>21710</v>
      </c>
      <c r="B6672" s="115" t="s">
        <v>1145</v>
      </c>
      <c r="C6672" s="115">
        <v>27248606</v>
      </c>
      <c r="D6672" s="115">
        <v>8528237</v>
      </c>
      <c r="E6672" s="116">
        <v>8528237</v>
      </c>
      <c r="F6672" s="117">
        <v>31.2978836421944</v>
      </c>
      <c r="G6672" s="116">
        <v>2023400</v>
      </c>
    </row>
    <row r="6673" spans="1:7">
      <c r="A6673" s="114" t="s">
        <v>1147</v>
      </c>
      <c r="B6673" s="115" t="s">
        <v>1148</v>
      </c>
      <c r="C6673" s="115">
        <v>27748783</v>
      </c>
      <c r="D6673" s="115">
        <v>8702227</v>
      </c>
      <c r="E6673" s="116">
        <v>8603307.4399999995</v>
      </c>
      <c r="F6673" s="117">
        <v>31.004269412464001</v>
      </c>
      <c r="G6673" s="116">
        <v>2073108.31</v>
      </c>
    </row>
    <row r="6674" spans="1:7">
      <c r="A6674" s="119" t="s">
        <v>1149</v>
      </c>
      <c r="B6674" s="115" t="s">
        <v>1150</v>
      </c>
      <c r="C6674" s="115">
        <v>25901941</v>
      </c>
      <c r="D6674" s="115">
        <v>8173185</v>
      </c>
      <c r="E6674" s="116">
        <v>8152393.4500000002</v>
      </c>
      <c r="F6674" s="117">
        <v>31.474063854905701</v>
      </c>
      <c r="G6674" s="116">
        <v>1702991.25</v>
      </c>
    </row>
    <row r="6675" spans="1:7">
      <c r="A6675" s="120" t="s">
        <v>1151</v>
      </c>
      <c r="B6675" s="115" t="s">
        <v>1152</v>
      </c>
      <c r="C6675" s="115">
        <v>25901941</v>
      </c>
      <c r="D6675" s="115">
        <v>8173185</v>
      </c>
      <c r="E6675" s="116">
        <v>8152393.4500000002</v>
      </c>
      <c r="F6675" s="117">
        <v>31.474063854905701</v>
      </c>
      <c r="G6675" s="116">
        <v>1702991.25</v>
      </c>
    </row>
    <row r="6676" spans="1:7">
      <c r="A6676" s="121">
        <v>1000</v>
      </c>
      <c r="B6676" s="115" t="s">
        <v>1153</v>
      </c>
      <c r="C6676" s="115">
        <v>19228924</v>
      </c>
      <c r="D6676" s="115">
        <v>5964551</v>
      </c>
      <c r="E6676" s="116">
        <v>5964551</v>
      </c>
      <c r="F6676" s="117">
        <v>31.018641500689299</v>
      </c>
      <c r="G6676" s="116">
        <v>1354695</v>
      </c>
    </row>
    <row r="6677" spans="1:7">
      <c r="A6677" s="122">
        <v>1100</v>
      </c>
      <c r="B6677" s="115" t="s">
        <v>1154</v>
      </c>
      <c r="C6677" s="115">
        <v>15336363</v>
      </c>
      <c r="D6677" s="115">
        <v>4627186</v>
      </c>
      <c r="E6677" s="116">
        <v>4627186</v>
      </c>
      <c r="F6677" s="117">
        <v>30.171338537044299</v>
      </c>
      <c r="G6677" s="116">
        <v>1037922</v>
      </c>
    </row>
    <row r="6678" spans="1:7">
      <c r="A6678" s="121">
        <v>2000</v>
      </c>
      <c r="B6678" s="115" t="s">
        <v>1155</v>
      </c>
      <c r="C6678" s="115">
        <v>6673017</v>
      </c>
      <c r="D6678" s="115">
        <v>2208634</v>
      </c>
      <c r="E6678" s="116">
        <v>2187842.4500000002</v>
      </c>
      <c r="F6678" s="117">
        <v>32.786406058908597</v>
      </c>
      <c r="G6678" s="116">
        <v>348296.25</v>
      </c>
    </row>
    <row r="6679" spans="1:7">
      <c r="A6679" s="119" t="s">
        <v>1181</v>
      </c>
      <c r="B6679" s="115" t="s">
        <v>1182</v>
      </c>
      <c r="C6679" s="115">
        <v>1846842</v>
      </c>
      <c r="D6679" s="115">
        <v>529042</v>
      </c>
      <c r="E6679" s="116">
        <v>450913.99</v>
      </c>
      <c r="F6679" s="117">
        <v>24.415406948726499</v>
      </c>
      <c r="G6679" s="116">
        <v>370117.06</v>
      </c>
    </row>
    <row r="6680" spans="1:7">
      <c r="A6680" s="120" t="s">
        <v>1183</v>
      </c>
      <c r="B6680" s="115" t="s">
        <v>1184</v>
      </c>
      <c r="C6680" s="115">
        <v>1846842</v>
      </c>
      <c r="D6680" s="115">
        <v>529042</v>
      </c>
      <c r="E6680" s="116">
        <v>450913.99</v>
      </c>
      <c r="F6680" s="117">
        <v>24.415406948726499</v>
      </c>
      <c r="G6680" s="116">
        <v>370117.06</v>
      </c>
    </row>
    <row r="6681" spans="1:7">
      <c r="A6681" s="114"/>
      <c r="B6681" s="115" t="s">
        <v>1192</v>
      </c>
      <c r="C6681" s="115">
        <v>-177</v>
      </c>
      <c r="D6681" s="115">
        <v>0</v>
      </c>
      <c r="E6681" s="116">
        <v>92597.08</v>
      </c>
      <c r="F6681" s="117">
        <v>-52314.7344632768</v>
      </c>
      <c r="G6681" s="116">
        <v>-13884.7</v>
      </c>
    </row>
    <row r="6682" spans="1:7">
      <c r="A6682" s="114" t="s">
        <v>1193</v>
      </c>
      <c r="B6682" s="115" t="s">
        <v>1194</v>
      </c>
      <c r="C6682" s="115">
        <v>177</v>
      </c>
      <c r="D6682" s="115">
        <v>0</v>
      </c>
      <c r="E6682" s="116">
        <v>-92597.08</v>
      </c>
      <c r="F6682" s="117">
        <v>-52314.7344632768</v>
      </c>
      <c r="G6682" s="116">
        <v>13884.7</v>
      </c>
    </row>
    <row r="6683" spans="1:7">
      <c r="A6683" s="119" t="s">
        <v>1202</v>
      </c>
      <c r="B6683" s="115" t="s">
        <v>1203</v>
      </c>
      <c r="C6683" s="115">
        <v>177</v>
      </c>
      <c r="D6683" s="115">
        <v>0</v>
      </c>
      <c r="E6683" s="116">
        <v>-92597.08</v>
      </c>
      <c r="F6683" s="117">
        <v>-52314.7344632768</v>
      </c>
      <c r="G6683" s="116">
        <v>13884.7</v>
      </c>
    </row>
    <row r="6684" spans="1:7" ht="38.25">
      <c r="A6684" s="120" t="s">
        <v>1204</v>
      </c>
      <c r="B6684" s="115" t="s">
        <v>1205</v>
      </c>
      <c r="C6684" s="115">
        <v>177</v>
      </c>
      <c r="D6684" s="115">
        <v>0</v>
      </c>
      <c r="E6684" s="116">
        <v>0</v>
      </c>
      <c r="F6684" s="117">
        <v>0</v>
      </c>
      <c r="G6684" s="116">
        <v>0</v>
      </c>
    </row>
    <row r="6685" spans="1:7" s="113" customFormat="1">
      <c r="A6685" s="125" t="s">
        <v>401</v>
      </c>
      <c r="B6685" s="110" t="s">
        <v>606</v>
      </c>
      <c r="C6685" s="110"/>
      <c r="D6685" s="110"/>
      <c r="E6685" s="111"/>
      <c r="F6685" s="112"/>
      <c r="G6685" s="111"/>
    </row>
    <row r="6686" spans="1:7">
      <c r="A6686" s="114" t="s">
        <v>1118</v>
      </c>
      <c r="B6686" s="115" t="s">
        <v>1119</v>
      </c>
      <c r="C6686" s="115">
        <v>282418</v>
      </c>
      <c r="D6686" s="115">
        <v>101772</v>
      </c>
      <c r="E6686" s="116">
        <v>101796</v>
      </c>
      <c r="F6686" s="117">
        <v>36.044444759186703</v>
      </c>
      <c r="G6686" s="116">
        <v>24990</v>
      </c>
    </row>
    <row r="6687" spans="1:7" ht="25.5">
      <c r="A6687" s="119" t="s">
        <v>1120</v>
      </c>
      <c r="B6687" s="115" t="s">
        <v>1121</v>
      </c>
      <c r="C6687" s="115">
        <v>17101</v>
      </c>
      <c r="D6687" s="115">
        <v>5701</v>
      </c>
      <c r="E6687" s="116">
        <v>5725</v>
      </c>
      <c r="F6687" s="117">
        <v>33.477574410853201</v>
      </c>
      <c r="G6687" s="116">
        <v>2793</v>
      </c>
    </row>
    <row r="6688" spans="1:7">
      <c r="A6688" s="119" t="s">
        <v>1144</v>
      </c>
      <c r="B6688" s="115" t="s">
        <v>60</v>
      </c>
      <c r="C6688" s="115">
        <v>265317</v>
      </c>
      <c r="D6688" s="115">
        <v>96071</v>
      </c>
      <c r="E6688" s="116">
        <v>96071</v>
      </c>
      <c r="F6688" s="117">
        <v>36.209892317491899</v>
      </c>
      <c r="G6688" s="116">
        <v>22197</v>
      </c>
    </row>
    <row r="6689" spans="1:7" ht="25.5">
      <c r="A6689" s="120">
        <v>21710</v>
      </c>
      <c r="B6689" s="115" t="s">
        <v>1145</v>
      </c>
      <c r="C6689" s="115">
        <v>265317</v>
      </c>
      <c r="D6689" s="115">
        <v>96071</v>
      </c>
      <c r="E6689" s="116">
        <v>96071</v>
      </c>
      <c r="F6689" s="117">
        <v>36.209892317491899</v>
      </c>
      <c r="G6689" s="116">
        <v>22197</v>
      </c>
    </row>
    <row r="6690" spans="1:7">
      <c r="A6690" s="114" t="s">
        <v>1147</v>
      </c>
      <c r="B6690" s="115" t="s">
        <v>1148</v>
      </c>
      <c r="C6690" s="115">
        <v>282418</v>
      </c>
      <c r="D6690" s="115">
        <v>101772</v>
      </c>
      <c r="E6690" s="116">
        <v>75453.08</v>
      </c>
      <c r="F6690" s="117">
        <v>26.716809835067199</v>
      </c>
      <c r="G6690" s="116">
        <v>31968.19</v>
      </c>
    </row>
    <row r="6691" spans="1:7">
      <c r="A6691" s="119" t="s">
        <v>1149</v>
      </c>
      <c r="B6691" s="115" t="s">
        <v>1150</v>
      </c>
      <c r="C6691" s="115">
        <v>277666</v>
      </c>
      <c r="D6691" s="115">
        <v>97020</v>
      </c>
      <c r="E6691" s="116">
        <v>75345.19</v>
      </c>
      <c r="F6691" s="117">
        <v>27.135187599489999</v>
      </c>
      <c r="G6691" s="116">
        <v>31921.19</v>
      </c>
    </row>
    <row r="6692" spans="1:7">
      <c r="A6692" s="120" t="s">
        <v>1151</v>
      </c>
      <c r="B6692" s="115" t="s">
        <v>1152</v>
      </c>
      <c r="C6692" s="115">
        <v>277666</v>
      </c>
      <c r="D6692" s="115">
        <v>97020</v>
      </c>
      <c r="E6692" s="116">
        <v>75345.19</v>
      </c>
      <c r="F6692" s="117">
        <v>27.135187599489999</v>
      </c>
      <c r="G6692" s="116">
        <v>31921.19</v>
      </c>
    </row>
    <row r="6693" spans="1:7">
      <c r="A6693" s="121">
        <v>1000</v>
      </c>
      <c r="B6693" s="115" t="s">
        <v>1153</v>
      </c>
      <c r="C6693" s="115">
        <v>183078</v>
      </c>
      <c r="D6693" s="115">
        <v>61126</v>
      </c>
      <c r="E6693" s="116">
        <v>51758.51</v>
      </c>
      <c r="F6693" s="117">
        <v>28.271288740318301</v>
      </c>
      <c r="G6693" s="116">
        <v>25698.11</v>
      </c>
    </row>
    <row r="6694" spans="1:7">
      <c r="A6694" s="122">
        <v>1100</v>
      </c>
      <c r="B6694" s="115" t="s">
        <v>1154</v>
      </c>
      <c r="C6694" s="115">
        <v>147108</v>
      </c>
      <c r="D6694" s="115">
        <v>49055</v>
      </c>
      <c r="E6694" s="116">
        <v>41325.93</v>
      </c>
      <c r="F6694" s="117">
        <v>28.092238355493901</v>
      </c>
      <c r="G6694" s="116">
        <v>20133.28</v>
      </c>
    </row>
    <row r="6695" spans="1:7">
      <c r="A6695" s="121">
        <v>2000</v>
      </c>
      <c r="B6695" s="115" t="s">
        <v>1155</v>
      </c>
      <c r="C6695" s="115">
        <v>94588</v>
      </c>
      <c r="D6695" s="115">
        <v>35894</v>
      </c>
      <c r="E6695" s="116">
        <v>23586.68</v>
      </c>
      <c r="F6695" s="117">
        <v>24.9362286970863</v>
      </c>
      <c r="G6695" s="116">
        <v>6223.08</v>
      </c>
    </row>
    <row r="6696" spans="1:7">
      <c r="A6696" s="119" t="s">
        <v>1181</v>
      </c>
      <c r="B6696" s="115" t="s">
        <v>1182</v>
      </c>
      <c r="C6696" s="115">
        <v>4752</v>
      </c>
      <c r="D6696" s="115">
        <v>4752</v>
      </c>
      <c r="E6696" s="116">
        <v>107.89</v>
      </c>
      <c r="F6696" s="117">
        <v>2.2704124579124598</v>
      </c>
      <c r="G6696" s="116">
        <v>47</v>
      </c>
    </row>
    <row r="6697" spans="1:7">
      <c r="A6697" s="120" t="s">
        <v>1183</v>
      </c>
      <c r="B6697" s="115" t="s">
        <v>1184</v>
      </c>
      <c r="C6697" s="115">
        <v>4752</v>
      </c>
      <c r="D6697" s="115">
        <v>4752</v>
      </c>
      <c r="E6697" s="116">
        <v>107.89</v>
      </c>
      <c r="F6697" s="117">
        <v>2.2704124579124598</v>
      </c>
      <c r="G6697" s="116">
        <v>47</v>
      </c>
    </row>
    <row r="6698" spans="1:7">
      <c r="A6698" s="114"/>
      <c r="B6698" s="115" t="s">
        <v>1192</v>
      </c>
      <c r="C6698" s="115">
        <v>0</v>
      </c>
      <c r="D6698" s="115">
        <v>0</v>
      </c>
      <c r="E6698" s="116">
        <v>26342.92</v>
      </c>
      <c r="F6698" s="117">
        <v>0</v>
      </c>
      <c r="G6698" s="116">
        <v>-6978.19</v>
      </c>
    </row>
    <row r="6699" spans="1:7">
      <c r="A6699" s="114" t="s">
        <v>1193</v>
      </c>
      <c r="B6699" s="115" t="s">
        <v>1194</v>
      </c>
      <c r="C6699" s="115">
        <v>0</v>
      </c>
      <c r="D6699" s="115">
        <v>0</v>
      </c>
      <c r="E6699" s="116">
        <v>-26342.92</v>
      </c>
      <c r="F6699" s="117">
        <v>0</v>
      </c>
      <c r="G6699" s="116">
        <v>6978.19</v>
      </c>
    </row>
    <row r="6700" spans="1:7">
      <c r="A6700" s="119" t="s">
        <v>1202</v>
      </c>
      <c r="B6700" s="115" t="s">
        <v>1203</v>
      </c>
      <c r="C6700" s="115">
        <v>0</v>
      </c>
      <c r="D6700" s="115">
        <v>0</v>
      </c>
      <c r="E6700" s="116">
        <v>-26342.92</v>
      </c>
      <c r="F6700" s="117">
        <v>0</v>
      </c>
      <c r="G6700" s="116">
        <v>6978.19</v>
      </c>
    </row>
    <row r="6701" spans="1:7" s="113" customFormat="1">
      <c r="A6701" s="125" t="s">
        <v>371</v>
      </c>
      <c r="B6701" s="110" t="s">
        <v>607</v>
      </c>
      <c r="C6701" s="110"/>
      <c r="D6701" s="110"/>
      <c r="E6701" s="111"/>
      <c r="F6701" s="112"/>
      <c r="G6701" s="111"/>
    </row>
    <row r="6702" spans="1:7">
      <c r="A6702" s="114" t="s">
        <v>1118</v>
      </c>
      <c r="B6702" s="115" t="s">
        <v>1119</v>
      </c>
      <c r="C6702" s="115">
        <v>3754074</v>
      </c>
      <c r="D6702" s="115">
        <v>1301102</v>
      </c>
      <c r="E6702" s="116">
        <v>1301102</v>
      </c>
      <c r="F6702" s="117">
        <v>34.658400447087601</v>
      </c>
      <c r="G6702" s="116">
        <v>508351</v>
      </c>
    </row>
    <row r="6703" spans="1:7">
      <c r="A6703" s="119" t="s">
        <v>1144</v>
      </c>
      <c r="B6703" s="115" t="s">
        <v>60</v>
      </c>
      <c r="C6703" s="115">
        <v>3754074</v>
      </c>
      <c r="D6703" s="115">
        <v>1301102</v>
      </c>
      <c r="E6703" s="116">
        <v>1301102</v>
      </c>
      <c r="F6703" s="117">
        <v>34.658400447087601</v>
      </c>
      <c r="G6703" s="116">
        <v>508351</v>
      </c>
    </row>
    <row r="6704" spans="1:7" ht="25.5">
      <c r="A6704" s="120">
        <v>21710</v>
      </c>
      <c r="B6704" s="115" t="s">
        <v>1145</v>
      </c>
      <c r="C6704" s="115">
        <v>3754074</v>
      </c>
      <c r="D6704" s="115">
        <v>1301102</v>
      </c>
      <c r="E6704" s="116">
        <v>1301102</v>
      </c>
      <c r="F6704" s="117">
        <v>34.658400447087601</v>
      </c>
      <c r="G6704" s="116">
        <v>508351</v>
      </c>
    </row>
    <row r="6705" spans="1:7">
      <c r="A6705" s="114" t="s">
        <v>1147</v>
      </c>
      <c r="B6705" s="115" t="s">
        <v>1148</v>
      </c>
      <c r="C6705" s="115">
        <v>3754074</v>
      </c>
      <c r="D6705" s="115">
        <v>1301102</v>
      </c>
      <c r="E6705" s="116">
        <v>1292327.6299999999</v>
      </c>
      <c r="F6705" s="117">
        <v>34.424671170573603</v>
      </c>
      <c r="G6705" s="116">
        <v>499578.99</v>
      </c>
    </row>
    <row r="6706" spans="1:7">
      <c r="A6706" s="119" t="s">
        <v>1149</v>
      </c>
      <c r="B6706" s="115" t="s">
        <v>1150</v>
      </c>
      <c r="C6706" s="115">
        <v>3556839</v>
      </c>
      <c r="D6706" s="115">
        <v>1103867</v>
      </c>
      <c r="E6706" s="116">
        <v>1097005.99</v>
      </c>
      <c r="F6706" s="117">
        <v>30.842160412658501</v>
      </c>
      <c r="G6706" s="116">
        <v>305239.5</v>
      </c>
    </row>
    <row r="6707" spans="1:7">
      <c r="A6707" s="120" t="s">
        <v>1151</v>
      </c>
      <c r="B6707" s="115" t="s">
        <v>1152</v>
      </c>
      <c r="C6707" s="115">
        <v>3554674</v>
      </c>
      <c r="D6707" s="115">
        <v>1101702</v>
      </c>
      <c r="E6707" s="116">
        <v>1094840.99</v>
      </c>
      <c r="F6707" s="117">
        <v>30.800039328501001</v>
      </c>
      <c r="G6707" s="116">
        <v>305239.5</v>
      </c>
    </row>
    <row r="6708" spans="1:7">
      <c r="A6708" s="121">
        <v>1000</v>
      </c>
      <c r="B6708" s="115" t="s">
        <v>1153</v>
      </c>
      <c r="C6708" s="115">
        <v>2799351</v>
      </c>
      <c r="D6708" s="115">
        <v>772675</v>
      </c>
      <c r="E6708" s="116">
        <v>765813.99</v>
      </c>
      <c r="F6708" s="117">
        <v>27.3568405676887</v>
      </c>
      <c r="G6708" s="116">
        <v>229902.5</v>
      </c>
    </row>
    <row r="6709" spans="1:7">
      <c r="A6709" s="122">
        <v>1100</v>
      </c>
      <c r="B6709" s="115" t="s">
        <v>1154</v>
      </c>
      <c r="C6709" s="115">
        <v>2199015</v>
      </c>
      <c r="D6709" s="115">
        <v>579805</v>
      </c>
      <c r="E6709" s="116">
        <v>572943.99</v>
      </c>
      <c r="F6709" s="117">
        <v>26.054573979713599</v>
      </c>
      <c r="G6709" s="116">
        <v>184712.93</v>
      </c>
    </row>
    <row r="6710" spans="1:7">
      <c r="A6710" s="121">
        <v>2000</v>
      </c>
      <c r="B6710" s="115" t="s">
        <v>1155</v>
      </c>
      <c r="C6710" s="115">
        <v>755323</v>
      </c>
      <c r="D6710" s="115">
        <v>329027</v>
      </c>
      <c r="E6710" s="116">
        <v>329027</v>
      </c>
      <c r="F6710" s="117">
        <v>43.561099026509197</v>
      </c>
      <c r="G6710" s="116">
        <v>75337</v>
      </c>
    </row>
    <row r="6711" spans="1:7" ht="25.5">
      <c r="A6711" s="120" t="s">
        <v>1162</v>
      </c>
      <c r="B6711" s="115" t="s">
        <v>1163</v>
      </c>
      <c r="C6711" s="115">
        <v>2165</v>
      </c>
      <c r="D6711" s="115">
        <v>2165</v>
      </c>
      <c r="E6711" s="116">
        <v>2165</v>
      </c>
      <c r="F6711" s="117">
        <v>100</v>
      </c>
      <c r="G6711" s="116">
        <v>0</v>
      </c>
    </row>
    <row r="6712" spans="1:7">
      <c r="A6712" s="121">
        <v>7700</v>
      </c>
      <c r="B6712" s="115" t="s">
        <v>1165</v>
      </c>
      <c r="C6712" s="115">
        <v>2165</v>
      </c>
      <c r="D6712" s="115">
        <v>2165</v>
      </c>
      <c r="E6712" s="116">
        <v>2165</v>
      </c>
      <c r="F6712" s="117">
        <v>100</v>
      </c>
      <c r="G6712" s="116">
        <v>0</v>
      </c>
    </row>
    <row r="6713" spans="1:7">
      <c r="A6713" s="119" t="s">
        <v>1181</v>
      </c>
      <c r="B6713" s="115" t="s">
        <v>1182</v>
      </c>
      <c r="C6713" s="115">
        <v>197235</v>
      </c>
      <c r="D6713" s="115">
        <v>197235</v>
      </c>
      <c r="E6713" s="116">
        <v>195321.64</v>
      </c>
      <c r="F6713" s="117">
        <v>99.029908484802405</v>
      </c>
      <c r="G6713" s="116">
        <v>194339.49</v>
      </c>
    </row>
    <row r="6714" spans="1:7">
      <c r="A6714" s="120" t="s">
        <v>1183</v>
      </c>
      <c r="B6714" s="115" t="s">
        <v>1184</v>
      </c>
      <c r="C6714" s="115">
        <v>197235</v>
      </c>
      <c r="D6714" s="115">
        <v>197235</v>
      </c>
      <c r="E6714" s="116">
        <v>195321.64</v>
      </c>
      <c r="F6714" s="117">
        <v>99.029908484802405</v>
      </c>
      <c r="G6714" s="116">
        <v>194339.49</v>
      </c>
    </row>
    <row r="6715" spans="1:7">
      <c r="A6715" s="114"/>
      <c r="B6715" s="115" t="s">
        <v>1192</v>
      </c>
      <c r="C6715" s="115">
        <v>0</v>
      </c>
      <c r="D6715" s="115">
        <v>0</v>
      </c>
      <c r="E6715" s="116">
        <v>8774.3700000000008</v>
      </c>
      <c r="F6715" s="117">
        <v>0</v>
      </c>
      <c r="G6715" s="116">
        <v>8772.01</v>
      </c>
    </row>
    <row r="6716" spans="1:7">
      <c r="A6716" s="114" t="s">
        <v>1193</v>
      </c>
      <c r="B6716" s="115" t="s">
        <v>1194</v>
      </c>
      <c r="C6716" s="115">
        <v>0</v>
      </c>
      <c r="D6716" s="115">
        <v>0</v>
      </c>
      <c r="E6716" s="116">
        <v>-8774.3700000000008</v>
      </c>
      <c r="F6716" s="117">
        <v>0</v>
      </c>
      <c r="G6716" s="116">
        <v>-8772.01</v>
      </c>
    </row>
    <row r="6717" spans="1:7">
      <c r="A6717" s="119" t="s">
        <v>1202</v>
      </c>
      <c r="B6717" s="115" t="s">
        <v>1203</v>
      </c>
      <c r="C6717" s="115">
        <v>0</v>
      </c>
      <c r="D6717" s="115">
        <v>0</v>
      </c>
      <c r="E6717" s="116">
        <v>-8774.3700000000008</v>
      </c>
      <c r="F6717" s="117">
        <v>0</v>
      </c>
      <c r="G6717" s="116">
        <v>-8772.01</v>
      </c>
    </row>
    <row r="6718" spans="1:7" s="113" customFormat="1" ht="25.5">
      <c r="A6718" s="125" t="s">
        <v>373</v>
      </c>
      <c r="B6718" s="110" t="s">
        <v>1345</v>
      </c>
      <c r="C6718" s="110"/>
      <c r="D6718" s="110"/>
      <c r="E6718" s="111"/>
      <c r="F6718" s="112"/>
      <c r="G6718" s="111"/>
    </row>
    <row r="6719" spans="1:7">
      <c r="A6719" s="114" t="s">
        <v>1118</v>
      </c>
      <c r="B6719" s="115" t="s">
        <v>1119</v>
      </c>
      <c r="C6719" s="115">
        <v>2493117</v>
      </c>
      <c r="D6719" s="115">
        <v>833537</v>
      </c>
      <c r="E6719" s="116">
        <v>856994.21</v>
      </c>
      <c r="F6719" s="117">
        <v>34.374408020161098</v>
      </c>
      <c r="G6719" s="116">
        <v>212476.93</v>
      </c>
    </row>
    <row r="6720" spans="1:7" ht="25.5">
      <c r="A6720" s="119" t="s">
        <v>1120</v>
      </c>
      <c r="B6720" s="115" t="s">
        <v>1121</v>
      </c>
      <c r="C6720" s="115">
        <v>2041060</v>
      </c>
      <c r="D6720" s="115">
        <v>680144</v>
      </c>
      <c r="E6720" s="116">
        <v>703601.21</v>
      </c>
      <c r="F6720" s="117">
        <v>34.472343292210901</v>
      </c>
      <c r="G6720" s="116">
        <v>174139.93</v>
      </c>
    </row>
    <row r="6721" spans="1:7">
      <c r="A6721" s="119" t="s">
        <v>1144</v>
      </c>
      <c r="B6721" s="115" t="s">
        <v>60</v>
      </c>
      <c r="C6721" s="115">
        <v>452057</v>
      </c>
      <c r="D6721" s="115">
        <v>153393</v>
      </c>
      <c r="E6721" s="116">
        <v>153393</v>
      </c>
      <c r="F6721" s="117">
        <v>33.932225360961098</v>
      </c>
      <c r="G6721" s="116">
        <v>38337</v>
      </c>
    </row>
    <row r="6722" spans="1:7" ht="25.5">
      <c r="A6722" s="120">
        <v>21710</v>
      </c>
      <c r="B6722" s="115" t="s">
        <v>1145</v>
      </c>
      <c r="C6722" s="115">
        <v>452057</v>
      </c>
      <c r="D6722" s="115">
        <v>153393</v>
      </c>
      <c r="E6722" s="116">
        <v>153393</v>
      </c>
      <c r="F6722" s="117">
        <v>33.932225360961098</v>
      </c>
      <c r="G6722" s="116">
        <v>38337</v>
      </c>
    </row>
    <row r="6723" spans="1:7">
      <c r="A6723" s="114" t="s">
        <v>1147</v>
      </c>
      <c r="B6723" s="115" t="s">
        <v>1148</v>
      </c>
      <c r="C6723" s="115">
        <v>1879952</v>
      </c>
      <c r="D6723" s="115">
        <v>629153</v>
      </c>
      <c r="E6723" s="116">
        <v>451540.49</v>
      </c>
      <c r="F6723" s="117">
        <v>24.018724414240399</v>
      </c>
      <c r="G6723" s="116">
        <v>164356.57999999999</v>
      </c>
    </row>
    <row r="6724" spans="1:7">
      <c r="A6724" s="119" t="s">
        <v>1149</v>
      </c>
      <c r="B6724" s="115" t="s">
        <v>1150</v>
      </c>
      <c r="C6724" s="115">
        <v>1877707</v>
      </c>
      <c r="D6724" s="115">
        <v>629153</v>
      </c>
      <c r="E6724" s="116">
        <v>451540.49</v>
      </c>
      <c r="F6724" s="117">
        <v>24.047441373973701</v>
      </c>
      <c r="G6724" s="116">
        <v>164356.57999999999</v>
      </c>
    </row>
    <row r="6725" spans="1:7">
      <c r="A6725" s="120" t="s">
        <v>1151</v>
      </c>
      <c r="B6725" s="115" t="s">
        <v>1152</v>
      </c>
      <c r="C6725" s="115">
        <v>965153</v>
      </c>
      <c r="D6725" s="115">
        <v>324969</v>
      </c>
      <c r="E6725" s="116">
        <v>254836.8</v>
      </c>
      <c r="F6725" s="117">
        <v>26.4037722516534</v>
      </c>
      <c r="G6725" s="116">
        <v>83234.899999999994</v>
      </c>
    </row>
    <row r="6726" spans="1:7">
      <c r="A6726" s="121">
        <v>1000</v>
      </c>
      <c r="B6726" s="115" t="s">
        <v>1153</v>
      </c>
      <c r="C6726" s="115">
        <v>376123</v>
      </c>
      <c r="D6726" s="115">
        <v>125935</v>
      </c>
      <c r="E6726" s="116">
        <v>119859.34</v>
      </c>
      <c r="F6726" s="117">
        <v>31.867059445979098</v>
      </c>
      <c r="G6726" s="116">
        <v>31144.639999999999</v>
      </c>
    </row>
    <row r="6727" spans="1:7">
      <c r="A6727" s="122">
        <v>1100</v>
      </c>
      <c r="B6727" s="115" t="s">
        <v>1154</v>
      </c>
      <c r="C6727" s="115">
        <v>301104</v>
      </c>
      <c r="D6727" s="115">
        <v>100486</v>
      </c>
      <c r="E6727" s="116">
        <v>95219.47</v>
      </c>
      <c r="F6727" s="117">
        <v>31.623449040863001</v>
      </c>
      <c r="G6727" s="116">
        <v>24937.47</v>
      </c>
    </row>
    <row r="6728" spans="1:7">
      <c r="A6728" s="121">
        <v>2000</v>
      </c>
      <c r="B6728" s="115" t="s">
        <v>1155</v>
      </c>
      <c r="C6728" s="115">
        <v>589030</v>
      </c>
      <c r="D6728" s="115">
        <v>199034</v>
      </c>
      <c r="E6728" s="116">
        <v>134977.46</v>
      </c>
      <c r="F6728" s="117">
        <v>22.9152097516256</v>
      </c>
      <c r="G6728" s="116">
        <v>52090.26</v>
      </c>
    </row>
    <row r="6729" spans="1:7">
      <c r="A6729" s="120" t="s">
        <v>1158</v>
      </c>
      <c r="B6729" s="115" t="s">
        <v>1159</v>
      </c>
      <c r="C6729" s="115">
        <v>912554</v>
      </c>
      <c r="D6729" s="115">
        <v>304184</v>
      </c>
      <c r="E6729" s="116">
        <v>196703.69</v>
      </c>
      <c r="F6729" s="117">
        <v>21.5552931662126</v>
      </c>
      <c r="G6729" s="116">
        <v>81121.679999999993</v>
      </c>
    </row>
    <row r="6730" spans="1:7">
      <c r="A6730" s="121">
        <v>3000</v>
      </c>
      <c r="B6730" s="115" t="s">
        <v>1160</v>
      </c>
      <c r="C6730" s="115">
        <v>303000</v>
      </c>
      <c r="D6730" s="115">
        <v>101000</v>
      </c>
      <c r="E6730" s="116">
        <v>46192.41</v>
      </c>
      <c r="F6730" s="117">
        <v>15.245019801980201</v>
      </c>
      <c r="G6730" s="116">
        <v>10377.4</v>
      </c>
    </row>
    <row r="6731" spans="1:7">
      <c r="A6731" s="121">
        <v>6000</v>
      </c>
      <c r="B6731" s="115" t="s">
        <v>1161</v>
      </c>
      <c r="C6731" s="115">
        <v>609554</v>
      </c>
      <c r="D6731" s="115">
        <v>203184</v>
      </c>
      <c r="E6731" s="116">
        <v>150511.28</v>
      </c>
      <c r="F6731" s="117">
        <v>24.6920338476985</v>
      </c>
      <c r="G6731" s="116">
        <v>70744.28</v>
      </c>
    </row>
    <row r="6732" spans="1:7">
      <c r="A6732" s="119" t="s">
        <v>1181</v>
      </c>
      <c r="B6732" s="115" t="s">
        <v>1182</v>
      </c>
      <c r="C6732" s="115">
        <v>2245</v>
      </c>
      <c r="D6732" s="115">
        <v>0</v>
      </c>
      <c r="E6732" s="116">
        <v>0</v>
      </c>
      <c r="F6732" s="117">
        <v>0</v>
      </c>
      <c r="G6732" s="116">
        <v>0</v>
      </c>
    </row>
    <row r="6733" spans="1:7">
      <c r="A6733" s="120" t="s">
        <v>1183</v>
      </c>
      <c r="B6733" s="115" t="s">
        <v>1184</v>
      </c>
      <c r="C6733" s="115">
        <v>2245</v>
      </c>
      <c r="D6733" s="115">
        <v>0</v>
      </c>
      <c r="E6733" s="116">
        <v>0</v>
      </c>
      <c r="F6733" s="117">
        <v>0</v>
      </c>
      <c r="G6733" s="116">
        <v>0</v>
      </c>
    </row>
    <row r="6734" spans="1:7">
      <c r="A6734" s="114"/>
      <c r="B6734" s="115" t="s">
        <v>1192</v>
      </c>
      <c r="C6734" s="115">
        <v>613165</v>
      </c>
      <c r="D6734" s="115">
        <v>204384</v>
      </c>
      <c r="E6734" s="116">
        <v>405453.72</v>
      </c>
      <c r="F6734" s="117">
        <v>66.124733146869104</v>
      </c>
      <c r="G6734" s="116">
        <v>48120.35</v>
      </c>
    </row>
    <row r="6735" spans="1:7">
      <c r="A6735" s="114" t="s">
        <v>1193</v>
      </c>
      <c r="B6735" s="115" t="s">
        <v>1194</v>
      </c>
      <c r="C6735" s="115">
        <v>-613165</v>
      </c>
      <c r="D6735" s="115">
        <v>-204384</v>
      </c>
      <c r="E6735" s="116">
        <v>-405453.72</v>
      </c>
      <c r="F6735" s="117">
        <v>66.124733146869104</v>
      </c>
      <c r="G6735" s="116">
        <v>-48120.35</v>
      </c>
    </row>
    <row r="6736" spans="1:7">
      <c r="A6736" s="119" t="s">
        <v>1202</v>
      </c>
      <c r="B6736" s="115" t="s">
        <v>1203</v>
      </c>
      <c r="C6736" s="115">
        <v>-613165</v>
      </c>
      <c r="D6736" s="115">
        <v>-204384</v>
      </c>
      <c r="E6736" s="116">
        <v>-405453.72</v>
      </c>
      <c r="F6736" s="117">
        <v>66.124733146869104</v>
      </c>
      <c r="G6736" s="116">
        <v>-48120.35</v>
      </c>
    </row>
    <row r="6737" spans="1:7" ht="38.25">
      <c r="A6737" s="120" t="s">
        <v>1204</v>
      </c>
      <c r="B6737" s="115" t="s">
        <v>1205</v>
      </c>
      <c r="C6737" s="115">
        <v>-613165</v>
      </c>
      <c r="D6737" s="115">
        <v>-204384</v>
      </c>
      <c r="E6737" s="116">
        <v>0</v>
      </c>
      <c r="F6737" s="117">
        <v>0</v>
      </c>
      <c r="G6737" s="116">
        <v>0</v>
      </c>
    </row>
    <row r="6738" spans="1:7" s="113" customFormat="1">
      <c r="A6738" s="126" t="s">
        <v>608</v>
      </c>
      <c r="B6738" s="110" t="s">
        <v>609</v>
      </c>
      <c r="C6738" s="110"/>
      <c r="D6738" s="110"/>
      <c r="E6738" s="111"/>
      <c r="F6738" s="112"/>
      <c r="G6738" s="111"/>
    </row>
    <row r="6739" spans="1:7">
      <c r="A6739" s="114" t="s">
        <v>1118</v>
      </c>
      <c r="B6739" s="115" t="s">
        <v>1119</v>
      </c>
      <c r="C6739" s="115">
        <v>462557</v>
      </c>
      <c r="D6739" s="115">
        <v>156685</v>
      </c>
      <c r="E6739" s="116">
        <v>163315</v>
      </c>
      <c r="F6739" s="117">
        <v>35.307000002161899</v>
      </c>
      <c r="G6739" s="116">
        <v>39002.5</v>
      </c>
    </row>
    <row r="6740" spans="1:7" ht="25.5">
      <c r="A6740" s="119" t="s">
        <v>1120</v>
      </c>
      <c r="B6740" s="115" t="s">
        <v>1121</v>
      </c>
      <c r="C6740" s="115">
        <v>10500</v>
      </c>
      <c r="D6740" s="115">
        <v>3292</v>
      </c>
      <c r="E6740" s="116">
        <v>9922</v>
      </c>
      <c r="F6740" s="117">
        <v>94.495238095238093</v>
      </c>
      <c r="G6740" s="116">
        <v>665.5</v>
      </c>
    </row>
    <row r="6741" spans="1:7">
      <c r="A6741" s="119" t="s">
        <v>1144</v>
      </c>
      <c r="B6741" s="115" t="s">
        <v>60</v>
      </c>
      <c r="C6741" s="115">
        <v>452057</v>
      </c>
      <c r="D6741" s="115">
        <v>153393</v>
      </c>
      <c r="E6741" s="116">
        <v>153393</v>
      </c>
      <c r="F6741" s="117">
        <v>33.932225360961098</v>
      </c>
      <c r="G6741" s="116">
        <v>38337</v>
      </c>
    </row>
    <row r="6742" spans="1:7" ht="25.5">
      <c r="A6742" s="120">
        <v>21710</v>
      </c>
      <c r="B6742" s="115" t="s">
        <v>1145</v>
      </c>
      <c r="C6742" s="115">
        <v>452057</v>
      </c>
      <c r="D6742" s="115">
        <v>153393</v>
      </c>
      <c r="E6742" s="116">
        <v>153393</v>
      </c>
      <c r="F6742" s="117">
        <v>33.932225360961098</v>
      </c>
      <c r="G6742" s="116">
        <v>38337</v>
      </c>
    </row>
    <row r="6743" spans="1:7">
      <c r="A6743" s="114" t="s">
        <v>1147</v>
      </c>
      <c r="B6743" s="115" t="s">
        <v>1148</v>
      </c>
      <c r="C6743" s="115">
        <v>462557</v>
      </c>
      <c r="D6743" s="115">
        <v>156685</v>
      </c>
      <c r="E6743" s="116">
        <v>149252.20000000001</v>
      </c>
      <c r="F6743" s="117">
        <v>32.266769284650302</v>
      </c>
      <c r="G6743" s="116">
        <v>40577.69</v>
      </c>
    </row>
    <row r="6744" spans="1:7">
      <c r="A6744" s="119" t="s">
        <v>1149</v>
      </c>
      <c r="B6744" s="115" t="s">
        <v>1150</v>
      </c>
      <c r="C6744" s="115">
        <v>460312</v>
      </c>
      <c r="D6744" s="115">
        <v>156685</v>
      </c>
      <c r="E6744" s="116">
        <v>149252.20000000001</v>
      </c>
      <c r="F6744" s="117">
        <v>32.424138410469403</v>
      </c>
      <c r="G6744" s="116">
        <v>40577.69</v>
      </c>
    </row>
    <row r="6745" spans="1:7">
      <c r="A6745" s="120" t="s">
        <v>1151</v>
      </c>
      <c r="B6745" s="115" t="s">
        <v>1152</v>
      </c>
      <c r="C6745" s="115">
        <v>460312</v>
      </c>
      <c r="D6745" s="115">
        <v>156685</v>
      </c>
      <c r="E6745" s="116">
        <v>149252.20000000001</v>
      </c>
      <c r="F6745" s="117">
        <v>32.424138410469403</v>
      </c>
      <c r="G6745" s="116">
        <v>40577.69</v>
      </c>
    </row>
    <row r="6746" spans="1:7">
      <c r="A6746" s="121">
        <v>1000</v>
      </c>
      <c r="B6746" s="115" t="s">
        <v>1153</v>
      </c>
      <c r="C6746" s="115">
        <v>376123</v>
      </c>
      <c r="D6746" s="115">
        <v>125935</v>
      </c>
      <c r="E6746" s="116">
        <v>119859.34</v>
      </c>
      <c r="F6746" s="117">
        <v>31.867059445979098</v>
      </c>
      <c r="G6746" s="116">
        <v>31144.639999999999</v>
      </c>
    </row>
    <row r="6747" spans="1:7">
      <c r="A6747" s="122">
        <v>1100</v>
      </c>
      <c r="B6747" s="115" t="s">
        <v>1154</v>
      </c>
      <c r="C6747" s="115">
        <v>301104</v>
      </c>
      <c r="D6747" s="115">
        <v>100486</v>
      </c>
      <c r="E6747" s="116">
        <v>95219.47</v>
      </c>
      <c r="F6747" s="117">
        <v>31.623449040863001</v>
      </c>
      <c r="G6747" s="116">
        <v>24937.47</v>
      </c>
    </row>
    <row r="6748" spans="1:7">
      <c r="A6748" s="121">
        <v>2000</v>
      </c>
      <c r="B6748" s="115" t="s">
        <v>1155</v>
      </c>
      <c r="C6748" s="115">
        <v>84189</v>
      </c>
      <c r="D6748" s="115">
        <v>30750</v>
      </c>
      <c r="E6748" s="116">
        <v>29392.86</v>
      </c>
      <c r="F6748" s="117">
        <v>34.912945871788502</v>
      </c>
      <c r="G6748" s="116">
        <v>9433.0499999999993</v>
      </c>
    </row>
    <row r="6749" spans="1:7">
      <c r="A6749" s="119" t="s">
        <v>1181</v>
      </c>
      <c r="B6749" s="115" t="s">
        <v>1182</v>
      </c>
      <c r="C6749" s="115">
        <v>2245</v>
      </c>
      <c r="D6749" s="115">
        <v>0</v>
      </c>
      <c r="E6749" s="116">
        <v>0</v>
      </c>
      <c r="F6749" s="117">
        <v>0</v>
      </c>
      <c r="G6749" s="116">
        <v>0</v>
      </c>
    </row>
    <row r="6750" spans="1:7">
      <c r="A6750" s="120" t="s">
        <v>1183</v>
      </c>
      <c r="B6750" s="115" t="s">
        <v>1184</v>
      </c>
      <c r="C6750" s="115">
        <v>2245</v>
      </c>
      <c r="D6750" s="115">
        <v>0</v>
      </c>
      <c r="E6750" s="116">
        <v>0</v>
      </c>
      <c r="F6750" s="117">
        <v>0</v>
      </c>
      <c r="G6750" s="116">
        <v>0</v>
      </c>
    </row>
    <row r="6751" spans="1:7">
      <c r="A6751" s="114"/>
      <c r="B6751" s="115" t="s">
        <v>1192</v>
      </c>
      <c r="C6751" s="115">
        <v>0</v>
      </c>
      <c r="D6751" s="115">
        <v>0</v>
      </c>
      <c r="E6751" s="116">
        <v>14062.8</v>
      </c>
      <c r="F6751" s="117">
        <v>0</v>
      </c>
      <c r="G6751" s="116">
        <v>-1575.19</v>
      </c>
    </row>
    <row r="6752" spans="1:7">
      <c r="A6752" s="114" t="s">
        <v>1193</v>
      </c>
      <c r="B6752" s="115" t="s">
        <v>1194</v>
      </c>
      <c r="C6752" s="115">
        <v>0</v>
      </c>
      <c r="D6752" s="115">
        <v>0</v>
      </c>
      <c r="E6752" s="116">
        <v>-14062.8</v>
      </c>
      <c r="F6752" s="117">
        <v>0</v>
      </c>
      <c r="G6752" s="116">
        <v>1575.19</v>
      </c>
    </row>
    <row r="6753" spans="1:7">
      <c r="A6753" s="119" t="s">
        <v>1202</v>
      </c>
      <c r="B6753" s="115" t="s">
        <v>1203</v>
      </c>
      <c r="C6753" s="115">
        <v>0</v>
      </c>
      <c r="D6753" s="115">
        <v>0</v>
      </c>
      <c r="E6753" s="116">
        <v>-14062.8</v>
      </c>
      <c r="F6753" s="117">
        <v>0</v>
      </c>
      <c r="G6753" s="116">
        <v>1575.19</v>
      </c>
    </row>
    <row r="6754" spans="1:7" s="113" customFormat="1">
      <c r="A6754" s="126" t="s">
        <v>610</v>
      </c>
      <c r="B6754" s="110" t="s">
        <v>611</v>
      </c>
      <c r="C6754" s="110"/>
      <c r="D6754" s="110"/>
      <c r="E6754" s="111"/>
      <c r="F6754" s="112"/>
      <c r="G6754" s="111"/>
    </row>
    <row r="6755" spans="1:7">
      <c r="A6755" s="114" t="s">
        <v>1118</v>
      </c>
      <c r="B6755" s="115" t="s">
        <v>1119</v>
      </c>
      <c r="C6755" s="115">
        <v>1727560</v>
      </c>
      <c r="D6755" s="115">
        <v>575852</v>
      </c>
      <c r="E6755" s="116">
        <v>587342.57999999996</v>
      </c>
      <c r="F6755" s="117">
        <v>33.998389636250003</v>
      </c>
      <c r="G6755" s="116">
        <v>147183.93</v>
      </c>
    </row>
    <row r="6756" spans="1:7" ht="25.5">
      <c r="A6756" s="119" t="s">
        <v>1120</v>
      </c>
      <c r="B6756" s="115" t="s">
        <v>1121</v>
      </c>
      <c r="C6756" s="115">
        <v>1727560</v>
      </c>
      <c r="D6756" s="115">
        <v>575852</v>
      </c>
      <c r="E6756" s="116">
        <v>587342.57999999996</v>
      </c>
      <c r="F6756" s="117">
        <v>33.998389636250003</v>
      </c>
      <c r="G6756" s="116">
        <v>147183.93</v>
      </c>
    </row>
    <row r="6757" spans="1:7">
      <c r="A6757" s="114" t="s">
        <v>1147</v>
      </c>
      <c r="B6757" s="115" t="s">
        <v>1148</v>
      </c>
      <c r="C6757" s="115">
        <v>1114395</v>
      </c>
      <c r="D6757" s="115">
        <v>371468</v>
      </c>
      <c r="E6757" s="116">
        <v>256095.88</v>
      </c>
      <c r="F6757" s="117">
        <v>22.980709712444899</v>
      </c>
      <c r="G6757" s="116">
        <v>113401.49</v>
      </c>
    </row>
    <row r="6758" spans="1:7">
      <c r="A6758" s="119" t="s">
        <v>1149</v>
      </c>
      <c r="B6758" s="115" t="s">
        <v>1150</v>
      </c>
      <c r="C6758" s="115">
        <v>1114395</v>
      </c>
      <c r="D6758" s="115">
        <v>371468</v>
      </c>
      <c r="E6758" s="116">
        <v>256095.88</v>
      </c>
      <c r="F6758" s="117">
        <v>22.980709712444899</v>
      </c>
      <c r="G6758" s="116">
        <v>113401.49</v>
      </c>
    </row>
    <row r="6759" spans="1:7">
      <c r="A6759" s="120" t="s">
        <v>1151</v>
      </c>
      <c r="B6759" s="115" t="s">
        <v>1152</v>
      </c>
      <c r="C6759" s="115">
        <v>504841</v>
      </c>
      <c r="D6759" s="115">
        <v>168284</v>
      </c>
      <c r="E6759" s="116">
        <v>105584.6</v>
      </c>
      <c r="F6759" s="117">
        <v>20.91442652241</v>
      </c>
      <c r="G6759" s="116">
        <v>42657.21</v>
      </c>
    </row>
    <row r="6760" spans="1:7">
      <c r="A6760" s="121">
        <v>2000</v>
      </c>
      <c r="B6760" s="115" t="s">
        <v>1155</v>
      </c>
      <c r="C6760" s="115">
        <v>504841</v>
      </c>
      <c r="D6760" s="115">
        <v>168284</v>
      </c>
      <c r="E6760" s="116">
        <v>105584.6</v>
      </c>
      <c r="F6760" s="117">
        <v>20.91442652241</v>
      </c>
      <c r="G6760" s="116">
        <v>42657.21</v>
      </c>
    </row>
    <row r="6761" spans="1:7">
      <c r="A6761" s="120" t="s">
        <v>1158</v>
      </c>
      <c r="B6761" s="115" t="s">
        <v>1159</v>
      </c>
      <c r="C6761" s="115">
        <v>609554</v>
      </c>
      <c r="D6761" s="115">
        <v>203184</v>
      </c>
      <c r="E6761" s="116">
        <v>150511.28</v>
      </c>
      <c r="F6761" s="117">
        <v>24.6920338476985</v>
      </c>
      <c r="G6761" s="116">
        <v>70744.28</v>
      </c>
    </row>
    <row r="6762" spans="1:7">
      <c r="A6762" s="121">
        <v>6000</v>
      </c>
      <c r="B6762" s="115" t="s">
        <v>1161</v>
      </c>
      <c r="C6762" s="115">
        <v>609554</v>
      </c>
      <c r="D6762" s="115">
        <v>203184</v>
      </c>
      <c r="E6762" s="116">
        <v>150511.28</v>
      </c>
      <c r="F6762" s="117">
        <v>24.6920338476985</v>
      </c>
      <c r="G6762" s="116">
        <v>70744.28</v>
      </c>
    </row>
    <row r="6763" spans="1:7">
      <c r="A6763" s="114"/>
      <c r="B6763" s="115" t="s">
        <v>1192</v>
      </c>
      <c r="C6763" s="115">
        <v>613165</v>
      </c>
      <c r="D6763" s="115">
        <v>204384</v>
      </c>
      <c r="E6763" s="116">
        <v>331246.7</v>
      </c>
      <c r="F6763" s="117">
        <v>54.022440941671498</v>
      </c>
      <c r="G6763" s="116">
        <v>33782.44</v>
      </c>
    </row>
    <row r="6764" spans="1:7">
      <c r="A6764" s="114" t="s">
        <v>1193</v>
      </c>
      <c r="B6764" s="115" t="s">
        <v>1194</v>
      </c>
      <c r="C6764" s="115">
        <v>-613165</v>
      </c>
      <c r="D6764" s="115">
        <v>-204384</v>
      </c>
      <c r="E6764" s="116">
        <v>-331246.7</v>
      </c>
      <c r="F6764" s="117">
        <v>54.022440941671498</v>
      </c>
      <c r="G6764" s="116">
        <v>-33782.44</v>
      </c>
    </row>
    <row r="6765" spans="1:7">
      <c r="A6765" s="119" t="s">
        <v>1202</v>
      </c>
      <c r="B6765" s="115" t="s">
        <v>1203</v>
      </c>
      <c r="C6765" s="115">
        <v>-613165</v>
      </c>
      <c r="D6765" s="115">
        <v>-204384</v>
      </c>
      <c r="E6765" s="116">
        <v>-331246.7</v>
      </c>
      <c r="F6765" s="117">
        <v>54.022440941671498</v>
      </c>
      <c r="G6765" s="116">
        <v>-33782.44</v>
      </c>
    </row>
    <row r="6766" spans="1:7" ht="38.25">
      <c r="A6766" s="120" t="s">
        <v>1204</v>
      </c>
      <c r="B6766" s="115" t="s">
        <v>1205</v>
      </c>
      <c r="C6766" s="115">
        <v>-613165</v>
      </c>
      <c r="D6766" s="115">
        <v>-204384</v>
      </c>
      <c r="E6766" s="116">
        <v>0</v>
      </c>
      <c r="F6766" s="117">
        <v>0</v>
      </c>
      <c r="G6766" s="116">
        <v>0</v>
      </c>
    </row>
    <row r="6767" spans="1:7" s="113" customFormat="1">
      <c r="A6767" s="126" t="s">
        <v>612</v>
      </c>
      <c r="B6767" s="110" t="s">
        <v>613</v>
      </c>
      <c r="C6767" s="110"/>
      <c r="D6767" s="110"/>
      <c r="E6767" s="111"/>
      <c r="F6767" s="112"/>
      <c r="G6767" s="111"/>
    </row>
    <row r="6768" spans="1:7">
      <c r="A6768" s="114" t="s">
        <v>1118</v>
      </c>
      <c r="B6768" s="115" t="s">
        <v>1119</v>
      </c>
      <c r="C6768" s="115">
        <v>303000</v>
      </c>
      <c r="D6768" s="115">
        <v>101000</v>
      </c>
      <c r="E6768" s="116">
        <v>106336.63</v>
      </c>
      <c r="F6768" s="117">
        <v>35.094597359735999</v>
      </c>
      <c r="G6768" s="116">
        <v>26290.5</v>
      </c>
    </row>
    <row r="6769" spans="1:7" ht="25.5">
      <c r="A6769" s="119" t="s">
        <v>1120</v>
      </c>
      <c r="B6769" s="115" t="s">
        <v>1121</v>
      </c>
      <c r="C6769" s="115">
        <v>303000</v>
      </c>
      <c r="D6769" s="115">
        <v>101000</v>
      </c>
      <c r="E6769" s="116">
        <v>106336.63</v>
      </c>
      <c r="F6769" s="117">
        <v>35.094597359735999</v>
      </c>
      <c r="G6769" s="116">
        <v>26290.5</v>
      </c>
    </row>
    <row r="6770" spans="1:7">
      <c r="A6770" s="114" t="s">
        <v>1147</v>
      </c>
      <c r="B6770" s="115" t="s">
        <v>1148</v>
      </c>
      <c r="C6770" s="115">
        <v>303000</v>
      </c>
      <c r="D6770" s="115">
        <v>101000</v>
      </c>
      <c r="E6770" s="116">
        <v>46192.41</v>
      </c>
      <c r="F6770" s="117">
        <v>15.245019801980201</v>
      </c>
      <c r="G6770" s="116">
        <v>10377.4</v>
      </c>
    </row>
    <row r="6771" spans="1:7">
      <c r="A6771" s="119" t="s">
        <v>1149</v>
      </c>
      <c r="B6771" s="115" t="s">
        <v>1150</v>
      </c>
      <c r="C6771" s="115">
        <v>303000</v>
      </c>
      <c r="D6771" s="115">
        <v>101000</v>
      </c>
      <c r="E6771" s="116">
        <v>46192.41</v>
      </c>
      <c r="F6771" s="117">
        <v>15.245019801980201</v>
      </c>
      <c r="G6771" s="116">
        <v>10377.4</v>
      </c>
    </row>
    <row r="6772" spans="1:7">
      <c r="A6772" s="120" t="s">
        <v>1158</v>
      </c>
      <c r="B6772" s="115" t="s">
        <v>1159</v>
      </c>
      <c r="C6772" s="115">
        <v>303000</v>
      </c>
      <c r="D6772" s="115">
        <v>101000</v>
      </c>
      <c r="E6772" s="116">
        <v>46192.41</v>
      </c>
      <c r="F6772" s="117">
        <v>15.245019801980201</v>
      </c>
      <c r="G6772" s="116">
        <v>10377.4</v>
      </c>
    </row>
    <row r="6773" spans="1:7">
      <c r="A6773" s="121">
        <v>3000</v>
      </c>
      <c r="B6773" s="115" t="s">
        <v>1160</v>
      </c>
      <c r="C6773" s="115">
        <v>303000</v>
      </c>
      <c r="D6773" s="115">
        <v>101000</v>
      </c>
      <c r="E6773" s="116">
        <v>46192.41</v>
      </c>
      <c r="F6773" s="117">
        <v>15.245019801980201</v>
      </c>
      <c r="G6773" s="116">
        <v>10377.4</v>
      </c>
    </row>
    <row r="6774" spans="1:7">
      <c r="A6774" s="114"/>
      <c r="B6774" s="115" t="s">
        <v>1192</v>
      </c>
      <c r="C6774" s="115">
        <v>0</v>
      </c>
      <c r="D6774" s="115">
        <v>0</v>
      </c>
      <c r="E6774" s="116">
        <v>60144.22</v>
      </c>
      <c r="F6774" s="117">
        <v>0</v>
      </c>
      <c r="G6774" s="116">
        <v>15913.1</v>
      </c>
    </row>
    <row r="6775" spans="1:7">
      <c r="A6775" s="114" t="s">
        <v>1193</v>
      </c>
      <c r="B6775" s="115" t="s">
        <v>1194</v>
      </c>
      <c r="C6775" s="115">
        <v>0</v>
      </c>
      <c r="D6775" s="115">
        <v>0</v>
      </c>
      <c r="E6775" s="116">
        <v>-60144.22</v>
      </c>
      <c r="F6775" s="117">
        <v>0</v>
      </c>
      <c r="G6775" s="116">
        <v>-15913.1</v>
      </c>
    </row>
    <row r="6776" spans="1:7">
      <c r="A6776" s="119" t="s">
        <v>1202</v>
      </c>
      <c r="B6776" s="115" t="s">
        <v>1203</v>
      </c>
      <c r="C6776" s="115">
        <v>0</v>
      </c>
      <c r="D6776" s="115">
        <v>0</v>
      </c>
      <c r="E6776" s="116">
        <v>-60144.22</v>
      </c>
      <c r="F6776" s="117">
        <v>0</v>
      </c>
      <c r="G6776" s="116">
        <v>-15913.1</v>
      </c>
    </row>
    <row r="6777" spans="1:7" s="113" customFormat="1">
      <c r="A6777" s="125" t="s">
        <v>375</v>
      </c>
      <c r="B6777" s="110" t="s">
        <v>614</v>
      </c>
      <c r="C6777" s="110"/>
      <c r="D6777" s="110"/>
      <c r="E6777" s="111"/>
      <c r="F6777" s="112"/>
      <c r="G6777" s="111"/>
    </row>
    <row r="6778" spans="1:7">
      <c r="A6778" s="114" t="s">
        <v>1118</v>
      </c>
      <c r="B6778" s="115" t="s">
        <v>1119</v>
      </c>
      <c r="C6778" s="115">
        <v>32702117</v>
      </c>
      <c r="D6778" s="115">
        <v>10879627</v>
      </c>
      <c r="E6778" s="116">
        <v>10884617.689999999</v>
      </c>
      <c r="F6778" s="117">
        <v>33.284137812851696</v>
      </c>
      <c r="G6778" s="116">
        <v>2535684.6800000002</v>
      </c>
    </row>
    <row r="6779" spans="1:7" ht="25.5">
      <c r="A6779" s="119" t="s">
        <v>1120</v>
      </c>
      <c r="B6779" s="115" t="s">
        <v>1121</v>
      </c>
      <c r="C6779" s="115">
        <v>1829500</v>
      </c>
      <c r="D6779" s="115">
        <v>585989</v>
      </c>
      <c r="E6779" s="116">
        <v>590979.68999999994</v>
      </c>
      <c r="F6779" s="117">
        <v>32.302798032249299</v>
      </c>
      <c r="G6779" s="116">
        <v>165976.68</v>
      </c>
    </row>
    <row r="6780" spans="1:7">
      <c r="A6780" s="119" t="s">
        <v>1144</v>
      </c>
      <c r="B6780" s="115" t="s">
        <v>60</v>
      </c>
      <c r="C6780" s="115">
        <v>30872617</v>
      </c>
      <c r="D6780" s="115">
        <v>10293638</v>
      </c>
      <c r="E6780" s="116">
        <v>10293638</v>
      </c>
      <c r="F6780" s="117">
        <v>33.342291649587096</v>
      </c>
      <c r="G6780" s="116">
        <v>2369708</v>
      </c>
    </row>
    <row r="6781" spans="1:7" ht="25.5">
      <c r="A6781" s="120">
        <v>21710</v>
      </c>
      <c r="B6781" s="115" t="s">
        <v>1145</v>
      </c>
      <c r="C6781" s="115">
        <v>30872617</v>
      </c>
      <c r="D6781" s="115">
        <v>10293638</v>
      </c>
      <c r="E6781" s="116">
        <v>10293638</v>
      </c>
      <c r="F6781" s="117">
        <v>33.342291649587096</v>
      </c>
      <c r="G6781" s="116">
        <v>2369708</v>
      </c>
    </row>
    <row r="6782" spans="1:7">
      <c r="A6782" s="114" t="s">
        <v>1147</v>
      </c>
      <c r="B6782" s="115" t="s">
        <v>1148</v>
      </c>
      <c r="C6782" s="115">
        <v>32702117</v>
      </c>
      <c r="D6782" s="115">
        <v>10879627</v>
      </c>
      <c r="E6782" s="116">
        <v>10572012.35</v>
      </c>
      <c r="F6782" s="117">
        <v>32.328220065997598</v>
      </c>
      <c r="G6782" s="116">
        <v>2666589.14</v>
      </c>
    </row>
    <row r="6783" spans="1:7">
      <c r="A6783" s="119" t="s">
        <v>1149</v>
      </c>
      <c r="B6783" s="115" t="s">
        <v>1150</v>
      </c>
      <c r="C6783" s="115">
        <v>32208876</v>
      </c>
      <c r="D6783" s="115">
        <v>10659177</v>
      </c>
      <c r="E6783" s="116">
        <v>10401779.619999999</v>
      </c>
      <c r="F6783" s="117">
        <v>32.294761294992099</v>
      </c>
      <c r="G6783" s="116">
        <v>2603657.54</v>
      </c>
    </row>
    <row r="6784" spans="1:7">
      <c r="A6784" s="120" t="s">
        <v>1151</v>
      </c>
      <c r="B6784" s="115" t="s">
        <v>1152</v>
      </c>
      <c r="C6784" s="115">
        <v>32208876</v>
      </c>
      <c r="D6784" s="115">
        <v>10659177</v>
      </c>
      <c r="E6784" s="116">
        <v>10401779.619999999</v>
      </c>
      <c r="F6784" s="117">
        <v>32.294761294992099</v>
      </c>
      <c r="G6784" s="116">
        <v>2603657.54</v>
      </c>
    </row>
    <row r="6785" spans="1:7">
      <c r="A6785" s="121">
        <v>1000</v>
      </c>
      <c r="B6785" s="115" t="s">
        <v>1153</v>
      </c>
      <c r="C6785" s="115">
        <v>22317327</v>
      </c>
      <c r="D6785" s="115">
        <v>7553438</v>
      </c>
      <c r="E6785" s="116">
        <v>7348016.8700000001</v>
      </c>
      <c r="F6785" s="117">
        <v>32.925165589947198</v>
      </c>
      <c r="G6785" s="116">
        <v>1812930.35</v>
      </c>
    </row>
    <row r="6786" spans="1:7">
      <c r="A6786" s="122">
        <v>1100</v>
      </c>
      <c r="B6786" s="115" t="s">
        <v>1154</v>
      </c>
      <c r="C6786" s="115">
        <v>17589366</v>
      </c>
      <c r="D6786" s="115">
        <v>5743312</v>
      </c>
      <c r="E6786" s="116">
        <v>5550114.3700000001</v>
      </c>
      <c r="F6786" s="117">
        <v>31.553805691461498</v>
      </c>
      <c r="G6786" s="116">
        <v>1434233.82</v>
      </c>
    </row>
    <row r="6787" spans="1:7">
      <c r="A6787" s="121">
        <v>2000</v>
      </c>
      <c r="B6787" s="115" t="s">
        <v>1155</v>
      </c>
      <c r="C6787" s="115">
        <v>9891549</v>
      </c>
      <c r="D6787" s="115">
        <v>3105739</v>
      </c>
      <c r="E6787" s="116">
        <v>3053762.75</v>
      </c>
      <c r="F6787" s="117">
        <v>30.872442223154302</v>
      </c>
      <c r="G6787" s="116">
        <v>790727.19</v>
      </c>
    </row>
    <row r="6788" spans="1:7">
      <c r="A6788" s="119" t="s">
        <v>1181</v>
      </c>
      <c r="B6788" s="115" t="s">
        <v>1182</v>
      </c>
      <c r="C6788" s="115">
        <v>493241</v>
      </c>
      <c r="D6788" s="115">
        <v>220450</v>
      </c>
      <c r="E6788" s="116">
        <v>170232.73</v>
      </c>
      <c r="F6788" s="117">
        <v>34.513094004756297</v>
      </c>
      <c r="G6788" s="116">
        <v>62931.6</v>
      </c>
    </row>
    <row r="6789" spans="1:7">
      <c r="A6789" s="120" t="s">
        <v>1183</v>
      </c>
      <c r="B6789" s="115" t="s">
        <v>1184</v>
      </c>
      <c r="C6789" s="115">
        <v>493241</v>
      </c>
      <c r="D6789" s="115">
        <v>220450</v>
      </c>
      <c r="E6789" s="116">
        <v>170232.73</v>
      </c>
      <c r="F6789" s="117">
        <v>34.513094004756297</v>
      </c>
      <c r="G6789" s="116">
        <v>62931.6</v>
      </c>
    </row>
    <row r="6790" spans="1:7">
      <c r="A6790" s="114"/>
      <c r="B6790" s="115" t="s">
        <v>1192</v>
      </c>
      <c r="C6790" s="115">
        <v>0</v>
      </c>
      <c r="D6790" s="115">
        <v>0</v>
      </c>
      <c r="E6790" s="116">
        <v>312605.34000000003</v>
      </c>
      <c r="F6790" s="117">
        <v>0</v>
      </c>
      <c r="G6790" s="116">
        <v>-130904.46</v>
      </c>
    </row>
    <row r="6791" spans="1:7">
      <c r="A6791" s="114" t="s">
        <v>1193</v>
      </c>
      <c r="B6791" s="115" t="s">
        <v>1194</v>
      </c>
      <c r="C6791" s="115">
        <v>0</v>
      </c>
      <c r="D6791" s="115">
        <v>0</v>
      </c>
      <c r="E6791" s="116">
        <v>-312605.34000000003</v>
      </c>
      <c r="F6791" s="117">
        <v>0</v>
      </c>
      <c r="G6791" s="116">
        <v>130904.46</v>
      </c>
    </row>
    <row r="6792" spans="1:7">
      <c r="A6792" s="119" t="s">
        <v>1202</v>
      </c>
      <c r="B6792" s="115" t="s">
        <v>1203</v>
      </c>
      <c r="C6792" s="115">
        <v>0</v>
      </c>
      <c r="D6792" s="115">
        <v>0</v>
      </c>
      <c r="E6792" s="116">
        <v>-312605.34000000003</v>
      </c>
      <c r="F6792" s="117">
        <v>0</v>
      </c>
      <c r="G6792" s="116">
        <v>130904.46</v>
      </c>
    </row>
    <row r="6793" spans="1:7" s="113" customFormat="1">
      <c r="A6793" s="126" t="s">
        <v>615</v>
      </c>
      <c r="B6793" s="110" t="s">
        <v>616</v>
      </c>
      <c r="C6793" s="110"/>
      <c r="D6793" s="110"/>
      <c r="E6793" s="111"/>
      <c r="F6793" s="112"/>
      <c r="G6793" s="111"/>
    </row>
    <row r="6794" spans="1:7">
      <c r="A6794" s="114" t="s">
        <v>1118</v>
      </c>
      <c r="B6794" s="115" t="s">
        <v>1119</v>
      </c>
      <c r="C6794" s="115">
        <v>2107303</v>
      </c>
      <c r="D6794" s="115">
        <v>661180</v>
      </c>
      <c r="E6794" s="116">
        <v>668485.15</v>
      </c>
      <c r="F6794" s="117">
        <v>31.7223080876362</v>
      </c>
      <c r="G6794" s="116">
        <v>215981.12</v>
      </c>
    </row>
    <row r="6795" spans="1:7" ht="25.5">
      <c r="A6795" s="119" t="s">
        <v>1120</v>
      </c>
      <c r="B6795" s="115" t="s">
        <v>1121</v>
      </c>
      <c r="C6795" s="115">
        <v>1302000</v>
      </c>
      <c r="D6795" s="115">
        <v>428480</v>
      </c>
      <c r="E6795" s="116">
        <v>435785.15</v>
      </c>
      <c r="F6795" s="117">
        <v>33.470441628264197</v>
      </c>
      <c r="G6795" s="116">
        <v>120590.12</v>
      </c>
    </row>
    <row r="6796" spans="1:7">
      <c r="A6796" s="119" t="s">
        <v>1144</v>
      </c>
      <c r="B6796" s="115" t="s">
        <v>60</v>
      </c>
      <c r="C6796" s="115">
        <v>805303</v>
      </c>
      <c r="D6796" s="115">
        <v>232700</v>
      </c>
      <c r="E6796" s="116">
        <v>232700</v>
      </c>
      <c r="F6796" s="117">
        <v>28.895955932115001</v>
      </c>
      <c r="G6796" s="116">
        <v>95391</v>
      </c>
    </row>
    <row r="6797" spans="1:7" ht="25.5">
      <c r="A6797" s="120">
        <v>21710</v>
      </c>
      <c r="B6797" s="115" t="s">
        <v>1145</v>
      </c>
      <c r="C6797" s="115">
        <v>805303</v>
      </c>
      <c r="D6797" s="115">
        <v>232700</v>
      </c>
      <c r="E6797" s="116">
        <v>232700</v>
      </c>
      <c r="F6797" s="117">
        <v>28.895955932115001</v>
      </c>
      <c r="G6797" s="116">
        <v>95391</v>
      </c>
    </row>
    <row r="6798" spans="1:7">
      <c r="A6798" s="114" t="s">
        <v>1147</v>
      </c>
      <c r="B6798" s="115" t="s">
        <v>1148</v>
      </c>
      <c r="C6798" s="115">
        <v>2107303</v>
      </c>
      <c r="D6798" s="115">
        <v>661180</v>
      </c>
      <c r="E6798" s="116">
        <v>599590.49</v>
      </c>
      <c r="F6798" s="117">
        <v>28.452979471865198</v>
      </c>
      <c r="G6798" s="116">
        <v>147567.20000000001</v>
      </c>
    </row>
    <row r="6799" spans="1:7">
      <c r="A6799" s="119" t="s">
        <v>1149</v>
      </c>
      <c r="B6799" s="115" t="s">
        <v>1150</v>
      </c>
      <c r="C6799" s="115">
        <v>1948303</v>
      </c>
      <c r="D6799" s="115">
        <v>571180</v>
      </c>
      <c r="E6799" s="116">
        <v>521617.2</v>
      </c>
      <c r="F6799" s="117">
        <v>26.772899287225901</v>
      </c>
      <c r="G6799" s="116">
        <v>131660.91</v>
      </c>
    </row>
    <row r="6800" spans="1:7">
      <c r="A6800" s="120" t="s">
        <v>1151</v>
      </c>
      <c r="B6800" s="115" t="s">
        <v>1152</v>
      </c>
      <c r="C6800" s="115">
        <v>1948303</v>
      </c>
      <c r="D6800" s="115">
        <v>571180</v>
      </c>
      <c r="E6800" s="116">
        <v>521617.2</v>
      </c>
      <c r="F6800" s="117">
        <v>26.772899287225901</v>
      </c>
      <c r="G6800" s="116">
        <v>131660.91</v>
      </c>
    </row>
    <row r="6801" spans="1:7">
      <c r="A6801" s="121">
        <v>1000</v>
      </c>
      <c r="B6801" s="115" t="s">
        <v>1153</v>
      </c>
      <c r="C6801" s="115">
        <v>869130</v>
      </c>
      <c r="D6801" s="115">
        <v>290557</v>
      </c>
      <c r="E6801" s="116">
        <v>290497.46000000002</v>
      </c>
      <c r="F6801" s="117">
        <v>33.423936580258399</v>
      </c>
      <c r="G6801" s="116">
        <v>76587.75</v>
      </c>
    </row>
    <row r="6802" spans="1:7">
      <c r="A6802" s="122">
        <v>1100</v>
      </c>
      <c r="B6802" s="115" t="s">
        <v>1154</v>
      </c>
      <c r="C6802" s="115">
        <v>680490</v>
      </c>
      <c r="D6802" s="115">
        <v>211823</v>
      </c>
      <c r="E6802" s="116">
        <v>211789.46</v>
      </c>
      <c r="F6802" s="117">
        <v>31.123081896868399</v>
      </c>
      <c r="G6802" s="116">
        <v>56978.75</v>
      </c>
    </row>
    <row r="6803" spans="1:7">
      <c r="A6803" s="121">
        <v>2000</v>
      </c>
      <c r="B6803" s="115" t="s">
        <v>1155</v>
      </c>
      <c r="C6803" s="115">
        <v>1079173</v>
      </c>
      <c r="D6803" s="115">
        <v>280623</v>
      </c>
      <c r="E6803" s="116">
        <v>231119.74</v>
      </c>
      <c r="F6803" s="117">
        <v>21.416375317025199</v>
      </c>
      <c r="G6803" s="116">
        <v>55073.16</v>
      </c>
    </row>
    <row r="6804" spans="1:7">
      <c r="A6804" s="119" t="s">
        <v>1181</v>
      </c>
      <c r="B6804" s="115" t="s">
        <v>1182</v>
      </c>
      <c r="C6804" s="115">
        <v>159000</v>
      </c>
      <c r="D6804" s="115">
        <v>90000</v>
      </c>
      <c r="E6804" s="116">
        <v>77973.289999999994</v>
      </c>
      <c r="F6804" s="117">
        <v>49.039805031446498</v>
      </c>
      <c r="G6804" s="116">
        <v>15906.29</v>
      </c>
    </row>
    <row r="6805" spans="1:7">
      <c r="A6805" s="120" t="s">
        <v>1183</v>
      </c>
      <c r="B6805" s="115" t="s">
        <v>1184</v>
      </c>
      <c r="C6805" s="115">
        <v>159000</v>
      </c>
      <c r="D6805" s="115">
        <v>90000</v>
      </c>
      <c r="E6805" s="116">
        <v>77973.289999999994</v>
      </c>
      <c r="F6805" s="117">
        <v>49.039805031446498</v>
      </c>
      <c r="G6805" s="116">
        <v>15906.29</v>
      </c>
    </row>
    <row r="6806" spans="1:7">
      <c r="A6806" s="114"/>
      <c r="B6806" s="115" t="s">
        <v>1192</v>
      </c>
      <c r="C6806" s="115">
        <v>0</v>
      </c>
      <c r="D6806" s="115">
        <v>0</v>
      </c>
      <c r="E6806" s="116">
        <v>68894.66</v>
      </c>
      <c r="F6806" s="117">
        <v>0</v>
      </c>
      <c r="G6806" s="116">
        <v>68413.919999999998</v>
      </c>
    </row>
    <row r="6807" spans="1:7">
      <c r="A6807" s="114" t="s">
        <v>1193</v>
      </c>
      <c r="B6807" s="115" t="s">
        <v>1194</v>
      </c>
      <c r="C6807" s="115">
        <v>0</v>
      </c>
      <c r="D6807" s="115">
        <v>0</v>
      </c>
      <c r="E6807" s="116">
        <v>-68894.66</v>
      </c>
      <c r="F6807" s="117">
        <v>0</v>
      </c>
      <c r="G6807" s="116">
        <v>-68413.919999999998</v>
      </c>
    </row>
    <row r="6808" spans="1:7">
      <c r="A6808" s="119" t="s">
        <v>1202</v>
      </c>
      <c r="B6808" s="115" t="s">
        <v>1203</v>
      </c>
      <c r="C6808" s="115">
        <v>0</v>
      </c>
      <c r="D6808" s="115">
        <v>0</v>
      </c>
      <c r="E6808" s="116">
        <v>-68894.66</v>
      </c>
      <c r="F6808" s="117">
        <v>0</v>
      </c>
      <c r="G6808" s="116">
        <v>-68413.919999999998</v>
      </c>
    </row>
    <row r="6809" spans="1:7" s="113" customFormat="1">
      <c r="A6809" s="126" t="s">
        <v>617</v>
      </c>
      <c r="B6809" s="110" t="s">
        <v>618</v>
      </c>
      <c r="C6809" s="110"/>
      <c r="D6809" s="110"/>
      <c r="E6809" s="111"/>
      <c r="F6809" s="112"/>
      <c r="G6809" s="111"/>
    </row>
    <row r="6810" spans="1:7">
      <c r="A6810" s="114" t="s">
        <v>1118</v>
      </c>
      <c r="B6810" s="115" t="s">
        <v>1119</v>
      </c>
      <c r="C6810" s="115">
        <v>30594814</v>
      </c>
      <c r="D6810" s="115">
        <v>10218447</v>
      </c>
      <c r="E6810" s="116">
        <v>10216132.539999999</v>
      </c>
      <c r="F6810" s="117">
        <v>33.3917131838095</v>
      </c>
      <c r="G6810" s="116">
        <v>2319703.56</v>
      </c>
    </row>
    <row r="6811" spans="1:7" ht="25.5">
      <c r="A6811" s="119" t="s">
        <v>1120</v>
      </c>
      <c r="B6811" s="115" t="s">
        <v>1121</v>
      </c>
      <c r="C6811" s="115">
        <v>527500</v>
      </c>
      <c r="D6811" s="115">
        <v>157509</v>
      </c>
      <c r="E6811" s="116">
        <v>155194.54</v>
      </c>
      <c r="F6811" s="117">
        <v>29.4207658767772</v>
      </c>
      <c r="G6811" s="116">
        <v>45386.559999999998</v>
      </c>
    </row>
    <row r="6812" spans="1:7">
      <c r="A6812" s="119" t="s">
        <v>1144</v>
      </c>
      <c r="B6812" s="115" t="s">
        <v>60</v>
      </c>
      <c r="C6812" s="115">
        <v>30067314</v>
      </c>
      <c r="D6812" s="115">
        <v>10060938</v>
      </c>
      <c r="E6812" s="116">
        <v>10060938</v>
      </c>
      <c r="F6812" s="117">
        <v>33.461379356998798</v>
      </c>
      <c r="G6812" s="116">
        <v>2274317</v>
      </c>
    </row>
    <row r="6813" spans="1:7" ht="25.5">
      <c r="A6813" s="120">
        <v>21710</v>
      </c>
      <c r="B6813" s="115" t="s">
        <v>1145</v>
      </c>
      <c r="C6813" s="115">
        <v>30067314</v>
      </c>
      <c r="D6813" s="115">
        <v>10060938</v>
      </c>
      <c r="E6813" s="116">
        <v>10060938</v>
      </c>
      <c r="F6813" s="117">
        <v>33.461379356998798</v>
      </c>
      <c r="G6813" s="116">
        <v>2274317</v>
      </c>
    </row>
    <row r="6814" spans="1:7">
      <c r="A6814" s="114" t="s">
        <v>1147</v>
      </c>
      <c r="B6814" s="115" t="s">
        <v>1148</v>
      </c>
      <c r="C6814" s="115">
        <v>30594814</v>
      </c>
      <c r="D6814" s="115">
        <v>10218447</v>
      </c>
      <c r="E6814" s="116">
        <v>9972421.8599999994</v>
      </c>
      <c r="F6814" s="117">
        <v>32.595138051828002</v>
      </c>
      <c r="G6814" s="116">
        <v>2519021.94</v>
      </c>
    </row>
    <row r="6815" spans="1:7">
      <c r="A6815" s="119" t="s">
        <v>1149</v>
      </c>
      <c r="B6815" s="115" t="s">
        <v>1150</v>
      </c>
      <c r="C6815" s="115">
        <v>30260573</v>
      </c>
      <c r="D6815" s="115">
        <v>10087997</v>
      </c>
      <c r="E6815" s="116">
        <v>9880162.4199999999</v>
      </c>
      <c r="F6815" s="117">
        <v>32.650282002260802</v>
      </c>
      <c r="G6815" s="116">
        <v>2471996.63</v>
      </c>
    </row>
    <row r="6816" spans="1:7">
      <c r="A6816" s="120" t="s">
        <v>1151</v>
      </c>
      <c r="B6816" s="115" t="s">
        <v>1152</v>
      </c>
      <c r="C6816" s="115">
        <v>30260573</v>
      </c>
      <c r="D6816" s="115">
        <v>10087997</v>
      </c>
      <c r="E6816" s="116">
        <v>9880162.4199999999</v>
      </c>
      <c r="F6816" s="117">
        <v>32.650282002260802</v>
      </c>
      <c r="G6816" s="116">
        <v>2471996.63</v>
      </c>
    </row>
    <row r="6817" spans="1:7">
      <c r="A6817" s="121">
        <v>1000</v>
      </c>
      <c r="B6817" s="115" t="s">
        <v>1153</v>
      </c>
      <c r="C6817" s="115">
        <v>21448197</v>
      </c>
      <c r="D6817" s="115">
        <v>7262881</v>
      </c>
      <c r="E6817" s="116">
        <v>7057519.4100000001</v>
      </c>
      <c r="F6817" s="117">
        <v>32.904954248601904</v>
      </c>
      <c r="G6817" s="116">
        <v>1736342.6</v>
      </c>
    </row>
    <row r="6818" spans="1:7">
      <c r="A6818" s="122">
        <v>1100</v>
      </c>
      <c r="B6818" s="115" t="s">
        <v>1154</v>
      </c>
      <c r="C6818" s="115">
        <v>16908876</v>
      </c>
      <c r="D6818" s="115">
        <v>5531489</v>
      </c>
      <c r="E6818" s="116">
        <v>5338324.91</v>
      </c>
      <c r="F6818" s="117">
        <v>31.5711399740586</v>
      </c>
      <c r="G6818" s="116">
        <v>1377255.07</v>
      </c>
    </row>
    <row r="6819" spans="1:7">
      <c r="A6819" s="121">
        <v>2000</v>
      </c>
      <c r="B6819" s="115" t="s">
        <v>1155</v>
      </c>
      <c r="C6819" s="115">
        <v>8812376</v>
      </c>
      <c r="D6819" s="115">
        <v>2825116</v>
      </c>
      <c r="E6819" s="116">
        <v>2822643.01</v>
      </c>
      <c r="F6819" s="117">
        <v>32.030442300691703</v>
      </c>
      <c r="G6819" s="116">
        <v>735654.03</v>
      </c>
    </row>
    <row r="6820" spans="1:7">
      <c r="A6820" s="119" t="s">
        <v>1181</v>
      </c>
      <c r="B6820" s="115" t="s">
        <v>1182</v>
      </c>
      <c r="C6820" s="115">
        <v>334241</v>
      </c>
      <c r="D6820" s="115">
        <v>130450</v>
      </c>
      <c r="E6820" s="116">
        <v>92259.44</v>
      </c>
      <c r="F6820" s="117">
        <v>27.6026699297812</v>
      </c>
      <c r="G6820" s="116">
        <v>47025.31</v>
      </c>
    </row>
    <row r="6821" spans="1:7">
      <c r="A6821" s="120" t="s">
        <v>1183</v>
      </c>
      <c r="B6821" s="115" t="s">
        <v>1184</v>
      </c>
      <c r="C6821" s="115">
        <v>334241</v>
      </c>
      <c r="D6821" s="115">
        <v>130450</v>
      </c>
      <c r="E6821" s="116">
        <v>92259.44</v>
      </c>
      <c r="F6821" s="117">
        <v>27.6026699297812</v>
      </c>
      <c r="G6821" s="116">
        <v>47025.31</v>
      </c>
    </row>
    <row r="6822" spans="1:7">
      <c r="A6822" s="114"/>
      <c r="B6822" s="115" t="s">
        <v>1192</v>
      </c>
      <c r="C6822" s="115">
        <v>0</v>
      </c>
      <c r="D6822" s="115">
        <v>0</v>
      </c>
      <c r="E6822" s="116">
        <v>243710.68</v>
      </c>
      <c r="F6822" s="117">
        <v>0</v>
      </c>
      <c r="G6822" s="116">
        <v>-199318.38</v>
      </c>
    </row>
    <row r="6823" spans="1:7">
      <c r="A6823" s="114" t="s">
        <v>1193</v>
      </c>
      <c r="B6823" s="115" t="s">
        <v>1194</v>
      </c>
      <c r="C6823" s="115">
        <v>0</v>
      </c>
      <c r="D6823" s="115">
        <v>0</v>
      </c>
      <c r="E6823" s="116">
        <v>-243710.68</v>
      </c>
      <c r="F6823" s="117">
        <v>0</v>
      </c>
      <c r="G6823" s="116">
        <v>199318.38</v>
      </c>
    </row>
    <row r="6824" spans="1:7">
      <c r="A6824" s="119" t="s">
        <v>1202</v>
      </c>
      <c r="B6824" s="115" t="s">
        <v>1203</v>
      </c>
      <c r="C6824" s="115">
        <v>0</v>
      </c>
      <c r="D6824" s="115">
        <v>0</v>
      </c>
      <c r="E6824" s="116">
        <v>-243710.68</v>
      </c>
      <c r="F6824" s="117">
        <v>0</v>
      </c>
      <c r="G6824" s="116">
        <v>199318.38</v>
      </c>
    </row>
    <row r="6825" spans="1:7" s="113" customFormat="1">
      <c r="A6825" s="125" t="s">
        <v>421</v>
      </c>
      <c r="B6825" s="110" t="s">
        <v>619</v>
      </c>
      <c r="C6825" s="110"/>
      <c r="D6825" s="110"/>
      <c r="E6825" s="111"/>
      <c r="F6825" s="112"/>
      <c r="G6825" s="111"/>
    </row>
    <row r="6826" spans="1:7">
      <c r="A6826" s="114" t="s">
        <v>1118</v>
      </c>
      <c r="B6826" s="115" t="s">
        <v>1119</v>
      </c>
      <c r="C6826" s="115">
        <v>15000</v>
      </c>
      <c r="D6826" s="115">
        <v>15000</v>
      </c>
      <c r="E6826" s="116">
        <v>15000</v>
      </c>
      <c r="F6826" s="117">
        <v>100</v>
      </c>
      <c r="G6826" s="116">
        <v>0</v>
      </c>
    </row>
    <row r="6827" spans="1:7">
      <c r="A6827" s="119" t="s">
        <v>1144</v>
      </c>
      <c r="B6827" s="115" t="s">
        <v>60</v>
      </c>
      <c r="C6827" s="115">
        <v>15000</v>
      </c>
      <c r="D6827" s="115">
        <v>15000</v>
      </c>
      <c r="E6827" s="116">
        <v>15000</v>
      </c>
      <c r="F6827" s="117">
        <v>100</v>
      </c>
      <c r="G6827" s="116">
        <v>0</v>
      </c>
    </row>
    <row r="6828" spans="1:7" ht="25.5">
      <c r="A6828" s="120">
        <v>21710</v>
      </c>
      <c r="B6828" s="115" t="s">
        <v>1145</v>
      </c>
      <c r="C6828" s="115">
        <v>15000</v>
      </c>
      <c r="D6828" s="115">
        <v>15000</v>
      </c>
      <c r="E6828" s="116">
        <v>15000</v>
      </c>
      <c r="F6828" s="117">
        <v>100</v>
      </c>
      <c r="G6828" s="116">
        <v>0</v>
      </c>
    </row>
    <row r="6829" spans="1:7">
      <c r="A6829" s="114" t="s">
        <v>1147</v>
      </c>
      <c r="B6829" s="115" t="s">
        <v>1148</v>
      </c>
      <c r="C6829" s="115">
        <v>15000</v>
      </c>
      <c r="D6829" s="115">
        <v>15000</v>
      </c>
      <c r="E6829" s="116">
        <v>15000</v>
      </c>
      <c r="F6829" s="117">
        <v>100</v>
      </c>
      <c r="G6829" s="116">
        <v>0</v>
      </c>
    </row>
    <row r="6830" spans="1:7">
      <c r="A6830" s="119" t="s">
        <v>1149</v>
      </c>
      <c r="B6830" s="115" t="s">
        <v>1150</v>
      </c>
      <c r="C6830" s="115">
        <v>15000</v>
      </c>
      <c r="D6830" s="115">
        <v>15000</v>
      </c>
      <c r="E6830" s="116">
        <v>15000</v>
      </c>
      <c r="F6830" s="117">
        <v>100</v>
      </c>
      <c r="G6830" s="116">
        <v>0</v>
      </c>
    </row>
    <row r="6831" spans="1:7">
      <c r="A6831" s="120" t="s">
        <v>1158</v>
      </c>
      <c r="B6831" s="115" t="s">
        <v>1159</v>
      </c>
      <c r="C6831" s="115">
        <v>15000</v>
      </c>
      <c r="D6831" s="115">
        <v>15000</v>
      </c>
      <c r="E6831" s="116">
        <v>15000</v>
      </c>
      <c r="F6831" s="117">
        <v>100</v>
      </c>
      <c r="G6831" s="116">
        <v>0</v>
      </c>
    </row>
    <row r="6832" spans="1:7">
      <c r="A6832" s="121">
        <v>3000</v>
      </c>
      <c r="B6832" s="115" t="s">
        <v>1160</v>
      </c>
      <c r="C6832" s="115">
        <v>15000</v>
      </c>
      <c r="D6832" s="115">
        <v>15000</v>
      </c>
      <c r="E6832" s="116">
        <v>15000</v>
      </c>
      <c r="F6832" s="117">
        <v>100</v>
      </c>
      <c r="G6832" s="116">
        <v>0</v>
      </c>
    </row>
    <row r="6833" spans="1:7" s="113" customFormat="1">
      <c r="A6833" s="125" t="s">
        <v>620</v>
      </c>
      <c r="B6833" s="110" t="s">
        <v>621</v>
      </c>
      <c r="C6833" s="110"/>
      <c r="D6833" s="110"/>
      <c r="E6833" s="111"/>
      <c r="F6833" s="112"/>
      <c r="G6833" s="111"/>
    </row>
    <row r="6834" spans="1:7">
      <c r="A6834" s="114" t="s">
        <v>1118</v>
      </c>
      <c r="B6834" s="115" t="s">
        <v>1119</v>
      </c>
      <c r="C6834" s="115">
        <v>4156816</v>
      </c>
      <c r="D6834" s="115">
        <v>1397920</v>
      </c>
      <c r="E6834" s="116">
        <v>1397920</v>
      </c>
      <c r="F6834" s="117">
        <v>33.629585721379101</v>
      </c>
      <c r="G6834" s="116">
        <v>424280</v>
      </c>
    </row>
    <row r="6835" spans="1:7">
      <c r="A6835" s="119" t="s">
        <v>1144</v>
      </c>
      <c r="B6835" s="115" t="s">
        <v>60</v>
      </c>
      <c r="C6835" s="115">
        <v>4156816</v>
      </c>
      <c r="D6835" s="115">
        <v>1397920</v>
      </c>
      <c r="E6835" s="116">
        <v>1397920</v>
      </c>
      <c r="F6835" s="117">
        <v>33.629585721379101</v>
      </c>
      <c r="G6835" s="116">
        <v>424280</v>
      </c>
    </row>
    <row r="6836" spans="1:7" ht="25.5">
      <c r="A6836" s="120">
        <v>21710</v>
      </c>
      <c r="B6836" s="115" t="s">
        <v>1145</v>
      </c>
      <c r="C6836" s="115">
        <v>4156816</v>
      </c>
      <c r="D6836" s="115">
        <v>1397920</v>
      </c>
      <c r="E6836" s="116">
        <v>1397920</v>
      </c>
      <c r="F6836" s="117">
        <v>33.629585721379101</v>
      </c>
      <c r="G6836" s="116">
        <v>424280</v>
      </c>
    </row>
    <row r="6837" spans="1:7">
      <c r="A6837" s="114" t="s">
        <v>1147</v>
      </c>
      <c r="B6837" s="115" t="s">
        <v>1148</v>
      </c>
      <c r="C6837" s="115">
        <v>4156816</v>
      </c>
      <c r="D6837" s="115">
        <v>1397920</v>
      </c>
      <c r="E6837" s="116">
        <v>1369051.81</v>
      </c>
      <c r="F6837" s="117">
        <v>32.935107303282102</v>
      </c>
      <c r="G6837" s="116">
        <v>399401.8</v>
      </c>
    </row>
    <row r="6838" spans="1:7">
      <c r="A6838" s="119" t="s">
        <v>1149</v>
      </c>
      <c r="B6838" s="115" t="s">
        <v>1150</v>
      </c>
      <c r="C6838" s="115">
        <v>4156816</v>
      </c>
      <c r="D6838" s="115">
        <v>1397920</v>
      </c>
      <c r="E6838" s="116">
        <v>1369051.81</v>
      </c>
      <c r="F6838" s="117">
        <v>32.935107303282102</v>
      </c>
      <c r="G6838" s="116">
        <v>399401.8</v>
      </c>
    </row>
    <row r="6839" spans="1:7">
      <c r="A6839" s="120" t="s">
        <v>1151</v>
      </c>
      <c r="B6839" s="115" t="s">
        <v>1152</v>
      </c>
      <c r="C6839" s="115">
        <v>4156816</v>
      </c>
      <c r="D6839" s="115">
        <v>1397920</v>
      </c>
      <c r="E6839" s="116">
        <v>1369051.81</v>
      </c>
      <c r="F6839" s="117">
        <v>32.935107303282102</v>
      </c>
      <c r="G6839" s="116">
        <v>399401.8</v>
      </c>
    </row>
    <row r="6840" spans="1:7">
      <c r="A6840" s="121">
        <v>2000</v>
      </c>
      <c r="B6840" s="115" t="s">
        <v>1155</v>
      </c>
      <c r="C6840" s="115">
        <v>4156816</v>
      </c>
      <c r="D6840" s="115">
        <v>1397920</v>
      </c>
      <c r="E6840" s="116">
        <v>1369051.81</v>
      </c>
      <c r="F6840" s="117">
        <v>32.935107303282102</v>
      </c>
      <c r="G6840" s="116">
        <v>399401.8</v>
      </c>
    </row>
    <row r="6841" spans="1:7">
      <c r="A6841" s="114"/>
      <c r="B6841" s="115" t="s">
        <v>1192</v>
      </c>
      <c r="C6841" s="115">
        <v>0</v>
      </c>
      <c r="D6841" s="115">
        <v>0</v>
      </c>
      <c r="E6841" s="116">
        <v>28868.19</v>
      </c>
      <c r="F6841" s="117">
        <v>0</v>
      </c>
      <c r="G6841" s="116">
        <v>24878.2</v>
      </c>
    </row>
    <row r="6842" spans="1:7">
      <c r="A6842" s="114" t="s">
        <v>1193</v>
      </c>
      <c r="B6842" s="115" t="s">
        <v>1194</v>
      </c>
      <c r="C6842" s="115">
        <v>0</v>
      </c>
      <c r="D6842" s="115">
        <v>0</v>
      </c>
      <c r="E6842" s="116">
        <v>-28868.19</v>
      </c>
      <c r="F6842" s="117">
        <v>0</v>
      </c>
      <c r="G6842" s="116">
        <v>-24878.2</v>
      </c>
    </row>
    <row r="6843" spans="1:7">
      <c r="A6843" s="119" t="s">
        <v>1202</v>
      </c>
      <c r="B6843" s="115" t="s">
        <v>1203</v>
      </c>
      <c r="C6843" s="115">
        <v>0</v>
      </c>
      <c r="D6843" s="115">
        <v>0</v>
      </c>
      <c r="E6843" s="116">
        <v>-28868.19</v>
      </c>
      <c r="F6843" s="117">
        <v>0</v>
      </c>
      <c r="G6843" s="116">
        <v>-24878.2</v>
      </c>
    </row>
    <row r="6844" spans="1:7" s="113" customFormat="1">
      <c r="A6844" s="125" t="s">
        <v>622</v>
      </c>
      <c r="B6844" s="110" t="s">
        <v>623</v>
      </c>
      <c r="C6844" s="110"/>
      <c r="D6844" s="110"/>
      <c r="E6844" s="111"/>
      <c r="F6844" s="112"/>
      <c r="G6844" s="111"/>
    </row>
    <row r="6845" spans="1:7">
      <c r="A6845" s="114" t="s">
        <v>1118</v>
      </c>
      <c r="B6845" s="115" t="s">
        <v>1119</v>
      </c>
      <c r="C6845" s="115">
        <v>1610518</v>
      </c>
      <c r="D6845" s="115">
        <v>551555</v>
      </c>
      <c r="E6845" s="116">
        <v>551555</v>
      </c>
      <c r="F6845" s="117">
        <v>34.247055916171099</v>
      </c>
      <c r="G6845" s="116">
        <v>145825</v>
      </c>
    </row>
    <row r="6846" spans="1:7">
      <c r="A6846" s="119" t="s">
        <v>1144</v>
      </c>
      <c r="B6846" s="115" t="s">
        <v>60</v>
      </c>
      <c r="C6846" s="115">
        <v>1610518</v>
      </c>
      <c r="D6846" s="115">
        <v>551555</v>
      </c>
      <c r="E6846" s="116">
        <v>551555</v>
      </c>
      <c r="F6846" s="117">
        <v>34.247055916171099</v>
      </c>
      <c r="G6846" s="116">
        <v>145825</v>
      </c>
    </row>
    <row r="6847" spans="1:7" ht="25.5">
      <c r="A6847" s="120">
        <v>21710</v>
      </c>
      <c r="B6847" s="115" t="s">
        <v>1145</v>
      </c>
      <c r="C6847" s="115">
        <v>1610518</v>
      </c>
      <c r="D6847" s="115">
        <v>551555</v>
      </c>
      <c r="E6847" s="116">
        <v>551555</v>
      </c>
      <c r="F6847" s="117">
        <v>34.247055916171099</v>
      </c>
      <c r="G6847" s="116">
        <v>145825</v>
      </c>
    </row>
    <row r="6848" spans="1:7">
      <c r="A6848" s="114" t="s">
        <v>1147</v>
      </c>
      <c r="B6848" s="115" t="s">
        <v>1148</v>
      </c>
      <c r="C6848" s="115">
        <v>1610518</v>
      </c>
      <c r="D6848" s="115">
        <v>551555</v>
      </c>
      <c r="E6848" s="116">
        <v>482781.06</v>
      </c>
      <c r="F6848" s="117">
        <v>29.976756546651501</v>
      </c>
      <c r="G6848" s="116">
        <v>130962.46</v>
      </c>
    </row>
    <row r="6849" spans="1:7">
      <c r="A6849" s="119" t="s">
        <v>1149</v>
      </c>
      <c r="B6849" s="115" t="s">
        <v>1150</v>
      </c>
      <c r="C6849" s="115">
        <v>1599103</v>
      </c>
      <c r="D6849" s="115">
        <v>540140</v>
      </c>
      <c r="E6849" s="116">
        <v>478002.47</v>
      </c>
      <c r="F6849" s="117">
        <v>29.891912528461301</v>
      </c>
      <c r="G6849" s="116">
        <v>127575.37</v>
      </c>
    </row>
    <row r="6850" spans="1:7">
      <c r="A6850" s="120" t="s">
        <v>1151</v>
      </c>
      <c r="B6850" s="115" t="s">
        <v>1152</v>
      </c>
      <c r="C6850" s="115">
        <v>1256015</v>
      </c>
      <c r="D6850" s="115">
        <v>423140</v>
      </c>
      <c r="E6850" s="116">
        <v>377162.59</v>
      </c>
      <c r="F6850" s="117">
        <v>30.028510009832701</v>
      </c>
      <c r="G6850" s="116">
        <v>96135.37</v>
      </c>
    </row>
    <row r="6851" spans="1:7">
      <c r="A6851" s="121">
        <v>1000</v>
      </c>
      <c r="B6851" s="115" t="s">
        <v>1153</v>
      </c>
      <c r="C6851" s="115">
        <v>317284</v>
      </c>
      <c r="D6851" s="115">
        <v>105710</v>
      </c>
      <c r="E6851" s="116">
        <v>102527.86</v>
      </c>
      <c r="F6851" s="117">
        <v>32.3142232195761</v>
      </c>
      <c r="G6851" s="116">
        <v>26291.47</v>
      </c>
    </row>
    <row r="6852" spans="1:7">
      <c r="A6852" s="122">
        <v>1100</v>
      </c>
      <c r="B6852" s="115" t="s">
        <v>1154</v>
      </c>
      <c r="C6852" s="115">
        <v>251384</v>
      </c>
      <c r="D6852" s="115">
        <v>83790</v>
      </c>
      <c r="E6852" s="116">
        <v>80607.86</v>
      </c>
      <c r="F6852" s="117">
        <v>32.065628679629597</v>
      </c>
      <c r="G6852" s="116">
        <v>20661.47</v>
      </c>
    </row>
    <row r="6853" spans="1:7">
      <c r="A6853" s="121">
        <v>2000</v>
      </c>
      <c r="B6853" s="115" t="s">
        <v>1155</v>
      </c>
      <c r="C6853" s="115">
        <v>938731</v>
      </c>
      <c r="D6853" s="115">
        <v>317430</v>
      </c>
      <c r="E6853" s="116">
        <v>274634.73</v>
      </c>
      <c r="F6853" s="117">
        <v>29.255956179139702</v>
      </c>
      <c r="G6853" s="116">
        <v>69843.899999999994</v>
      </c>
    </row>
    <row r="6854" spans="1:7">
      <c r="A6854" s="120" t="s">
        <v>1158</v>
      </c>
      <c r="B6854" s="115" t="s">
        <v>1159</v>
      </c>
      <c r="C6854" s="115">
        <v>343088</v>
      </c>
      <c r="D6854" s="115">
        <v>117000</v>
      </c>
      <c r="E6854" s="116">
        <v>100839.88</v>
      </c>
      <c r="F6854" s="117">
        <v>29.391841160285399</v>
      </c>
      <c r="G6854" s="116">
        <v>31440</v>
      </c>
    </row>
    <row r="6855" spans="1:7">
      <c r="A6855" s="121">
        <v>6000</v>
      </c>
      <c r="B6855" s="115" t="s">
        <v>1161</v>
      </c>
      <c r="C6855" s="115">
        <v>343088</v>
      </c>
      <c r="D6855" s="115">
        <v>117000</v>
      </c>
      <c r="E6855" s="116">
        <v>100839.88</v>
      </c>
      <c r="F6855" s="117">
        <v>29.391841160285399</v>
      </c>
      <c r="G6855" s="116">
        <v>31440</v>
      </c>
    </row>
    <row r="6856" spans="1:7">
      <c r="A6856" s="119" t="s">
        <v>1181</v>
      </c>
      <c r="B6856" s="115" t="s">
        <v>1182</v>
      </c>
      <c r="C6856" s="115">
        <v>11415</v>
      </c>
      <c r="D6856" s="115">
        <v>11415</v>
      </c>
      <c r="E6856" s="116">
        <v>4778.59</v>
      </c>
      <c r="F6856" s="117">
        <v>41.862374069207199</v>
      </c>
      <c r="G6856" s="116">
        <v>3387.09</v>
      </c>
    </row>
    <row r="6857" spans="1:7">
      <c r="A6857" s="120" t="s">
        <v>1183</v>
      </c>
      <c r="B6857" s="115" t="s">
        <v>1184</v>
      </c>
      <c r="C6857" s="115">
        <v>11415</v>
      </c>
      <c r="D6857" s="115">
        <v>11415</v>
      </c>
      <c r="E6857" s="116">
        <v>4778.59</v>
      </c>
      <c r="F6857" s="117">
        <v>41.862374069207199</v>
      </c>
      <c r="G6857" s="116">
        <v>3387.09</v>
      </c>
    </row>
    <row r="6858" spans="1:7">
      <c r="A6858" s="114"/>
      <c r="B6858" s="115" t="s">
        <v>1192</v>
      </c>
      <c r="C6858" s="115">
        <v>0</v>
      </c>
      <c r="D6858" s="115">
        <v>0</v>
      </c>
      <c r="E6858" s="116">
        <v>68773.94</v>
      </c>
      <c r="F6858" s="117">
        <v>0</v>
      </c>
      <c r="G6858" s="116">
        <v>14862.54</v>
      </c>
    </row>
    <row r="6859" spans="1:7">
      <c r="A6859" s="114" t="s">
        <v>1193</v>
      </c>
      <c r="B6859" s="115" t="s">
        <v>1194</v>
      </c>
      <c r="C6859" s="115">
        <v>0</v>
      </c>
      <c r="D6859" s="115">
        <v>0</v>
      </c>
      <c r="E6859" s="116">
        <v>-68773.94</v>
      </c>
      <c r="F6859" s="117">
        <v>0</v>
      </c>
      <c r="G6859" s="116">
        <v>-14862.54</v>
      </c>
    </row>
    <row r="6860" spans="1:7">
      <c r="A6860" s="119" t="s">
        <v>1202</v>
      </c>
      <c r="B6860" s="115" t="s">
        <v>1203</v>
      </c>
      <c r="C6860" s="115">
        <v>0</v>
      </c>
      <c r="D6860" s="115">
        <v>0</v>
      </c>
      <c r="E6860" s="116">
        <v>-68773.94</v>
      </c>
      <c r="F6860" s="117">
        <v>0</v>
      </c>
      <c r="G6860" s="116">
        <v>-14862.54</v>
      </c>
    </row>
    <row r="6861" spans="1:7" s="113" customFormat="1" ht="25.5">
      <c r="A6861" s="125" t="s">
        <v>624</v>
      </c>
      <c r="B6861" s="110" t="s">
        <v>1346</v>
      </c>
      <c r="C6861" s="110"/>
      <c r="D6861" s="110"/>
      <c r="E6861" s="111"/>
      <c r="F6861" s="112"/>
      <c r="G6861" s="111"/>
    </row>
    <row r="6862" spans="1:7">
      <c r="A6862" s="114" t="s">
        <v>1118</v>
      </c>
      <c r="B6862" s="115" t="s">
        <v>1119</v>
      </c>
      <c r="C6862" s="115">
        <v>33089</v>
      </c>
      <c r="D6862" s="115">
        <v>0</v>
      </c>
      <c r="E6862" s="116">
        <v>0</v>
      </c>
      <c r="F6862" s="117">
        <v>0</v>
      </c>
      <c r="G6862" s="116">
        <v>0</v>
      </c>
    </row>
    <row r="6863" spans="1:7">
      <c r="A6863" s="119" t="s">
        <v>1144</v>
      </c>
      <c r="B6863" s="115" t="s">
        <v>60</v>
      </c>
      <c r="C6863" s="115">
        <v>33089</v>
      </c>
      <c r="D6863" s="115">
        <v>0</v>
      </c>
      <c r="E6863" s="116">
        <v>0</v>
      </c>
      <c r="F6863" s="117">
        <v>0</v>
      </c>
      <c r="G6863" s="116">
        <v>0</v>
      </c>
    </row>
    <row r="6864" spans="1:7" ht="25.5">
      <c r="A6864" s="120">
        <v>21710</v>
      </c>
      <c r="B6864" s="115" t="s">
        <v>1145</v>
      </c>
      <c r="C6864" s="115">
        <v>33089</v>
      </c>
      <c r="D6864" s="115">
        <v>0</v>
      </c>
      <c r="E6864" s="116">
        <v>0</v>
      </c>
      <c r="F6864" s="117">
        <v>0</v>
      </c>
      <c r="G6864" s="116">
        <v>0</v>
      </c>
    </row>
    <row r="6865" spans="1:7">
      <c r="A6865" s="114" t="s">
        <v>1147</v>
      </c>
      <c r="B6865" s="115" t="s">
        <v>1148</v>
      </c>
      <c r="C6865" s="115">
        <v>33089</v>
      </c>
      <c r="D6865" s="115">
        <v>0</v>
      </c>
      <c r="E6865" s="116">
        <v>0</v>
      </c>
      <c r="F6865" s="117">
        <v>0</v>
      </c>
      <c r="G6865" s="116">
        <v>0</v>
      </c>
    </row>
    <row r="6866" spans="1:7">
      <c r="A6866" s="119" t="s">
        <v>1149</v>
      </c>
      <c r="B6866" s="115" t="s">
        <v>1150</v>
      </c>
      <c r="C6866" s="115">
        <v>33089</v>
      </c>
      <c r="D6866" s="115">
        <v>0</v>
      </c>
      <c r="E6866" s="116">
        <v>0</v>
      </c>
      <c r="F6866" s="117">
        <v>0</v>
      </c>
      <c r="G6866" s="116">
        <v>0</v>
      </c>
    </row>
    <row r="6867" spans="1:7">
      <c r="A6867" s="120" t="s">
        <v>1158</v>
      </c>
      <c r="B6867" s="115" t="s">
        <v>1159</v>
      </c>
      <c r="C6867" s="115">
        <v>33089</v>
      </c>
      <c r="D6867" s="115">
        <v>0</v>
      </c>
      <c r="E6867" s="116">
        <v>0</v>
      </c>
      <c r="F6867" s="117">
        <v>0</v>
      </c>
      <c r="G6867" s="116">
        <v>0</v>
      </c>
    </row>
    <row r="6868" spans="1:7">
      <c r="A6868" s="121">
        <v>3000</v>
      </c>
      <c r="B6868" s="115" t="s">
        <v>1160</v>
      </c>
      <c r="C6868" s="115">
        <v>33089</v>
      </c>
      <c r="D6868" s="115">
        <v>0</v>
      </c>
      <c r="E6868" s="116">
        <v>0</v>
      </c>
      <c r="F6868" s="117">
        <v>0</v>
      </c>
      <c r="G6868" s="116">
        <v>0</v>
      </c>
    </row>
    <row r="6869" spans="1:7" s="113" customFormat="1">
      <c r="A6869" s="125" t="s">
        <v>625</v>
      </c>
      <c r="B6869" s="110" t="s">
        <v>626</v>
      </c>
      <c r="C6869" s="110"/>
      <c r="D6869" s="110"/>
      <c r="E6869" s="111"/>
      <c r="F6869" s="112"/>
      <c r="G6869" s="111"/>
    </row>
    <row r="6870" spans="1:7">
      <c r="A6870" s="114" t="s">
        <v>1118</v>
      </c>
      <c r="B6870" s="115" t="s">
        <v>1119</v>
      </c>
      <c r="C6870" s="115">
        <v>10883002</v>
      </c>
      <c r="D6870" s="115">
        <v>4046760</v>
      </c>
      <c r="E6870" s="116">
        <v>4472861.04</v>
      </c>
      <c r="F6870" s="117">
        <v>41.099515005142898</v>
      </c>
      <c r="G6870" s="116">
        <v>1131609.68</v>
      </c>
    </row>
    <row r="6871" spans="1:7" ht="25.5">
      <c r="A6871" s="119" t="s">
        <v>1120</v>
      </c>
      <c r="B6871" s="115" t="s">
        <v>1121</v>
      </c>
      <c r="C6871" s="115">
        <v>800000</v>
      </c>
      <c r="D6871" s="115">
        <v>0</v>
      </c>
      <c r="E6871" s="116">
        <v>426101.04</v>
      </c>
      <c r="F6871" s="117">
        <v>53.262630000000001</v>
      </c>
      <c r="G6871" s="116">
        <v>122033.68</v>
      </c>
    </row>
    <row r="6872" spans="1:7">
      <c r="A6872" s="119" t="s">
        <v>1144</v>
      </c>
      <c r="B6872" s="115" t="s">
        <v>60</v>
      </c>
      <c r="C6872" s="115">
        <v>10083002</v>
      </c>
      <c r="D6872" s="115">
        <v>4046760</v>
      </c>
      <c r="E6872" s="116">
        <v>4046760</v>
      </c>
      <c r="F6872" s="117">
        <v>40.134475823767602</v>
      </c>
      <c r="G6872" s="116">
        <v>1009576</v>
      </c>
    </row>
    <row r="6873" spans="1:7" ht="25.5">
      <c r="A6873" s="120">
        <v>21710</v>
      </c>
      <c r="B6873" s="115" t="s">
        <v>1145</v>
      </c>
      <c r="C6873" s="115">
        <v>10083002</v>
      </c>
      <c r="D6873" s="115">
        <v>4046760</v>
      </c>
      <c r="E6873" s="116">
        <v>4046760</v>
      </c>
      <c r="F6873" s="117">
        <v>40.134475823767602</v>
      </c>
      <c r="G6873" s="116">
        <v>1009576</v>
      </c>
    </row>
    <row r="6874" spans="1:7">
      <c r="A6874" s="114" t="s">
        <v>1147</v>
      </c>
      <c r="B6874" s="115" t="s">
        <v>1148</v>
      </c>
      <c r="C6874" s="115">
        <v>10883002</v>
      </c>
      <c r="D6874" s="115">
        <v>4046760</v>
      </c>
      <c r="E6874" s="116">
        <v>3688941.21</v>
      </c>
      <c r="F6874" s="117">
        <v>33.896356997821002</v>
      </c>
      <c r="G6874" s="116">
        <v>940744.59</v>
      </c>
    </row>
    <row r="6875" spans="1:7">
      <c r="A6875" s="119" t="s">
        <v>1149</v>
      </c>
      <c r="B6875" s="115" t="s">
        <v>1150</v>
      </c>
      <c r="C6875" s="115">
        <v>10881002</v>
      </c>
      <c r="D6875" s="115">
        <v>4044760</v>
      </c>
      <c r="E6875" s="116">
        <v>3686972.78</v>
      </c>
      <c r="F6875" s="117">
        <v>33.884496850565803</v>
      </c>
      <c r="G6875" s="116">
        <v>940744.59</v>
      </c>
    </row>
    <row r="6876" spans="1:7">
      <c r="A6876" s="120" t="s">
        <v>1151</v>
      </c>
      <c r="B6876" s="115" t="s">
        <v>1152</v>
      </c>
      <c r="C6876" s="115">
        <v>380660</v>
      </c>
      <c r="D6876" s="115">
        <v>124760</v>
      </c>
      <c r="E6876" s="116">
        <v>98294.29</v>
      </c>
      <c r="F6876" s="117">
        <v>25.822069563389899</v>
      </c>
      <c r="G6876" s="116">
        <v>9669.4</v>
      </c>
    </row>
    <row r="6877" spans="1:7">
      <c r="A6877" s="121">
        <v>1000</v>
      </c>
      <c r="B6877" s="115" t="s">
        <v>1153</v>
      </c>
      <c r="C6877" s="115">
        <v>263637</v>
      </c>
      <c r="D6877" s="115">
        <v>72940</v>
      </c>
      <c r="E6877" s="116">
        <v>53637.17</v>
      </c>
      <c r="F6877" s="117">
        <v>20.345084339451599</v>
      </c>
      <c r="G6877" s="116">
        <v>2868.29</v>
      </c>
    </row>
    <row r="6878" spans="1:7">
      <c r="A6878" s="122">
        <v>1100</v>
      </c>
      <c r="B6878" s="115" t="s">
        <v>1154</v>
      </c>
      <c r="C6878" s="115">
        <v>208588</v>
      </c>
      <c r="D6878" s="115">
        <v>57524</v>
      </c>
      <c r="E6878" s="116">
        <v>42450.84</v>
      </c>
      <c r="F6878" s="117">
        <v>20.351525495234601</v>
      </c>
      <c r="G6878" s="116">
        <v>2493.96</v>
      </c>
    </row>
    <row r="6879" spans="1:7">
      <c r="A6879" s="121">
        <v>2000</v>
      </c>
      <c r="B6879" s="115" t="s">
        <v>1155</v>
      </c>
      <c r="C6879" s="115">
        <v>117023</v>
      </c>
      <c r="D6879" s="115">
        <v>51820</v>
      </c>
      <c r="E6879" s="116">
        <v>44657.120000000003</v>
      </c>
      <c r="F6879" s="117">
        <v>38.160976901976497</v>
      </c>
      <c r="G6879" s="116">
        <v>6801.11</v>
      </c>
    </row>
    <row r="6880" spans="1:7">
      <c r="A6880" s="120" t="s">
        <v>1158</v>
      </c>
      <c r="B6880" s="115" t="s">
        <v>1159</v>
      </c>
      <c r="C6880" s="115">
        <v>10500342</v>
      </c>
      <c r="D6880" s="115">
        <v>3920000</v>
      </c>
      <c r="E6880" s="116">
        <v>3588678.49</v>
      </c>
      <c r="F6880" s="117">
        <v>34.176777194495202</v>
      </c>
      <c r="G6880" s="116">
        <v>931075.19</v>
      </c>
    </row>
    <row r="6881" spans="1:7">
      <c r="A6881" s="121">
        <v>6000</v>
      </c>
      <c r="B6881" s="115" t="s">
        <v>1161</v>
      </c>
      <c r="C6881" s="115">
        <v>10500342</v>
      </c>
      <c r="D6881" s="115">
        <v>3920000</v>
      </c>
      <c r="E6881" s="116">
        <v>3588678.49</v>
      </c>
      <c r="F6881" s="117">
        <v>34.176777194495202</v>
      </c>
      <c r="G6881" s="116">
        <v>931075.19</v>
      </c>
    </row>
    <row r="6882" spans="1:7">
      <c r="A6882" s="119" t="s">
        <v>1181</v>
      </c>
      <c r="B6882" s="115" t="s">
        <v>1182</v>
      </c>
      <c r="C6882" s="115">
        <v>2000</v>
      </c>
      <c r="D6882" s="115">
        <v>2000</v>
      </c>
      <c r="E6882" s="116">
        <v>1968.43</v>
      </c>
      <c r="F6882" s="117">
        <v>98.421499999999995</v>
      </c>
      <c r="G6882" s="116">
        <v>0</v>
      </c>
    </row>
    <row r="6883" spans="1:7">
      <c r="A6883" s="120" t="s">
        <v>1183</v>
      </c>
      <c r="B6883" s="115" t="s">
        <v>1184</v>
      </c>
      <c r="C6883" s="115">
        <v>2000</v>
      </c>
      <c r="D6883" s="115">
        <v>2000</v>
      </c>
      <c r="E6883" s="116">
        <v>1968.43</v>
      </c>
      <c r="F6883" s="117">
        <v>98.421499999999995</v>
      </c>
      <c r="G6883" s="116">
        <v>0</v>
      </c>
    </row>
    <row r="6884" spans="1:7">
      <c r="A6884" s="114"/>
      <c r="B6884" s="115" t="s">
        <v>1192</v>
      </c>
      <c r="C6884" s="115">
        <v>0</v>
      </c>
      <c r="D6884" s="115">
        <v>0</v>
      </c>
      <c r="E6884" s="116">
        <v>783919.83</v>
      </c>
      <c r="F6884" s="117">
        <v>0</v>
      </c>
      <c r="G6884" s="116">
        <v>190865.09</v>
      </c>
    </row>
    <row r="6885" spans="1:7">
      <c r="A6885" s="114" t="s">
        <v>1193</v>
      </c>
      <c r="B6885" s="115" t="s">
        <v>1194</v>
      </c>
      <c r="C6885" s="115">
        <v>0</v>
      </c>
      <c r="D6885" s="115">
        <v>0</v>
      </c>
      <c r="E6885" s="116">
        <v>-783919.83</v>
      </c>
      <c r="F6885" s="117">
        <v>0</v>
      </c>
      <c r="G6885" s="116">
        <v>-190865.09</v>
      </c>
    </row>
    <row r="6886" spans="1:7">
      <c r="A6886" s="119" t="s">
        <v>1202</v>
      </c>
      <c r="B6886" s="115" t="s">
        <v>1203</v>
      </c>
      <c r="C6886" s="115">
        <v>0</v>
      </c>
      <c r="D6886" s="115">
        <v>0</v>
      </c>
      <c r="E6886" s="116">
        <v>-783919.83</v>
      </c>
      <c r="F6886" s="117">
        <v>0</v>
      </c>
      <c r="G6886" s="116">
        <v>-190865.09</v>
      </c>
    </row>
    <row r="6887" spans="1:7" s="113" customFormat="1">
      <c r="A6887" s="126" t="s">
        <v>627</v>
      </c>
      <c r="B6887" s="110" t="s">
        <v>628</v>
      </c>
      <c r="C6887" s="110"/>
      <c r="D6887" s="110"/>
      <c r="E6887" s="111"/>
      <c r="F6887" s="112"/>
      <c r="G6887" s="111"/>
    </row>
    <row r="6888" spans="1:7">
      <c r="A6888" s="114" t="s">
        <v>1118</v>
      </c>
      <c r="B6888" s="115" t="s">
        <v>1119</v>
      </c>
      <c r="C6888" s="115">
        <v>382660</v>
      </c>
      <c r="D6888" s="115">
        <v>126760</v>
      </c>
      <c r="E6888" s="116">
        <v>126760</v>
      </c>
      <c r="F6888" s="117">
        <v>33.126012648303998</v>
      </c>
      <c r="G6888" s="116">
        <v>29576</v>
      </c>
    </row>
    <row r="6889" spans="1:7">
      <c r="A6889" s="119" t="s">
        <v>1144</v>
      </c>
      <c r="B6889" s="115" t="s">
        <v>60</v>
      </c>
      <c r="C6889" s="115">
        <v>382660</v>
      </c>
      <c r="D6889" s="115">
        <v>126760</v>
      </c>
      <c r="E6889" s="116">
        <v>126760</v>
      </c>
      <c r="F6889" s="117">
        <v>33.126012648303998</v>
      </c>
      <c r="G6889" s="116">
        <v>29576</v>
      </c>
    </row>
    <row r="6890" spans="1:7" ht="25.5">
      <c r="A6890" s="120">
        <v>21710</v>
      </c>
      <c r="B6890" s="115" t="s">
        <v>1145</v>
      </c>
      <c r="C6890" s="115">
        <v>382660</v>
      </c>
      <c r="D6890" s="115">
        <v>126760</v>
      </c>
      <c r="E6890" s="116">
        <v>126760</v>
      </c>
      <c r="F6890" s="117">
        <v>33.126012648303998</v>
      </c>
      <c r="G6890" s="116">
        <v>29576</v>
      </c>
    </row>
    <row r="6891" spans="1:7">
      <c r="A6891" s="114" t="s">
        <v>1147</v>
      </c>
      <c r="B6891" s="115" t="s">
        <v>1148</v>
      </c>
      <c r="C6891" s="115">
        <v>382660</v>
      </c>
      <c r="D6891" s="115">
        <v>126760</v>
      </c>
      <c r="E6891" s="116">
        <v>100262.72</v>
      </c>
      <c r="F6891" s="117">
        <v>26.2015157058485</v>
      </c>
      <c r="G6891" s="116">
        <v>9669.4</v>
      </c>
    </row>
    <row r="6892" spans="1:7">
      <c r="A6892" s="119" t="s">
        <v>1149</v>
      </c>
      <c r="B6892" s="115" t="s">
        <v>1150</v>
      </c>
      <c r="C6892" s="115">
        <v>380660</v>
      </c>
      <c r="D6892" s="115">
        <v>124760</v>
      </c>
      <c r="E6892" s="116">
        <v>98294.29</v>
      </c>
      <c r="F6892" s="117">
        <v>25.822069563389899</v>
      </c>
      <c r="G6892" s="116">
        <v>9669.4</v>
      </c>
    </row>
    <row r="6893" spans="1:7">
      <c r="A6893" s="120" t="s">
        <v>1151</v>
      </c>
      <c r="B6893" s="115" t="s">
        <v>1152</v>
      </c>
      <c r="C6893" s="115">
        <v>380660</v>
      </c>
      <c r="D6893" s="115">
        <v>124760</v>
      </c>
      <c r="E6893" s="116">
        <v>98294.29</v>
      </c>
      <c r="F6893" s="117">
        <v>25.822069563389899</v>
      </c>
      <c r="G6893" s="116">
        <v>9669.4</v>
      </c>
    </row>
    <row r="6894" spans="1:7">
      <c r="A6894" s="121">
        <v>1000</v>
      </c>
      <c r="B6894" s="115" t="s">
        <v>1153</v>
      </c>
      <c r="C6894" s="115">
        <v>263637</v>
      </c>
      <c r="D6894" s="115">
        <v>72940</v>
      </c>
      <c r="E6894" s="116">
        <v>53637.17</v>
      </c>
      <c r="F6894" s="117">
        <v>20.345084339451599</v>
      </c>
      <c r="G6894" s="116">
        <v>2868.29</v>
      </c>
    </row>
    <row r="6895" spans="1:7">
      <c r="A6895" s="122">
        <v>1100</v>
      </c>
      <c r="B6895" s="115" t="s">
        <v>1154</v>
      </c>
      <c r="C6895" s="115">
        <v>208588</v>
      </c>
      <c r="D6895" s="115">
        <v>57524</v>
      </c>
      <c r="E6895" s="116">
        <v>42450.84</v>
      </c>
      <c r="F6895" s="117">
        <v>20.351525495234601</v>
      </c>
      <c r="G6895" s="116">
        <v>2493.96</v>
      </c>
    </row>
    <row r="6896" spans="1:7">
      <c r="A6896" s="121">
        <v>2000</v>
      </c>
      <c r="B6896" s="115" t="s">
        <v>1155</v>
      </c>
      <c r="C6896" s="115">
        <v>117023</v>
      </c>
      <c r="D6896" s="115">
        <v>51820</v>
      </c>
      <c r="E6896" s="116">
        <v>44657.120000000003</v>
      </c>
      <c r="F6896" s="117">
        <v>38.160976901976497</v>
      </c>
      <c r="G6896" s="116">
        <v>6801.11</v>
      </c>
    </row>
    <row r="6897" spans="1:7">
      <c r="A6897" s="119" t="s">
        <v>1181</v>
      </c>
      <c r="B6897" s="115" t="s">
        <v>1182</v>
      </c>
      <c r="C6897" s="115">
        <v>2000</v>
      </c>
      <c r="D6897" s="115">
        <v>2000</v>
      </c>
      <c r="E6897" s="116">
        <v>1968.43</v>
      </c>
      <c r="F6897" s="117">
        <v>98.421499999999995</v>
      </c>
      <c r="G6897" s="116">
        <v>0</v>
      </c>
    </row>
    <row r="6898" spans="1:7">
      <c r="A6898" s="120" t="s">
        <v>1183</v>
      </c>
      <c r="B6898" s="115" t="s">
        <v>1184</v>
      </c>
      <c r="C6898" s="115">
        <v>2000</v>
      </c>
      <c r="D6898" s="115">
        <v>2000</v>
      </c>
      <c r="E6898" s="116">
        <v>1968.43</v>
      </c>
      <c r="F6898" s="117">
        <v>98.421499999999995</v>
      </c>
      <c r="G6898" s="116">
        <v>0</v>
      </c>
    </row>
    <row r="6899" spans="1:7">
      <c r="A6899" s="114"/>
      <c r="B6899" s="115" t="s">
        <v>1192</v>
      </c>
      <c r="C6899" s="115">
        <v>0</v>
      </c>
      <c r="D6899" s="115">
        <v>0</v>
      </c>
      <c r="E6899" s="116">
        <v>26497.279999999999</v>
      </c>
      <c r="F6899" s="117">
        <v>0</v>
      </c>
      <c r="G6899" s="116">
        <v>19906.599999999999</v>
      </c>
    </row>
    <row r="6900" spans="1:7">
      <c r="A6900" s="114" t="s">
        <v>1193</v>
      </c>
      <c r="B6900" s="115" t="s">
        <v>1194</v>
      </c>
      <c r="C6900" s="115">
        <v>0</v>
      </c>
      <c r="D6900" s="115">
        <v>0</v>
      </c>
      <c r="E6900" s="116">
        <v>-26497.279999999999</v>
      </c>
      <c r="F6900" s="117">
        <v>0</v>
      </c>
      <c r="G6900" s="116">
        <v>-19906.599999999999</v>
      </c>
    </row>
    <row r="6901" spans="1:7">
      <c r="A6901" s="119" t="s">
        <v>1202</v>
      </c>
      <c r="B6901" s="115" t="s">
        <v>1203</v>
      </c>
      <c r="C6901" s="115">
        <v>0</v>
      </c>
      <c r="D6901" s="115">
        <v>0</v>
      </c>
      <c r="E6901" s="116">
        <v>-26497.279999999999</v>
      </c>
      <c r="F6901" s="117">
        <v>0</v>
      </c>
      <c r="G6901" s="116">
        <v>-19906.599999999999</v>
      </c>
    </row>
    <row r="6902" spans="1:7" s="113" customFormat="1">
      <c r="A6902" s="126" t="s">
        <v>629</v>
      </c>
      <c r="B6902" s="110" t="s">
        <v>630</v>
      </c>
      <c r="C6902" s="110"/>
      <c r="D6902" s="110"/>
      <c r="E6902" s="111"/>
      <c r="F6902" s="112"/>
      <c r="G6902" s="111"/>
    </row>
    <row r="6903" spans="1:7">
      <c r="A6903" s="114" t="s">
        <v>1118</v>
      </c>
      <c r="B6903" s="115" t="s">
        <v>1119</v>
      </c>
      <c r="C6903" s="115">
        <v>10500342</v>
      </c>
      <c r="D6903" s="115">
        <v>3920000</v>
      </c>
      <c r="E6903" s="116">
        <v>4346101.04</v>
      </c>
      <c r="F6903" s="117">
        <v>41.390090341819302</v>
      </c>
      <c r="G6903" s="116">
        <v>1102033.68</v>
      </c>
    </row>
    <row r="6904" spans="1:7" ht="25.5">
      <c r="A6904" s="119" t="s">
        <v>1120</v>
      </c>
      <c r="B6904" s="115" t="s">
        <v>1121</v>
      </c>
      <c r="C6904" s="115">
        <v>800000</v>
      </c>
      <c r="D6904" s="115">
        <v>0</v>
      </c>
      <c r="E6904" s="116">
        <v>426101.04</v>
      </c>
      <c r="F6904" s="117">
        <v>53.262630000000001</v>
      </c>
      <c r="G6904" s="116">
        <v>122033.68</v>
      </c>
    </row>
    <row r="6905" spans="1:7">
      <c r="A6905" s="119" t="s">
        <v>1144</v>
      </c>
      <c r="B6905" s="115" t="s">
        <v>60</v>
      </c>
      <c r="C6905" s="115">
        <v>9700342</v>
      </c>
      <c r="D6905" s="115">
        <v>3920000</v>
      </c>
      <c r="E6905" s="116">
        <v>3920000</v>
      </c>
      <c r="F6905" s="117">
        <v>40.410946335706498</v>
      </c>
      <c r="G6905" s="116">
        <v>980000</v>
      </c>
    </row>
    <row r="6906" spans="1:7" ht="25.5">
      <c r="A6906" s="120">
        <v>21710</v>
      </c>
      <c r="B6906" s="115" t="s">
        <v>1145</v>
      </c>
      <c r="C6906" s="115">
        <v>9700342</v>
      </c>
      <c r="D6906" s="115">
        <v>3920000</v>
      </c>
      <c r="E6906" s="116">
        <v>3920000</v>
      </c>
      <c r="F6906" s="117">
        <v>40.410946335706498</v>
      </c>
      <c r="G6906" s="116">
        <v>980000</v>
      </c>
    </row>
    <row r="6907" spans="1:7">
      <c r="A6907" s="114" t="s">
        <v>1147</v>
      </c>
      <c r="B6907" s="115" t="s">
        <v>1148</v>
      </c>
      <c r="C6907" s="115">
        <v>10500342</v>
      </c>
      <c r="D6907" s="115">
        <v>3920000</v>
      </c>
      <c r="E6907" s="116">
        <v>3588678.49</v>
      </c>
      <c r="F6907" s="117">
        <v>34.176777194495202</v>
      </c>
      <c r="G6907" s="116">
        <v>931075.19</v>
      </c>
    </row>
    <row r="6908" spans="1:7">
      <c r="A6908" s="119" t="s">
        <v>1149</v>
      </c>
      <c r="B6908" s="115" t="s">
        <v>1150</v>
      </c>
      <c r="C6908" s="115">
        <v>10500342</v>
      </c>
      <c r="D6908" s="115">
        <v>3920000</v>
      </c>
      <c r="E6908" s="116">
        <v>3588678.49</v>
      </c>
      <c r="F6908" s="117">
        <v>34.176777194495202</v>
      </c>
      <c r="G6908" s="116">
        <v>931075.19</v>
      </c>
    </row>
    <row r="6909" spans="1:7">
      <c r="A6909" s="120" t="s">
        <v>1158</v>
      </c>
      <c r="B6909" s="115" t="s">
        <v>1159</v>
      </c>
      <c r="C6909" s="115">
        <v>10500342</v>
      </c>
      <c r="D6909" s="115">
        <v>3920000</v>
      </c>
      <c r="E6909" s="116">
        <v>3588678.49</v>
      </c>
      <c r="F6909" s="117">
        <v>34.176777194495202</v>
      </c>
      <c r="G6909" s="116">
        <v>931075.19</v>
      </c>
    </row>
    <row r="6910" spans="1:7">
      <c r="A6910" s="121">
        <v>6000</v>
      </c>
      <c r="B6910" s="115" t="s">
        <v>1161</v>
      </c>
      <c r="C6910" s="115">
        <v>10500342</v>
      </c>
      <c r="D6910" s="115">
        <v>3920000</v>
      </c>
      <c r="E6910" s="116">
        <v>3588678.49</v>
      </c>
      <c r="F6910" s="117">
        <v>34.176777194495202</v>
      </c>
      <c r="G6910" s="116">
        <v>931075.19</v>
      </c>
    </row>
    <row r="6911" spans="1:7">
      <c r="A6911" s="114"/>
      <c r="B6911" s="115" t="s">
        <v>1192</v>
      </c>
      <c r="C6911" s="115">
        <v>0</v>
      </c>
      <c r="D6911" s="115">
        <v>0</v>
      </c>
      <c r="E6911" s="116">
        <v>757422.55</v>
      </c>
      <c r="F6911" s="117">
        <v>0</v>
      </c>
      <c r="G6911" s="116">
        <v>170958.49</v>
      </c>
    </row>
    <row r="6912" spans="1:7">
      <c r="A6912" s="114" t="s">
        <v>1193</v>
      </c>
      <c r="B6912" s="115" t="s">
        <v>1194</v>
      </c>
      <c r="C6912" s="115">
        <v>0</v>
      </c>
      <c r="D6912" s="115">
        <v>0</v>
      </c>
      <c r="E6912" s="116">
        <v>-757422.55</v>
      </c>
      <c r="F6912" s="117">
        <v>0</v>
      </c>
      <c r="G6912" s="116">
        <v>-170958.49</v>
      </c>
    </row>
    <row r="6913" spans="1:7">
      <c r="A6913" s="119" t="s">
        <v>1202</v>
      </c>
      <c r="B6913" s="115" t="s">
        <v>1203</v>
      </c>
      <c r="C6913" s="115">
        <v>0</v>
      </c>
      <c r="D6913" s="115">
        <v>0</v>
      </c>
      <c r="E6913" s="116">
        <v>-757422.55</v>
      </c>
      <c r="F6913" s="117">
        <v>0</v>
      </c>
      <c r="G6913" s="116">
        <v>-170958.49</v>
      </c>
    </row>
    <row r="6914" spans="1:7" s="113" customFormat="1">
      <c r="A6914" s="125" t="s">
        <v>631</v>
      </c>
      <c r="B6914" s="110" t="s">
        <v>632</v>
      </c>
      <c r="C6914" s="110"/>
      <c r="D6914" s="110"/>
      <c r="E6914" s="111"/>
      <c r="F6914" s="112"/>
      <c r="G6914" s="111"/>
    </row>
    <row r="6915" spans="1:7">
      <c r="A6915" s="114" t="s">
        <v>1118</v>
      </c>
      <c r="B6915" s="115" t="s">
        <v>1119</v>
      </c>
      <c r="C6915" s="115">
        <v>9218057</v>
      </c>
      <c r="D6915" s="115">
        <v>3072944</v>
      </c>
      <c r="E6915" s="116">
        <v>2639870.6800000002</v>
      </c>
      <c r="F6915" s="117">
        <v>28.638038146216701</v>
      </c>
      <c r="G6915" s="116">
        <v>667243.07999999996</v>
      </c>
    </row>
    <row r="6916" spans="1:7" ht="25.5">
      <c r="A6916" s="119" t="s">
        <v>1120</v>
      </c>
      <c r="B6916" s="115" t="s">
        <v>1121</v>
      </c>
      <c r="C6916" s="115">
        <v>5647459</v>
      </c>
      <c r="D6916" s="115">
        <v>2012418</v>
      </c>
      <c r="E6916" s="116">
        <v>1579344.68</v>
      </c>
      <c r="F6916" s="117">
        <v>27.965580272473002</v>
      </c>
      <c r="G6916" s="116">
        <v>402767.08</v>
      </c>
    </row>
    <row r="6917" spans="1:7">
      <c r="A6917" s="119" t="s">
        <v>1144</v>
      </c>
      <c r="B6917" s="115" t="s">
        <v>60</v>
      </c>
      <c r="C6917" s="115">
        <v>3570598</v>
      </c>
      <c r="D6917" s="115">
        <v>1060526</v>
      </c>
      <c r="E6917" s="116">
        <v>1060526</v>
      </c>
      <c r="F6917" s="117">
        <v>29.701635412331498</v>
      </c>
      <c r="G6917" s="116">
        <v>264476</v>
      </c>
    </row>
    <row r="6918" spans="1:7" ht="25.5">
      <c r="A6918" s="120">
        <v>21710</v>
      </c>
      <c r="B6918" s="115" t="s">
        <v>1145</v>
      </c>
      <c r="C6918" s="115">
        <v>3570598</v>
      </c>
      <c r="D6918" s="115">
        <v>1060526</v>
      </c>
      <c r="E6918" s="116">
        <v>1060526</v>
      </c>
      <c r="F6918" s="117">
        <v>29.701635412331498</v>
      </c>
      <c r="G6918" s="116">
        <v>264476</v>
      </c>
    </row>
    <row r="6919" spans="1:7">
      <c r="A6919" s="114" t="s">
        <v>1147</v>
      </c>
      <c r="B6919" s="115" t="s">
        <v>1148</v>
      </c>
      <c r="C6919" s="115">
        <v>9776857</v>
      </c>
      <c r="D6919" s="115">
        <v>3042144</v>
      </c>
      <c r="E6919" s="116">
        <v>2432493.4</v>
      </c>
      <c r="F6919" s="117">
        <v>24.880116380959599</v>
      </c>
      <c r="G6919" s="116">
        <v>664109.22</v>
      </c>
    </row>
    <row r="6920" spans="1:7">
      <c r="A6920" s="119" t="s">
        <v>1149</v>
      </c>
      <c r="B6920" s="115" t="s">
        <v>1150</v>
      </c>
      <c r="C6920" s="115">
        <v>9596857</v>
      </c>
      <c r="D6920" s="115">
        <v>2967657</v>
      </c>
      <c r="E6920" s="116">
        <v>2430230.59</v>
      </c>
      <c r="F6920" s="117">
        <v>25.323192686939102</v>
      </c>
      <c r="G6920" s="116">
        <v>662222.99</v>
      </c>
    </row>
    <row r="6921" spans="1:7">
      <c r="A6921" s="120" t="s">
        <v>1151</v>
      </c>
      <c r="B6921" s="115" t="s">
        <v>1152</v>
      </c>
      <c r="C6921" s="115">
        <v>9592205</v>
      </c>
      <c r="D6921" s="115">
        <v>2963005</v>
      </c>
      <c r="E6921" s="116">
        <v>2425686.2599999998</v>
      </c>
      <c r="F6921" s="117">
        <v>25.2880986175754</v>
      </c>
      <c r="G6921" s="116">
        <v>662222.99</v>
      </c>
    </row>
    <row r="6922" spans="1:7">
      <c r="A6922" s="121">
        <v>1000</v>
      </c>
      <c r="B6922" s="115" t="s">
        <v>1153</v>
      </c>
      <c r="C6922" s="115">
        <v>7165040</v>
      </c>
      <c r="D6922" s="115">
        <v>2347783</v>
      </c>
      <c r="E6922" s="116">
        <v>1940088.76</v>
      </c>
      <c r="F6922" s="117">
        <v>27.077151837254199</v>
      </c>
      <c r="G6922" s="116">
        <v>531302.78</v>
      </c>
    </row>
    <row r="6923" spans="1:7">
      <c r="A6923" s="122">
        <v>1100</v>
      </c>
      <c r="B6923" s="115" t="s">
        <v>1154</v>
      </c>
      <c r="C6923" s="115">
        <v>5497103</v>
      </c>
      <c r="D6923" s="115">
        <v>1833338</v>
      </c>
      <c r="E6923" s="116">
        <v>1493176.42</v>
      </c>
      <c r="F6923" s="117">
        <v>27.162969658745698</v>
      </c>
      <c r="G6923" s="116">
        <v>392006.85</v>
      </c>
    </row>
    <row r="6924" spans="1:7">
      <c r="A6924" s="121">
        <v>2000</v>
      </c>
      <c r="B6924" s="115" t="s">
        <v>1155</v>
      </c>
      <c r="C6924" s="115">
        <v>2427165</v>
      </c>
      <c r="D6924" s="115">
        <v>615222</v>
      </c>
      <c r="E6924" s="116">
        <v>485597.5</v>
      </c>
      <c r="F6924" s="117">
        <v>20.006777454355198</v>
      </c>
      <c r="G6924" s="116">
        <v>130920.21</v>
      </c>
    </row>
    <row r="6925" spans="1:7" ht="25.5">
      <c r="A6925" s="120" t="s">
        <v>1162</v>
      </c>
      <c r="B6925" s="115" t="s">
        <v>1163</v>
      </c>
      <c r="C6925" s="115">
        <v>4652</v>
      </c>
      <c r="D6925" s="115">
        <v>4652</v>
      </c>
      <c r="E6925" s="116">
        <v>4544.33</v>
      </c>
      <c r="F6925" s="117">
        <v>97.685511607910598</v>
      </c>
      <c r="G6925" s="116">
        <v>0</v>
      </c>
    </row>
    <row r="6926" spans="1:7">
      <c r="A6926" s="121">
        <v>7700</v>
      </c>
      <c r="B6926" s="115" t="s">
        <v>1165</v>
      </c>
      <c r="C6926" s="115">
        <v>4652</v>
      </c>
      <c r="D6926" s="115">
        <v>4652</v>
      </c>
      <c r="E6926" s="116">
        <v>4544.33</v>
      </c>
      <c r="F6926" s="117">
        <v>97.685511607910598</v>
      </c>
      <c r="G6926" s="116">
        <v>0</v>
      </c>
    </row>
    <row r="6927" spans="1:7">
      <c r="A6927" s="119" t="s">
        <v>1181</v>
      </c>
      <c r="B6927" s="115" t="s">
        <v>1182</v>
      </c>
      <c r="C6927" s="115">
        <v>180000</v>
      </c>
      <c r="D6927" s="115">
        <v>74487</v>
      </c>
      <c r="E6927" s="116">
        <v>2262.81</v>
      </c>
      <c r="F6927" s="117">
        <v>1.25711666666667</v>
      </c>
      <c r="G6927" s="116">
        <v>1886.23</v>
      </c>
    </row>
    <row r="6928" spans="1:7">
      <c r="A6928" s="120" t="s">
        <v>1183</v>
      </c>
      <c r="B6928" s="115" t="s">
        <v>1184</v>
      </c>
      <c r="C6928" s="115">
        <v>180000</v>
      </c>
      <c r="D6928" s="115">
        <v>74487</v>
      </c>
      <c r="E6928" s="116">
        <v>2262.81</v>
      </c>
      <c r="F6928" s="117">
        <v>1.25711666666667</v>
      </c>
      <c r="G6928" s="116">
        <v>1886.23</v>
      </c>
    </row>
    <row r="6929" spans="1:7">
      <c r="A6929" s="114"/>
      <c r="B6929" s="115" t="s">
        <v>1192</v>
      </c>
      <c r="C6929" s="115">
        <v>-558800</v>
      </c>
      <c r="D6929" s="115">
        <v>30800</v>
      </c>
      <c r="E6929" s="116">
        <v>207377.28</v>
      </c>
      <c r="F6929" s="117">
        <v>-37.111181102362202</v>
      </c>
      <c r="G6929" s="116">
        <v>3133.86</v>
      </c>
    </row>
    <row r="6930" spans="1:7">
      <c r="A6930" s="114" t="s">
        <v>1193</v>
      </c>
      <c r="B6930" s="115" t="s">
        <v>1194</v>
      </c>
      <c r="C6930" s="115">
        <v>558800</v>
      </c>
      <c r="D6930" s="115">
        <v>-30800</v>
      </c>
      <c r="E6930" s="116">
        <v>-207377.28</v>
      </c>
      <c r="F6930" s="117">
        <v>-37.111181102362202</v>
      </c>
      <c r="G6930" s="116">
        <v>-3133.86</v>
      </c>
    </row>
    <row r="6931" spans="1:7">
      <c r="A6931" s="119" t="s">
        <v>1202</v>
      </c>
      <c r="B6931" s="115" t="s">
        <v>1203</v>
      </c>
      <c r="C6931" s="115">
        <v>558800</v>
      </c>
      <c r="D6931" s="115">
        <v>-30800</v>
      </c>
      <c r="E6931" s="116">
        <v>-207377.28</v>
      </c>
      <c r="F6931" s="117">
        <v>-37.111181102362202</v>
      </c>
      <c r="G6931" s="116">
        <v>-3133.86</v>
      </c>
    </row>
    <row r="6932" spans="1:7" ht="38.25">
      <c r="A6932" s="120" t="s">
        <v>1204</v>
      </c>
      <c r="B6932" s="115" t="s">
        <v>1205</v>
      </c>
      <c r="C6932" s="115">
        <v>558800</v>
      </c>
      <c r="D6932" s="115">
        <v>-30800</v>
      </c>
      <c r="E6932" s="116">
        <v>-624688.25</v>
      </c>
      <c r="F6932" s="117">
        <v>-111.791025411596</v>
      </c>
      <c r="G6932" s="116">
        <v>0</v>
      </c>
    </row>
    <row r="6933" spans="1:7" s="113" customFormat="1" ht="25.5">
      <c r="A6933" s="125" t="s">
        <v>32</v>
      </c>
      <c r="B6933" s="110" t="s">
        <v>1224</v>
      </c>
      <c r="C6933" s="110"/>
      <c r="D6933" s="110"/>
      <c r="E6933" s="111"/>
      <c r="F6933" s="112"/>
      <c r="G6933" s="111"/>
    </row>
    <row r="6934" spans="1:7">
      <c r="A6934" s="114" t="s">
        <v>1118</v>
      </c>
      <c r="B6934" s="115" t="s">
        <v>1119</v>
      </c>
      <c r="C6934" s="115">
        <v>2109103</v>
      </c>
      <c r="D6934" s="115">
        <v>814099</v>
      </c>
      <c r="E6934" s="116">
        <v>814099</v>
      </c>
      <c r="F6934" s="117">
        <v>38.599300271252801</v>
      </c>
      <c r="G6934" s="116">
        <v>2085</v>
      </c>
    </row>
    <row r="6935" spans="1:7">
      <c r="A6935" s="119" t="s">
        <v>1144</v>
      </c>
      <c r="B6935" s="115" t="s">
        <v>60</v>
      </c>
      <c r="C6935" s="115">
        <v>2109103</v>
      </c>
      <c r="D6935" s="115">
        <v>814099</v>
      </c>
      <c r="E6935" s="116">
        <v>814099</v>
      </c>
      <c r="F6935" s="117">
        <v>38.599300271252801</v>
      </c>
      <c r="G6935" s="116">
        <v>2085</v>
      </c>
    </row>
    <row r="6936" spans="1:7" ht="25.5">
      <c r="A6936" s="120">
        <v>21710</v>
      </c>
      <c r="B6936" s="115" t="s">
        <v>1145</v>
      </c>
      <c r="C6936" s="115">
        <v>2109103</v>
      </c>
      <c r="D6936" s="115">
        <v>814099</v>
      </c>
      <c r="E6936" s="116">
        <v>814099</v>
      </c>
      <c r="F6936" s="117">
        <v>38.599300271252801</v>
      </c>
      <c r="G6936" s="116">
        <v>2085</v>
      </c>
    </row>
    <row r="6937" spans="1:7">
      <c r="A6937" s="114" t="s">
        <v>1147</v>
      </c>
      <c r="B6937" s="115" t="s">
        <v>1148</v>
      </c>
      <c r="C6937" s="115">
        <v>2109103</v>
      </c>
      <c r="D6937" s="115">
        <v>814099</v>
      </c>
      <c r="E6937" s="116">
        <v>809303.7</v>
      </c>
      <c r="F6937" s="117">
        <v>38.371938212595602</v>
      </c>
      <c r="G6937" s="116">
        <v>56578.67</v>
      </c>
    </row>
    <row r="6938" spans="1:7">
      <c r="A6938" s="119" t="s">
        <v>1149</v>
      </c>
      <c r="B6938" s="115" t="s">
        <v>1150</v>
      </c>
      <c r="C6938" s="115">
        <v>53289</v>
      </c>
      <c r="D6938" s="115">
        <v>17044</v>
      </c>
      <c r="E6938" s="116">
        <v>13423.49</v>
      </c>
      <c r="F6938" s="117">
        <v>25.189982923304999</v>
      </c>
      <c r="G6938" s="116">
        <v>1746.99</v>
      </c>
    </row>
    <row r="6939" spans="1:7">
      <c r="A6939" s="120" t="s">
        <v>1151</v>
      </c>
      <c r="B6939" s="115" t="s">
        <v>1152</v>
      </c>
      <c r="C6939" s="115">
        <v>53289</v>
      </c>
      <c r="D6939" s="115">
        <v>17044</v>
      </c>
      <c r="E6939" s="116">
        <v>13423.49</v>
      </c>
      <c r="F6939" s="117">
        <v>25.189982923304999</v>
      </c>
      <c r="G6939" s="116">
        <v>1746.99</v>
      </c>
    </row>
    <row r="6940" spans="1:7">
      <c r="A6940" s="121">
        <v>2000</v>
      </c>
      <c r="B6940" s="115" t="s">
        <v>1155</v>
      </c>
      <c r="C6940" s="115">
        <v>53289</v>
      </c>
      <c r="D6940" s="115">
        <v>17044</v>
      </c>
      <c r="E6940" s="116">
        <v>13423.49</v>
      </c>
      <c r="F6940" s="117">
        <v>25.189982923304999</v>
      </c>
      <c r="G6940" s="116">
        <v>1746.99</v>
      </c>
    </row>
    <row r="6941" spans="1:7">
      <c r="A6941" s="119" t="s">
        <v>1181</v>
      </c>
      <c r="B6941" s="115" t="s">
        <v>1182</v>
      </c>
      <c r="C6941" s="115">
        <v>2055814</v>
      </c>
      <c r="D6941" s="115">
        <v>797055</v>
      </c>
      <c r="E6941" s="116">
        <v>795880.21</v>
      </c>
      <c r="F6941" s="117">
        <v>38.713629248560402</v>
      </c>
      <c r="G6941" s="116">
        <v>54831.68</v>
      </c>
    </row>
    <row r="6942" spans="1:7">
      <c r="A6942" s="120" t="s">
        <v>1183</v>
      </c>
      <c r="B6942" s="115" t="s">
        <v>1184</v>
      </c>
      <c r="C6942" s="115">
        <v>2055814</v>
      </c>
      <c r="D6942" s="115">
        <v>797055</v>
      </c>
      <c r="E6942" s="116">
        <v>795880.21</v>
      </c>
      <c r="F6942" s="117">
        <v>38.713629248560402</v>
      </c>
      <c r="G6942" s="116">
        <v>54831.68</v>
      </c>
    </row>
    <row r="6943" spans="1:7">
      <c r="A6943" s="114"/>
      <c r="B6943" s="115" t="s">
        <v>1192</v>
      </c>
      <c r="C6943" s="115">
        <v>0</v>
      </c>
      <c r="D6943" s="115">
        <v>0</v>
      </c>
      <c r="E6943" s="116">
        <v>4795.3</v>
      </c>
      <c r="F6943" s="117">
        <v>0</v>
      </c>
      <c r="G6943" s="116">
        <v>-54493.67</v>
      </c>
    </row>
    <row r="6944" spans="1:7">
      <c r="A6944" s="114" t="s">
        <v>1193</v>
      </c>
      <c r="B6944" s="115" t="s">
        <v>1194</v>
      </c>
      <c r="C6944" s="115">
        <v>0</v>
      </c>
      <c r="D6944" s="115">
        <v>0</v>
      </c>
      <c r="E6944" s="116">
        <v>-4795.3</v>
      </c>
      <c r="F6944" s="117">
        <v>0</v>
      </c>
      <c r="G6944" s="116">
        <v>54493.67</v>
      </c>
    </row>
    <row r="6945" spans="1:7">
      <c r="A6945" s="119" t="s">
        <v>1202</v>
      </c>
      <c r="B6945" s="115" t="s">
        <v>1203</v>
      </c>
      <c r="C6945" s="115">
        <v>0</v>
      </c>
      <c r="D6945" s="115">
        <v>0</v>
      </c>
      <c r="E6945" s="116">
        <v>-4795.3</v>
      </c>
      <c r="F6945" s="117">
        <v>0</v>
      </c>
      <c r="G6945" s="116">
        <v>54493.67</v>
      </c>
    </row>
    <row r="6946" spans="1:7" s="113" customFormat="1" ht="25.5">
      <c r="A6946" s="126" t="s">
        <v>33</v>
      </c>
      <c r="B6946" s="110" t="s">
        <v>1264</v>
      </c>
      <c r="C6946" s="110"/>
      <c r="D6946" s="110"/>
      <c r="E6946" s="111"/>
      <c r="F6946" s="112"/>
      <c r="G6946" s="111"/>
    </row>
    <row r="6947" spans="1:7">
      <c r="A6947" s="114" t="s">
        <v>1118</v>
      </c>
      <c r="B6947" s="115" t="s">
        <v>1119</v>
      </c>
      <c r="C6947" s="115">
        <v>2109103</v>
      </c>
      <c r="D6947" s="115">
        <v>814099</v>
      </c>
      <c r="E6947" s="116">
        <v>814099</v>
      </c>
      <c r="F6947" s="117">
        <v>38.599300271252801</v>
      </c>
      <c r="G6947" s="116">
        <v>2085</v>
      </c>
    </row>
    <row r="6948" spans="1:7">
      <c r="A6948" s="119" t="s">
        <v>1144</v>
      </c>
      <c r="B6948" s="115" t="s">
        <v>60</v>
      </c>
      <c r="C6948" s="115">
        <v>2109103</v>
      </c>
      <c r="D6948" s="115">
        <v>814099</v>
      </c>
      <c r="E6948" s="116">
        <v>814099</v>
      </c>
      <c r="F6948" s="117">
        <v>38.599300271252801</v>
      </c>
      <c r="G6948" s="116">
        <v>2085</v>
      </c>
    </row>
    <row r="6949" spans="1:7" ht="25.5">
      <c r="A6949" s="120">
        <v>21710</v>
      </c>
      <c r="B6949" s="115" t="s">
        <v>1145</v>
      </c>
      <c r="C6949" s="115">
        <v>2109103</v>
      </c>
      <c r="D6949" s="115">
        <v>814099</v>
      </c>
      <c r="E6949" s="116">
        <v>814099</v>
      </c>
      <c r="F6949" s="117">
        <v>38.599300271252801</v>
      </c>
      <c r="G6949" s="116">
        <v>2085</v>
      </c>
    </row>
    <row r="6950" spans="1:7">
      <c r="A6950" s="114" t="s">
        <v>1147</v>
      </c>
      <c r="B6950" s="115" t="s">
        <v>1148</v>
      </c>
      <c r="C6950" s="115">
        <v>2109103</v>
      </c>
      <c r="D6950" s="115">
        <v>814099</v>
      </c>
      <c r="E6950" s="116">
        <v>809303.7</v>
      </c>
      <c r="F6950" s="117">
        <v>38.371938212595602</v>
      </c>
      <c r="G6950" s="116">
        <v>56578.67</v>
      </c>
    </row>
    <row r="6951" spans="1:7">
      <c r="A6951" s="119" t="s">
        <v>1149</v>
      </c>
      <c r="B6951" s="115" t="s">
        <v>1150</v>
      </c>
      <c r="C6951" s="115">
        <v>53289</v>
      </c>
      <c r="D6951" s="115">
        <v>17044</v>
      </c>
      <c r="E6951" s="116">
        <v>13423.49</v>
      </c>
      <c r="F6951" s="117">
        <v>25.189982923304999</v>
      </c>
      <c r="G6951" s="116">
        <v>1746.99</v>
      </c>
    </row>
    <row r="6952" spans="1:7">
      <c r="A6952" s="120" t="s">
        <v>1151</v>
      </c>
      <c r="B6952" s="115" t="s">
        <v>1152</v>
      </c>
      <c r="C6952" s="115">
        <v>53289</v>
      </c>
      <c r="D6952" s="115">
        <v>17044</v>
      </c>
      <c r="E6952" s="116">
        <v>13423.49</v>
      </c>
      <c r="F6952" s="117">
        <v>25.189982923304999</v>
      </c>
      <c r="G6952" s="116">
        <v>1746.99</v>
      </c>
    </row>
    <row r="6953" spans="1:7">
      <c r="A6953" s="121">
        <v>2000</v>
      </c>
      <c r="B6953" s="115" t="s">
        <v>1155</v>
      </c>
      <c r="C6953" s="115">
        <v>53289</v>
      </c>
      <c r="D6953" s="115">
        <v>17044</v>
      </c>
      <c r="E6953" s="116">
        <v>13423.49</v>
      </c>
      <c r="F6953" s="117">
        <v>25.189982923304999</v>
      </c>
      <c r="G6953" s="116">
        <v>1746.99</v>
      </c>
    </row>
    <row r="6954" spans="1:7">
      <c r="A6954" s="119" t="s">
        <v>1181</v>
      </c>
      <c r="B6954" s="115" t="s">
        <v>1182</v>
      </c>
      <c r="C6954" s="115">
        <v>2055814</v>
      </c>
      <c r="D6954" s="115">
        <v>797055</v>
      </c>
      <c r="E6954" s="116">
        <v>795880.21</v>
      </c>
      <c r="F6954" s="117">
        <v>38.713629248560402</v>
      </c>
      <c r="G6954" s="116">
        <v>54831.68</v>
      </c>
    </row>
    <row r="6955" spans="1:7">
      <c r="A6955" s="120" t="s">
        <v>1183</v>
      </c>
      <c r="B6955" s="115" t="s">
        <v>1184</v>
      </c>
      <c r="C6955" s="115">
        <v>2055814</v>
      </c>
      <c r="D6955" s="115">
        <v>797055</v>
      </c>
      <c r="E6955" s="116">
        <v>795880.21</v>
      </c>
      <c r="F6955" s="117">
        <v>38.713629248560402</v>
      </c>
      <c r="G6955" s="116">
        <v>54831.68</v>
      </c>
    </row>
    <row r="6956" spans="1:7">
      <c r="A6956" s="114"/>
      <c r="B6956" s="115" t="s">
        <v>1192</v>
      </c>
      <c r="C6956" s="115">
        <v>0</v>
      </c>
      <c r="D6956" s="115">
        <v>0</v>
      </c>
      <c r="E6956" s="116">
        <v>4795.3</v>
      </c>
      <c r="F6956" s="117">
        <v>0</v>
      </c>
      <c r="G6956" s="116">
        <v>-54493.67</v>
      </c>
    </row>
    <row r="6957" spans="1:7">
      <c r="A6957" s="114" t="s">
        <v>1193</v>
      </c>
      <c r="B6957" s="115" t="s">
        <v>1194</v>
      </c>
      <c r="C6957" s="115">
        <v>0</v>
      </c>
      <c r="D6957" s="115">
        <v>0</v>
      </c>
      <c r="E6957" s="116">
        <v>-4795.3</v>
      </c>
      <c r="F6957" s="117">
        <v>0</v>
      </c>
      <c r="G6957" s="116">
        <v>54493.67</v>
      </c>
    </row>
    <row r="6958" spans="1:7">
      <c r="A6958" s="119" t="s">
        <v>1202</v>
      </c>
      <c r="B6958" s="115" t="s">
        <v>1203</v>
      </c>
      <c r="C6958" s="115">
        <v>0</v>
      </c>
      <c r="D6958" s="115">
        <v>0</v>
      </c>
      <c r="E6958" s="116">
        <v>-4795.3</v>
      </c>
      <c r="F6958" s="117">
        <v>0</v>
      </c>
      <c r="G6958" s="116">
        <v>54493.67</v>
      </c>
    </row>
    <row r="6959" spans="1:7" s="113" customFormat="1" ht="25.5">
      <c r="A6959" s="125" t="s">
        <v>92</v>
      </c>
      <c r="B6959" s="110" t="s">
        <v>1295</v>
      </c>
      <c r="C6959" s="110"/>
      <c r="D6959" s="110"/>
      <c r="E6959" s="111"/>
      <c r="F6959" s="112"/>
      <c r="G6959" s="111"/>
    </row>
    <row r="6960" spans="1:7">
      <c r="A6960" s="114" t="s">
        <v>1118</v>
      </c>
      <c r="B6960" s="115" t="s">
        <v>1119</v>
      </c>
      <c r="C6960" s="115">
        <v>2069</v>
      </c>
      <c r="D6960" s="115">
        <v>2069</v>
      </c>
      <c r="E6960" s="116">
        <v>1826.56</v>
      </c>
      <c r="F6960" s="117">
        <v>88.282261962300595</v>
      </c>
      <c r="G6960" s="116">
        <v>0</v>
      </c>
    </row>
    <row r="6961" spans="1:7">
      <c r="A6961" s="119" t="s">
        <v>1124</v>
      </c>
      <c r="B6961" s="115" t="s">
        <v>59</v>
      </c>
      <c r="C6961" s="115">
        <v>2069</v>
      </c>
      <c r="D6961" s="115">
        <v>2069</v>
      </c>
      <c r="E6961" s="116">
        <v>1826.56</v>
      </c>
      <c r="F6961" s="117">
        <v>88.282261962300595</v>
      </c>
      <c r="G6961" s="116">
        <v>0</v>
      </c>
    </row>
    <row r="6962" spans="1:7">
      <c r="A6962" s="120" t="s">
        <v>1125</v>
      </c>
      <c r="B6962" s="115" t="s">
        <v>1126</v>
      </c>
      <c r="C6962" s="115">
        <v>2069</v>
      </c>
      <c r="D6962" s="115">
        <v>2069</v>
      </c>
      <c r="E6962" s="116">
        <v>1826.56</v>
      </c>
      <c r="F6962" s="117">
        <v>88.282261962300595</v>
      </c>
      <c r="G6962" s="116">
        <v>0</v>
      </c>
    </row>
    <row r="6963" spans="1:7">
      <c r="A6963" s="121">
        <v>18100</v>
      </c>
      <c r="B6963" s="115" t="s">
        <v>1127</v>
      </c>
      <c r="C6963" s="115">
        <v>2069</v>
      </c>
      <c r="D6963" s="115">
        <v>2069</v>
      </c>
      <c r="E6963" s="116">
        <v>1826.56</v>
      </c>
      <c r="F6963" s="117">
        <v>88.282261962300595</v>
      </c>
      <c r="G6963" s="116">
        <v>0</v>
      </c>
    </row>
    <row r="6964" spans="1:7" ht="25.5">
      <c r="A6964" s="122">
        <v>18130</v>
      </c>
      <c r="B6964" s="115" t="s">
        <v>1128</v>
      </c>
      <c r="C6964" s="115">
        <v>2069</v>
      </c>
      <c r="D6964" s="115">
        <v>2069</v>
      </c>
      <c r="E6964" s="116">
        <v>1826.56</v>
      </c>
      <c r="F6964" s="117">
        <v>88.282261962300595</v>
      </c>
      <c r="G6964" s="116">
        <v>0</v>
      </c>
    </row>
    <row r="6965" spans="1:7" ht="38.25">
      <c r="A6965" s="123">
        <v>18131</v>
      </c>
      <c r="B6965" s="115" t="s">
        <v>1129</v>
      </c>
      <c r="C6965" s="115">
        <v>2069</v>
      </c>
      <c r="D6965" s="115">
        <v>2069</v>
      </c>
      <c r="E6965" s="116">
        <v>1826.56</v>
      </c>
      <c r="F6965" s="117">
        <v>88.282261962300595</v>
      </c>
      <c r="G6965" s="116">
        <v>0</v>
      </c>
    </row>
    <row r="6966" spans="1:7">
      <c r="A6966" s="114" t="s">
        <v>1147</v>
      </c>
      <c r="B6966" s="115" t="s">
        <v>1148</v>
      </c>
      <c r="C6966" s="115">
        <v>2069</v>
      </c>
      <c r="D6966" s="115">
        <v>2069</v>
      </c>
      <c r="E6966" s="116">
        <v>1261.55</v>
      </c>
      <c r="F6966" s="117">
        <v>60.9739004349928</v>
      </c>
      <c r="G6966" s="116">
        <v>326.87</v>
      </c>
    </row>
    <row r="6967" spans="1:7">
      <c r="A6967" s="119" t="s">
        <v>1149</v>
      </c>
      <c r="B6967" s="115" t="s">
        <v>1150</v>
      </c>
      <c r="C6967" s="115">
        <v>2069</v>
      </c>
      <c r="D6967" s="115">
        <v>2069</v>
      </c>
      <c r="E6967" s="116">
        <v>1261.55</v>
      </c>
      <c r="F6967" s="117">
        <v>60.9739004349928</v>
      </c>
      <c r="G6967" s="116">
        <v>326.87</v>
      </c>
    </row>
    <row r="6968" spans="1:7">
      <c r="A6968" s="120" t="s">
        <v>1151</v>
      </c>
      <c r="B6968" s="115" t="s">
        <v>1152</v>
      </c>
      <c r="C6968" s="115">
        <v>2069</v>
      </c>
      <c r="D6968" s="115">
        <v>2069</v>
      </c>
      <c r="E6968" s="116">
        <v>1261.55</v>
      </c>
      <c r="F6968" s="117">
        <v>60.9739004349928</v>
      </c>
      <c r="G6968" s="116">
        <v>326.87</v>
      </c>
    </row>
    <row r="6969" spans="1:7">
      <c r="A6969" s="121">
        <v>2000</v>
      </c>
      <c r="B6969" s="115" t="s">
        <v>1155</v>
      </c>
      <c r="C6969" s="115">
        <v>2069</v>
      </c>
      <c r="D6969" s="115">
        <v>2069</v>
      </c>
      <c r="E6969" s="116">
        <v>1261.55</v>
      </c>
      <c r="F6969" s="117">
        <v>60.9739004349928</v>
      </c>
      <c r="G6969" s="116">
        <v>326.87</v>
      </c>
    </row>
    <row r="6970" spans="1:7">
      <c r="A6970" s="114"/>
      <c r="B6970" s="115" t="s">
        <v>1192</v>
      </c>
      <c r="C6970" s="115">
        <v>0</v>
      </c>
      <c r="D6970" s="115">
        <v>0</v>
      </c>
      <c r="E6970" s="116">
        <v>565.01</v>
      </c>
      <c r="F6970" s="117">
        <v>0</v>
      </c>
      <c r="G6970" s="116">
        <v>-326.87</v>
      </c>
    </row>
    <row r="6971" spans="1:7">
      <c r="A6971" s="114" t="s">
        <v>1193</v>
      </c>
      <c r="B6971" s="115" t="s">
        <v>1194</v>
      </c>
      <c r="C6971" s="115">
        <v>0</v>
      </c>
      <c r="D6971" s="115">
        <v>0</v>
      </c>
      <c r="E6971" s="116">
        <v>-565.01</v>
      </c>
      <c r="F6971" s="117">
        <v>0</v>
      </c>
      <c r="G6971" s="116">
        <v>326.87</v>
      </c>
    </row>
    <row r="6972" spans="1:7">
      <c r="A6972" s="119" t="s">
        <v>1202</v>
      </c>
      <c r="B6972" s="115" t="s">
        <v>1203</v>
      </c>
      <c r="C6972" s="115">
        <v>0</v>
      </c>
      <c r="D6972" s="115">
        <v>0</v>
      </c>
      <c r="E6972" s="116">
        <v>-565.01</v>
      </c>
      <c r="F6972" s="117">
        <v>0</v>
      </c>
      <c r="G6972" s="116">
        <v>326.87</v>
      </c>
    </row>
    <row r="6973" spans="1:7" s="113" customFormat="1" ht="38.25">
      <c r="A6973" s="126" t="s">
        <v>93</v>
      </c>
      <c r="B6973" s="110" t="s">
        <v>1312</v>
      </c>
      <c r="C6973" s="110"/>
      <c r="D6973" s="110"/>
      <c r="E6973" s="111"/>
      <c r="F6973" s="112"/>
      <c r="G6973" s="111"/>
    </row>
    <row r="6974" spans="1:7">
      <c r="A6974" s="114" t="s">
        <v>1118</v>
      </c>
      <c r="B6974" s="115" t="s">
        <v>1119</v>
      </c>
      <c r="C6974" s="115">
        <v>2069</v>
      </c>
      <c r="D6974" s="115">
        <v>2069</v>
      </c>
      <c r="E6974" s="116">
        <v>1826.56</v>
      </c>
      <c r="F6974" s="117">
        <v>88.282261962300595</v>
      </c>
      <c r="G6974" s="116">
        <v>0</v>
      </c>
    </row>
    <row r="6975" spans="1:7">
      <c r="A6975" s="119" t="s">
        <v>1124</v>
      </c>
      <c r="B6975" s="115" t="s">
        <v>59</v>
      </c>
      <c r="C6975" s="115">
        <v>2069</v>
      </c>
      <c r="D6975" s="115">
        <v>2069</v>
      </c>
      <c r="E6975" s="116">
        <v>1826.56</v>
      </c>
      <c r="F6975" s="117">
        <v>88.282261962300595</v>
      </c>
      <c r="G6975" s="116">
        <v>0</v>
      </c>
    </row>
    <row r="6976" spans="1:7">
      <c r="A6976" s="120" t="s">
        <v>1125</v>
      </c>
      <c r="B6976" s="115" t="s">
        <v>1126</v>
      </c>
      <c r="C6976" s="115">
        <v>2069</v>
      </c>
      <c r="D6976" s="115">
        <v>2069</v>
      </c>
      <c r="E6976" s="116">
        <v>1826.56</v>
      </c>
      <c r="F6976" s="117">
        <v>88.282261962300595</v>
      </c>
      <c r="G6976" s="116">
        <v>0</v>
      </c>
    </row>
    <row r="6977" spans="1:7">
      <c r="A6977" s="121">
        <v>18100</v>
      </c>
      <c r="B6977" s="115" t="s">
        <v>1127</v>
      </c>
      <c r="C6977" s="115">
        <v>2069</v>
      </c>
      <c r="D6977" s="115">
        <v>2069</v>
      </c>
      <c r="E6977" s="116">
        <v>1826.56</v>
      </c>
      <c r="F6977" s="117">
        <v>88.282261962300595</v>
      </c>
      <c r="G6977" s="116">
        <v>0</v>
      </c>
    </row>
    <row r="6978" spans="1:7" ht="25.5">
      <c r="A6978" s="122">
        <v>18130</v>
      </c>
      <c r="B6978" s="115" t="s">
        <v>1128</v>
      </c>
      <c r="C6978" s="115">
        <v>2069</v>
      </c>
      <c r="D6978" s="115">
        <v>2069</v>
      </c>
      <c r="E6978" s="116">
        <v>1826.56</v>
      </c>
      <c r="F6978" s="117">
        <v>88.282261962300595</v>
      </c>
      <c r="G6978" s="116">
        <v>0</v>
      </c>
    </row>
    <row r="6979" spans="1:7" ht="38.25">
      <c r="A6979" s="123">
        <v>18131</v>
      </c>
      <c r="B6979" s="115" t="s">
        <v>1129</v>
      </c>
      <c r="C6979" s="115">
        <v>2069</v>
      </c>
      <c r="D6979" s="115">
        <v>2069</v>
      </c>
      <c r="E6979" s="116">
        <v>1826.56</v>
      </c>
      <c r="F6979" s="117">
        <v>88.282261962300595</v>
      </c>
      <c r="G6979" s="116">
        <v>0</v>
      </c>
    </row>
    <row r="6980" spans="1:7">
      <c r="A6980" s="114" t="s">
        <v>1147</v>
      </c>
      <c r="B6980" s="115" t="s">
        <v>1148</v>
      </c>
      <c r="C6980" s="115">
        <v>2069</v>
      </c>
      <c r="D6980" s="115">
        <v>2069</v>
      </c>
      <c r="E6980" s="116">
        <v>1261.55</v>
      </c>
      <c r="F6980" s="117">
        <v>60.9739004349928</v>
      </c>
      <c r="G6980" s="116">
        <v>326.87</v>
      </c>
    </row>
    <row r="6981" spans="1:7">
      <c r="A6981" s="119" t="s">
        <v>1149</v>
      </c>
      <c r="B6981" s="115" t="s">
        <v>1150</v>
      </c>
      <c r="C6981" s="115">
        <v>2069</v>
      </c>
      <c r="D6981" s="115">
        <v>2069</v>
      </c>
      <c r="E6981" s="116">
        <v>1261.55</v>
      </c>
      <c r="F6981" s="117">
        <v>60.9739004349928</v>
      </c>
      <c r="G6981" s="116">
        <v>326.87</v>
      </c>
    </row>
    <row r="6982" spans="1:7">
      <c r="A6982" s="120" t="s">
        <v>1151</v>
      </c>
      <c r="B6982" s="115" t="s">
        <v>1152</v>
      </c>
      <c r="C6982" s="115">
        <v>2069</v>
      </c>
      <c r="D6982" s="115">
        <v>2069</v>
      </c>
      <c r="E6982" s="116">
        <v>1261.55</v>
      </c>
      <c r="F6982" s="117">
        <v>60.9739004349928</v>
      </c>
      <c r="G6982" s="116">
        <v>326.87</v>
      </c>
    </row>
    <row r="6983" spans="1:7">
      <c r="A6983" s="121">
        <v>2000</v>
      </c>
      <c r="B6983" s="115" t="s">
        <v>1155</v>
      </c>
      <c r="C6983" s="115">
        <v>2069</v>
      </c>
      <c r="D6983" s="115">
        <v>2069</v>
      </c>
      <c r="E6983" s="116">
        <v>1261.55</v>
      </c>
      <c r="F6983" s="117">
        <v>60.9739004349928</v>
      </c>
      <c r="G6983" s="116">
        <v>326.87</v>
      </c>
    </row>
    <row r="6984" spans="1:7">
      <c r="A6984" s="114"/>
      <c r="B6984" s="115" t="s">
        <v>1192</v>
      </c>
      <c r="C6984" s="115">
        <v>0</v>
      </c>
      <c r="D6984" s="115">
        <v>0</v>
      </c>
      <c r="E6984" s="116">
        <v>565.01</v>
      </c>
      <c r="F6984" s="117">
        <v>0</v>
      </c>
      <c r="G6984" s="116">
        <v>-326.87</v>
      </c>
    </row>
    <row r="6985" spans="1:7">
      <c r="A6985" s="114" t="s">
        <v>1193</v>
      </c>
      <c r="B6985" s="115" t="s">
        <v>1194</v>
      </c>
      <c r="C6985" s="115">
        <v>0</v>
      </c>
      <c r="D6985" s="115">
        <v>0</v>
      </c>
      <c r="E6985" s="116">
        <v>-565.01</v>
      </c>
      <c r="F6985" s="117">
        <v>0</v>
      </c>
      <c r="G6985" s="116">
        <v>326.87</v>
      </c>
    </row>
    <row r="6986" spans="1:7">
      <c r="A6986" s="119" t="s">
        <v>1202</v>
      </c>
      <c r="B6986" s="115" t="s">
        <v>1203</v>
      </c>
      <c r="C6986" s="115">
        <v>0</v>
      </c>
      <c r="D6986" s="115">
        <v>0</v>
      </c>
      <c r="E6986" s="116">
        <v>-565.01</v>
      </c>
      <c r="F6986" s="117">
        <v>0</v>
      </c>
      <c r="G6986" s="116">
        <v>326.87</v>
      </c>
    </row>
    <row r="6987" spans="1:7" s="113" customFormat="1" ht="25.5">
      <c r="A6987" s="125" t="s">
        <v>94</v>
      </c>
      <c r="B6987" s="110" t="s">
        <v>1297</v>
      </c>
      <c r="C6987" s="110"/>
      <c r="D6987" s="110"/>
      <c r="E6987" s="111"/>
      <c r="F6987" s="112"/>
      <c r="G6987" s="111"/>
    </row>
    <row r="6988" spans="1:7">
      <c r="A6988" s="114" t="s">
        <v>1118</v>
      </c>
      <c r="B6988" s="115" t="s">
        <v>1119</v>
      </c>
      <c r="C6988" s="115">
        <v>1829</v>
      </c>
      <c r="D6988" s="115">
        <v>17</v>
      </c>
      <c r="E6988" s="116">
        <v>1828.77</v>
      </c>
      <c r="F6988" s="117">
        <v>99.987424822307304</v>
      </c>
      <c r="G6988" s="116">
        <v>1828.77</v>
      </c>
    </row>
    <row r="6989" spans="1:7">
      <c r="A6989" s="119" t="s">
        <v>1124</v>
      </c>
      <c r="B6989" s="115" t="s">
        <v>59</v>
      </c>
      <c r="C6989" s="115">
        <v>1829</v>
      </c>
      <c r="D6989" s="115">
        <v>17</v>
      </c>
      <c r="E6989" s="116">
        <v>1828.77</v>
      </c>
      <c r="F6989" s="117">
        <v>99.987424822307304</v>
      </c>
      <c r="G6989" s="116">
        <v>1828.77</v>
      </c>
    </row>
    <row r="6990" spans="1:7">
      <c r="A6990" s="120" t="s">
        <v>1125</v>
      </c>
      <c r="B6990" s="115" t="s">
        <v>1126</v>
      </c>
      <c r="C6990" s="115">
        <v>1829</v>
      </c>
      <c r="D6990" s="115">
        <v>17</v>
      </c>
      <c r="E6990" s="116">
        <v>1828.77</v>
      </c>
      <c r="F6990" s="117">
        <v>99.987424822307304</v>
      </c>
      <c r="G6990" s="116">
        <v>1828.77</v>
      </c>
    </row>
    <row r="6991" spans="1:7">
      <c r="A6991" s="121">
        <v>18100</v>
      </c>
      <c r="B6991" s="115" t="s">
        <v>1127</v>
      </c>
      <c r="C6991" s="115">
        <v>1829</v>
      </c>
      <c r="D6991" s="115">
        <v>17</v>
      </c>
      <c r="E6991" s="116">
        <v>1828.77</v>
      </c>
      <c r="F6991" s="117">
        <v>99.987424822307304</v>
      </c>
      <c r="G6991" s="116">
        <v>1828.77</v>
      </c>
    </row>
    <row r="6992" spans="1:7" ht="25.5">
      <c r="A6992" s="122">
        <v>18130</v>
      </c>
      <c r="B6992" s="115" t="s">
        <v>1128</v>
      </c>
      <c r="C6992" s="115">
        <v>1829</v>
      </c>
      <c r="D6992" s="115">
        <v>17</v>
      </c>
      <c r="E6992" s="116">
        <v>1828.77</v>
      </c>
      <c r="F6992" s="117">
        <v>99.987424822307304</v>
      </c>
      <c r="G6992" s="116">
        <v>1828.77</v>
      </c>
    </row>
    <row r="6993" spans="1:7" ht="38.25">
      <c r="A6993" s="123">
        <v>18131</v>
      </c>
      <c r="B6993" s="115" t="s">
        <v>1129</v>
      </c>
      <c r="C6993" s="115">
        <v>1829</v>
      </c>
      <c r="D6993" s="115">
        <v>17</v>
      </c>
      <c r="E6993" s="116">
        <v>1828.77</v>
      </c>
      <c r="F6993" s="117">
        <v>99.987424822307304</v>
      </c>
      <c r="G6993" s="116">
        <v>1828.77</v>
      </c>
    </row>
    <row r="6994" spans="1:7">
      <c r="A6994" s="114" t="s">
        <v>1147</v>
      </c>
      <c r="B6994" s="115" t="s">
        <v>1148</v>
      </c>
      <c r="C6994" s="115">
        <v>1829</v>
      </c>
      <c r="D6994" s="115">
        <v>17</v>
      </c>
      <c r="E6994" s="116">
        <v>0</v>
      </c>
      <c r="F6994" s="117">
        <v>0</v>
      </c>
      <c r="G6994" s="116">
        <v>0</v>
      </c>
    </row>
    <row r="6995" spans="1:7">
      <c r="A6995" s="119" t="s">
        <v>1149</v>
      </c>
      <c r="B6995" s="115" t="s">
        <v>1150</v>
      </c>
      <c r="C6995" s="115">
        <v>1829</v>
      </c>
      <c r="D6995" s="115">
        <v>17</v>
      </c>
      <c r="E6995" s="116">
        <v>0</v>
      </c>
      <c r="F6995" s="117">
        <v>0</v>
      </c>
      <c r="G6995" s="116">
        <v>0</v>
      </c>
    </row>
    <row r="6996" spans="1:7">
      <c r="A6996" s="120" t="s">
        <v>1151</v>
      </c>
      <c r="B6996" s="115" t="s">
        <v>1152</v>
      </c>
      <c r="C6996" s="115">
        <v>1829</v>
      </c>
      <c r="D6996" s="115">
        <v>17</v>
      </c>
      <c r="E6996" s="116">
        <v>0</v>
      </c>
      <c r="F6996" s="117">
        <v>0</v>
      </c>
      <c r="G6996" s="116">
        <v>0</v>
      </c>
    </row>
    <row r="6997" spans="1:7">
      <c r="A6997" s="121">
        <v>2000</v>
      </c>
      <c r="B6997" s="115" t="s">
        <v>1155</v>
      </c>
      <c r="C6997" s="115">
        <v>1829</v>
      </c>
      <c r="D6997" s="115">
        <v>17</v>
      </c>
      <c r="E6997" s="116">
        <v>0</v>
      </c>
      <c r="F6997" s="117">
        <v>0</v>
      </c>
      <c r="G6997" s="116">
        <v>0</v>
      </c>
    </row>
    <row r="6998" spans="1:7">
      <c r="A6998" s="114"/>
      <c r="B6998" s="115" t="s">
        <v>1192</v>
      </c>
      <c r="C6998" s="115">
        <v>0</v>
      </c>
      <c r="D6998" s="115">
        <v>0</v>
      </c>
      <c r="E6998" s="116">
        <v>1828.77</v>
      </c>
      <c r="F6998" s="117">
        <v>0</v>
      </c>
      <c r="G6998" s="116">
        <v>1828.77</v>
      </c>
    </row>
    <row r="6999" spans="1:7">
      <c r="A6999" s="114" t="s">
        <v>1193</v>
      </c>
      <c r="B6999" s="115" t="s">
        <v>1194</v>
      </c>
      <c r="C6999" s="115">
        <v>0</v>
      </c>
      <c r="D6999" s="115">
        <v>0</v>
      </c>
      <c r="E6999" s="116">
        <v>-1828.77</v>
      </c>
      <c r="F6999" s="117">
        <v>0</v>
      </c>
      <c r="G6999" s="116">
        <v>-1828.77</v>
      </c>
    </row>
    <row r="7000" spans="1:7">
      <c r="A7000" s="119" t="s">
        <v>1202</v>
      </c>
      <c r="B7000" s="115" t="s">
        <v>1203</v>
      </c>
      <c r="C7000" s="115">
        <v>0</v>
      </c>
      <c r="D7000" s="115">
        <v>0</v>
      </c>
      <c r="E7000" s="116">
        <v>-1828.77</v>
      </c>
      <c r="F7000" s="117">
        <v>0</v>
      </c>
      <c r="G7000" s="116">
        <v>-1828.77</v>
      </c>
    </row>
    <row r="7001" spans="1:7" s="113" customFormat="1" ht="38.25">
      <c r="A7001" s="126" t="s">
        <v>95</v>
      </c>
      <c r="B7001" s="110" t="s">
        <v>1347</v>
      </c>
      <c r="C7001" s="110"/>
      <c r="D7001" s="110"/>
      <c r="E7001" s="111"/>
      <c r="F7001" s="112"/>
      <c r="G7001" s="111"/>
    </row>
    <row r="7002" spans="1:7">
      <c r="A7002" s="114" t="s">
        <v>1118</v>
      </c>
      <c r="B7002" s="115" t="s">
        <v>1119</v>
      </c>
      <c r="C7002" s="115">
        <v>1829</v>
      </c>
      <c r="D7002" s="115">
        <v>17</v>
      </c>
      <c r="E7002" s="116">
        <v>1828.77</v>
      </c>
      <c r="F7002" s="117">
        <v>99.987424822307304</v>
      </c>
      <c r="G7002" s="116">
        <v>1828.77</v>
      </c>
    </row>
    <row r="7003" spans="1:7">
      <c r="A7003" s="119" t="s">
        <v>1124</v>
      </c>
      <c r="B7003" s="115" t="s">
        <v>59</v>
      </c>
      <c r="C7003" s="115">
        <v>1829</v>
      </c>
      <c r="D7003" s="115">
        <v>17</v>
      </c>
      <c r="E7003" s="116">
        <v>1828.77</v>
      </c>
      <c r="F7003" s="117">
        <v>99.987424822307304</v>
      </c>
      <c r="G7003" s="116">
        <v>1828.77</v>
      </c>
    </row>
    <row r="7004" spans="1:7">
      <c r="A7004" s="120" t="s">
        <v>1125</v>
      </c>
      <c r="B7004" s="115" t="s">
        <v>1126</v>
      </c>
      <c r="C7004" s="115">
        <v>1829</v>
      </c>
      <c r="D7004" s="115">
        <v>17</v>
      </c>
      <c r="E7004" s="116">
        <v>1828.77</v>
      </c>
      <c r="F7004" s="117">
        <v>99.987424822307304</v>
      </c>
      <c r="G7004" s="116">
        <v>1828.77</v>
      </c>
    </row>
    <row r="7005" spans="1:7">
      <c r="A7005" s="121">
        <v>18100</v>
      </c>
      <c r="B7005" s="115" t="s">
        <v>1127</v>
      </c>
      <c r="C7005" s="115">
        <v>1829</v>
      </c>
      <c r="D7005" s="115">
        <v>17</v>
      </c>
      <c r="E7005" s="116">
        <v>1828.77</v>
      </c>
      <c r="F7005" s="117">
        <v>99.987424822307304</v>
      </c>
      <c r="G7005" s="116">
        <v>1828.77</v>
      </c>
    </row>
    <row r="7006" spans="1:7" ht="25.5">
      <c r="A7006" s="122">
        <v>18130</v>
      </c>
      <c r="B7006" s="115" t="s">
        <v>1128</v>
      </c>
      <c r="C7006" s="115">
        <v>1829</v>
      </c>
      <c r="D7006" s="115">
        <v>17</v>
      </c>
      <c r="E7006" s="116">
        <v>1828.77</v>
      </c>
      <c r="F7006" s="117">
        <v>99.987424822307304</v>
      </c>
      <c r="G7006" s="116">
        <v>1828.77</v>
      </c>
    </row>
    <row r="7007" spans="1:7" ht="38.25">
      <c r="A7007" s="123">
        <v>18131</v>
      </c>
      <c r="B7007" s="115" t="s">
        <v>1129</v>
      </c>
      <c r="C7007" s="115">
        <v>1829</v>
      </c>
      <c r="D7007" s="115">
        <v>17</v>
      </c>
      <c r="E7007" s="116">
        <v>1828.77</v>
      </c>
      <c r="F7007" s="117">
        <v>99.987424822307304</v>
      </c>
      <c r="G7007" s="116">
        <v>1828.77</v>
      </c>
    </row>
    <row r="7008" spans="1:7">
      <c r="A7008" s="114" t="s">
        <v>1147</v>
      </c>
      <c r="B7008" s="115" t="s">
        <v>1148</v>
      </c>
      <c r="C7008" s="115">
        <v>1829</v>
      </c>
      <c r="D7008" s="115">
        <v>17</v>
      </c>
      <c r="E7008" s="116">
        <v>0</v>
      </c>
      <c r="F7008" s="117">
        <v>0</v>
      </c>
      <c r="G7008" s="116">
        <v>0</v>
      </c>
    </row>
    <row r="7009" spans="1:7">
      <c r="A7009" s="119" t="s">
        <v>1149</v>
      </c>
      <c r="B7009" s="115" t="s">
        <v>1150</v>
      </c>
      <c r="C7009" s="115">
        <v>1829</v>
      </c>
      <c r="D7009" s="115">
        <v>17</v>
      </c>
      <c r="E7009" s="116">
        <v>0</v>
      </c>
      <c r="F7009" s="117">
        <v>0</v>
      </c>
      <c r="G7009" s="116">
        <v>0</v>
      </c>
    </row>
    <row r="7010" spans="1:7">
      <c r="A7010" s="120" t="s">
        <v>1151</v>
      </c>
      <c r="B7010" s="115" t="s">
        <v>1152</v>
      </c>
      <c r="C7010" s="115">
        <v>1829</v>
      </c>
      <c r="D7010" s="115">
        <v>17</v>
      </c>
      <c r="E7010" s="116">
        <v>0</v>
      </c>
      <c r="F7010" s="117">
        <v>0</v>
      </c>
      <c r="G7010" s="116">
        <v>0</v>
      </c>
    </row>
    <row r="7011" spans="1:7">
      <c r="A7011" s="121">
        <v>2000</v>
      </c>
      <c r="B7011" s="115" t="s">
        <v>1155</v>
      </c>
      <c r="C7011" s="115">
        <v>1829</v>
      </c>
      <c r="D7011" s="115">
        <v>17</v>
      </c>
      <c r="E7011" s="116">
        <v>0</v>
      </c>
      <c r="F7011" s="117">
        <v>0</v>
      </c>
      <c r="G7011" s="116">
        <v>0</v>
      </c>
    </row>
    <row r="7012" spans="1:7">
      <c r="A7012" s="114"/>
      <c r="B7012" s="115" t="s">
        <v>1192</v>
      </c>
      <c r="C7012" s="115">
        <v>0</v>
      </c>
      <c r="D7012" s="115">
        <v>0</v>
      </c>
      <c r="E7012" s="116">
        <v>1828.77</v>
      </c>
      <c r="F7012" s="117">
        <v>0</v>
      </c>
      <c r="G7012" s="116">
        <v>1828.77</v>
      </c>
    </row>
    <row r="7013" spans="1:7">
      <c r="A7013" s="114" t="s">
        <v>1193</v>
      </c>
      <c r="B7013" s="115" t="s">
        <v>1194</v>
      </c>
      <c r="C7013" s="115">
        <v>0</v>
      </c>
      <c r="D7013" s="115">
        <v>0</v>
      </c>
      <c r="E7013" s="116">
        <v>-1828.77</v>
      </c>
      <c r="F7013" s="117">
        <v>0</v>
      </c>
      <c r="G7013" s="116">
        <v>-1828.77</v>
      </c>
    </row>
    <row r="7014" spans="1:7">
      <c r="A7014" s="119" t="s">
        <v>1202</v>
      </c>
      <c r="B7014" s="115" t="s">
        <v>1203</v>
      </c>
      <c r="C7014" s="115">
        <v>0</v>
      </c>
      <c r="D7014" s="115">
        <v>0</v>
      </c>
      <c r="E7014" s="116">
        <v>-1828.77</v>
      </c>
      <c r="F7014" s="117">
        <v>0</v>
      </c>
      <c r="G7014" s="116">
        <v>-1828.77</v>
      </c>
    </row>
    <row r="7015" spans="1:7" s="113" customFormat="1" ht="25.5">
      <c r="A7015" s="125" t="s">
        <v>39</v>
      </c>
      <c r="B7015" s="110" t="s">
        <v>1214</v>
      </c>
      <c r="C7015" s="110"/>
      <c r="D7015" s="110"/>
      <c r="E7015" s="111"/>
      <c r="F7015" s="112"/>
      <c r="G7015" s="111"/>
    </row>
    <row r="7016" spans="1:7">
      <c r="A7016" s="114" t="s">
        <v>1118</v>
      </c>
      <c r="B7016" s="115" t="s">
        <v>1119</v>
      </c>
      <c r="C7016" s="115">
        <v>1095256</v>
      </c>
      <c r="D7016" s="115">
        <v>314124</v>
      </c>
      <c r="E7016" s="116">
        <v>362597.7</v>
      </c>
      <c r="F7016" s="117">
        <v>33.106205307252402</v>
      </c>
      <c r="G7016" s="116">
        <v>84456.27</v>
      </c>
    </row>
    <row r="7017" spans="1:7" ht="25.5">
      <c r="A7017" s="119" t="s">
        <v>1120</v>
      </c>
      <c r="B7017" s="115" t="s">
        <v>1121</v>
      </c>
      <c r="C7017" s="115">
        <v>0</v>
      </c>
      <c r="D7017" s="115">
        <v>0</v>
      </c>
      <c r="E7017" s="116">
        <v>0</v>
      </c>
      <c r="F7017" s="117">
        <v>0</v>
      </c>
      <c r="G7017" s="116">
        <v>-8.8000000000000007</v>
      </c>
    </row>
    <row r="7018" spans="1:7">
      <c r="A7018" s="119" t="s">
        <v>1122</v>
      </c>
      <c r="B7018" s="115" t="s">
        <v>58</v>
      </c>
      <c r="C7018" s="115">
        <v>623620</v>
      </c>
      <c r="D7018" s="115">
        <v>172245</v>
      </c>
      <c r="E7018" s="116">
        <v>222197.7</v>
      </c>
      <c r="F7018" s="117">
        <v>35.630303710592997</v>
      </c>
      <c r="G7018" s="116">
        <v>25132.07</v>
      </c>
    </row>
    <row r="7019" spans="1:7" ht="25.5">
      <c r="A7019" s="120">
        <v>21210</v>
      </c>
      <c r="B7019" s="115" t="s">
        <v>1123</v>
      </c>
      <c r="C7019" s="115">
        <v>137542</v>
      </c>
      <c r="D7019" s="115">
        <v>0</v>
      </c>
      <c r="E7019" s="116">
        <v>0</v>
      </c>
      <c r="F7019" s="117">
        <v>0</v>
      </c>
      <c r="G7019" s="116">
        <v>0</v>
      </c>
    </row>
    <row r="7020" spans="1:7">
      <c r="A7020" s="119" t="s">
        <v>1124</v>
      </c>
      <c r="B7020" s="115" t="s">
        <v>59</v>
      </c>
      <c r="C7020" s="115">
        <v>2109</v>
      </c>
      <c r="D7020" s="115">
        <v>1479</v>
      </c>
      <c r="E7020" s="116">
        <v>0</v>
      </c>
      <c r="F7020" s="117">
        <v>0</v>
      </c>
      <c r="G7020" s="116">
        <v>0</v>
      </c>
    </row>
    <row r="7021" spans="1:7">
      <c r="A7021" s="120" t="s">
        <v>1125</v>
      </c>
      <c r="B7021" s="115" t="s">
        <v>1126</v>
      </c>
      <c r="C7021" s="115">
        <v>2109</v>
      </c>
      <c r="D7021" s="115">
        <v>1479</v>
      </c>
      <c r="E7021" s="116">
        <v>0</v>
      </c>
      <c r="F7021" s="117">
        <v>0</v>
      </c>
      <c r="G7021" s="116">
        <v>0</v>
      </c>
    </row>
    <row r="7022" spans="1:7">
      <c r="A7022" s="121">
        <v>18100</v>
      </c>
      <c r="B7022" s="115" t="s">
        <v>1127</v>
      </c>
      <c r="C7022" s="115">
        <v>2109</v>
      </c>
      <c r="D7022" s="115">
        <v>1479</v>
      </c>
      <c r="E7022" s="116">
        <v>0</v>
      </c>
      <c r="F7022" s="117">
        <v>0</v>
      </c>
      <c r="G7022" s="116">
        <v>0</v>
      </c>
    </row>
    <row r="7023" spans="1:7" ht="25.5">
      <c r="A7023" s="122">
        <v>18130</v>
      </c>
      <c r="B7023" s="115" t="s">
        <v>1128</v>
      </c>
      <c r="C7023" s="115">
        <v>2109</v>
      </c>
      <c r="D7023" s="115">
        <v>1479</v>
      </c>
      <c r="E7023" s="116">
        <v>0</v>
      </c>
      <c r="F7023" s="117">
        <v>0</v>
      </c>
      <c r="G7023" s="116">
        <v>0</v>
      </c>
    </row>
    <row r="7024" spans="1:7" ht="25.5">
      <c r="A7024" s="123">
        <v>18132</v>
      </c>
      <c r="B7024" s="115" t="s">
        <v>1130</v>
      </c>
      <c r="C7024" s="115">
        <v>2109</v>
      </c>
      <c r="D7024" s="115">
        <v>1479</v>
      </c>
      <c r="E7024" s="116">
        <v>0</v>
      </c>
      <c r="F7024" s="117">
        <v>0</v>
      </c>
      <c r="G7024" s="116">
        <v>0</v>
      </c>
    </row>
    <row r="7025" spans="1:7">
      <c r="A7025" s="119" t="s">
        <v>1144</v>
      </c>
      <c r="B7025" s="115" t="s">
        <v>60</v>
      </c>
      <c r="C7025" s="115">
        <v>469527</v>
      </c>
      <c r="D7025" s="115">
        <v>140400</v>
      </c>
      <c r="E7025" s="116">
        <v>140400</v>
      </c>
      <c r="F7025" s="117">
        <v>29.902433725856</v>
      </c>
      <c r="G7025" s="116">
        <v>59333</v>
      </c>
    </row>
    <row r="7026" spans="1:7" ht="25.5">
      <c r="A7026" s="120">
        <v>21710</v>
      </c>
      <c r="B7026" s="115" t="s">
        <v>1145</v>
      </c>
      <c r="C7026" s="115">
        <v>469527</v>
      </c>
      <c r="D7026" s="115">
        <v>140400</v>
      </c>
      <c r="E7026" s="116">
        <v>140400</v>
      </c>
      <c r="F7026" s="117">
        <v>29.902433725856</v>
      </c>
      <c r="G7026" s="116">
        <v>59333</v>
      </c>
    </row>
    <row r="7027" spans="1:7">
      <c r="A7027" s="114" t="s">
        <v>1147</v>
      </c>
      <c r="B7027" s="115" t="s">
        <v>1148</v>
      </c>
      <c r="C7027" s="115">
        <v>1205494</v>
      </c>
      <c r="D7027" s="115">
        <v>338837</v>
      </c>
      <c r="E7027" s="116">
        <v>200602.88</v>
      </c>
      <c r="F7027" s="117">
        <v>16.640719904039301</v>
      </c>
      <c r="G7027" s="116">
        <v>41388.839999999997</v>
      </c>
    </row>
    <row r="7028" spans="1:7">
      <c r="A7028" s="119" t="s">
        <v>1149</v>
      </c>
      <c r="B7028" s="115" t="s">
        <v>1150</v>
      </c>
      <c r="C7028" s="115">
        <v>822120</v>
      </c>
      <c r="D7028" s="115">
        <v>217004</v>
      </c>
      <c r="E7028" s="116">
        <v>112618.11</v>
      </c>
      <c r="F7028" s="117">
        <v>13.6985002189461</v>
      </c>
      <c r="G7028" s="116">
        <v>23422.34</v>
      </c>
    </row>
    <row r="7029" spans="1:7">
      <c r="A7029" s="120" t="s">
        <v>1151</v>
      </c>
      <c r="B7029" s="115" t="s">
        <v>1152</v>
      </c>
      <c r="C7029" s="115">
        <v>684578</v>
      </c>
      <c r="D7029" s="115">
        <v>217004</v>
      </c>
      <c r="E7029" s="116">
        <v>112618.11</v>
      </c>
      <c r="F7029" s="117">
        <v>16.450734613148501</v>
      </c>
      <c r="G7029" s="116">
        <v>23422.34</v>
      </c>
    </row>
    <row r="7030" spans="1:7">
      <c r="A7030" s="121">
        <v>1000</v>
      </c>
      <c r="B7030" s="115" t="s">
        <v>1153</v>
      </c>
      <c r="C7030" s="115">
        <v>136428</v>
      </c>
      <c r="D7030" s="115">
        <v>57187</v>
      </c>
      <c r="E7030" s="116">
        <v>30157.84</v>
      </c>
      <c r="F7030" s="117">
        <v>22.1053156243586</v>
      </c>
      <c r="G7030" s="116">
        <v>10849.18</v>
      </c>
    </row>
    <row r="7031" spans="1:7">
      <c r="A7031" s="122">
        <v>1100</v>
      </c>
      <c r="B7031" s="115" t="s">
        <v>1154</v>
      </c>
      <c r="C7031" s="115">
        <v>109971</v>
      </c>
      <c r="D7031" s="115">
        <v>46115</v>
      </c>
      <c r="E7031" s="116">
        <v>24309.25</v>
      </c>
      <c r="F7031" s="117">
        <v>22.105145902101501</v>
      </c>
      <c r="G7031" s="116">
        <v>8716.6299999999992</v>
      </c>
    </row>
    <row r="7032" spans="1:7">
      <c r="A7032" s="121">
        <v>2000</v>
      </c>
      <c r="B7032" s="115" t="s">
        <v>1155</v>
      </c>
      <c r="C7032" s="115">
        <v>548150</v>
      </c>
      <c r="D7032" s="115">
        <v>159817</v>
      </c>
      <c r="E7032" s="116">
        <v>82460.27</v>
      </c>
      <c r="F7032" s="117">
        <v>15.0433768129162</v>
      </c>
      <c r="G7032" s="116">
        <v>12573.16</v>
      </c>
    </row>
    <row r="7033" spans="1:7">
      <c r="A7033" s="120" t="s">
        <v>1166</v>
      </c>
      <c r="B7033" s="115" t="s">
        <v>1167</v>
      </c>
      <c r="C7033" s="115">
        <v>137542</v>
      </c>
      <c r="D7033" s="115">
        <v>0</v>
      </c>
      <c r="E7033" s="116">
        <v>0</v>
      </c>
      <c r="F7033" s="117">
        <v>0</v>
      </c>
      <c r="G7033" s="116">
        <v>0</v>
      </c>
    </row>
    <row r="7034" spans="1:7" ht="25.5">
      <c r="A7034" s="121">
        <v>7500</v>
      </c>
      <c r="B7034" s="115" t="s">
        <v>1180</v>
      </c>
      <c r="C7034" s="115">
        <v>137542</v>
      </c>
      <c r="D7034" s="115">
        <v>0</v>
      </c>
      <c r="E7034" s="116">
        <v>0</v>
      </c>
      <c r="F7034" s="117">
        <v>0</v>
      </c>
      <c r="G7034" s="116">
        <v>0</v>
      </c>
    </row>
    <row r="7035" spans="1:7">
      <c r="A7035" s="119" t="s">
        <v>1181</v>
      </c>
      <c r="B7035" s="115" t="s">
        <v>1182</v>
      </c>
      <c r="C7035" s="115">
        <v>383374</v>
      </c>
      <c r="D7035" s="115">
        <v>121833</v>
      </c>
      <c r="E7035" s="116">
        <v>87984.77</v>
      </c>
      <c r="F7035" s="117">
        <v>22.9501139879074</v>
      </c>
      <c r="G7035" s="116">
        <v>17966.5</v>
      </c>
    </row>
    <row r="7036" spans="1:7">
      <c r="A7036" s="120" t="s">
        <v>1183</v>
      </c>
      <c r="B7036" s="115" t="s">
        <v>1184</v>
      </c>
      <c r="C7036" s="115">
        <v>383374</v>
      </c>
      <c r="D7036" s="115">
        <v>121833</v>
      </c>
      <c r="E7036" s="116">
        <v>87984.77</v>
      </c>
      <c r="F7036" s="117">
        <v>22.9501139879074</v>
      </c>
      <c r="G7036" s="116">
        <v>17966.5</v>
      </c>
    </row>
    <row r="7037" spans="1:7">
      <c r="A7037" s="114"/>
      <c r="B7037" s="115" t="s">
        <v>1192</v>
      </c>
      <c r="C7037" s="115">
        <v>-110238</v>
      </c>
      <c r="D7037" s="115">
        <v>-24713</v>
      </c>
      <c r="E7037" s="116">
        <v>161994.82</v>
      </c>
      <c r="F7037" s="117">
        <v>-146.95007166312899</v>
      </c>
      <c r="G7037" s="116">
        <v>43067.43</v>
      </c>
    </row>
    <row r="7038" spans="1:7">
      <c r="A7038" s="114" t="s">
        <v>1193</v>
      </c>
      <c r="B7038" s="115" t="s">
        <v>1194</v>
      </c>
      <c r="C7038" s="115">
        <v>110238</v>
      </c>
      <c r="D7038" s="115">
        <v>24713</v>
      </c>
      <c r="E7038" s="116">
        <v>-161994.82</v>
      </c>
      <c r="F7038" s="117">
        <v>-146.95007166312899</v>
      </c>
      <c r="G7038" s="116">
        <v>-43067.43</v>
      </c>
    </row>
    <row r="7039" spans="1:7">
      <c r="A7039" s="119" t="s">
        <v>1202</v>
      </c>
      <c r="B7039" s="115" t="s">
        <v>1203</v>
      </c>
      <c r="C7039" s="115">
        <v>110238</v>
      </c>
      <c r="D7039" s="115">
        <v>24713</v>
      </c>
      <c r="E7039" s="116">
        <v>-161994.82</v>
      </c>
      <c r="F7039" s="117">
        <v>-146.95007166312899</v>
      </c>
      <c r="G7039" s="116">
        <v>-43067.43</v>
      </c>
    </row>
    <row r="7040" spans="1:7" ht="38.25">
      <c r="A7040" s="120" t="s">
        <v>1206</v>
      </c>
      <c r="B7040" s="115" t="s">
        <v>1207</v>
      </c>
      <c r="C7040" s="115">
        <v>110238</v>
      </c>
      <c r="D7040" s="115">
        <v>24713</v>
      </c>
      <c r="E7040" s="116">
        <v>-110235.84</v>
      </c>
      <c r="F7040" s="117">
        <v>-99.998040603058797</v>
      </c>
      <c r="G7040" s="116">
        <v>-3386.88</v>
      </c>
    </row>
    <row r="7041" spans="1:7" s="113" customFormat="1" ht="51">
      <c r="A7041" s="126" t="s">
        <v>139</v>
      </c>
      <c r="B7041" s="110" t="s">
        <v>1348</v>
      </c>
      <c r="C7041" s="110"/>
      <c r="D7041" s="110"/>
      <c r="E7041" s="111"/>
      <c r="F7041" s="112"/>
      <c r="G7041" s="111"/>
    </row>
    <row r="7042" spans="1:7">
      <c r="A7042" s="114" t="s">
        <v>1118</v>
      </c>
      <c r="B7042" s="115" t="s">
        <v>1119</v>
      </c>
      <c r="C7042" s="115">
        <v>137542</v>
      </c>
      <c r="D7042" s="115">
        <v>0</v>
      </c>
      <c r="E7042" s="116">
        <v>0</v>
      </c>
      <c r="F7042" s="117">
        <v>0</v>
      </c>
      <c r="G7042" s="116">
        <v>0</v>
      </c>
    </row>
    <row r="7043" spans="1:7">
      <c r="A7043" s="119" t="s">
        <v>1122</v>
      </c>
      <c r="B7043" s="115" t="s">
        <v>58</v>
      </c>
      <c r="C7043" s="115">
        <v>137542</v>
      </c>
      <c r="D7043" s="115">
        <v>0</v>
      </c>
      <c r="E7043" s="116">
        <v>0</v>
      </c>
      <c r="F7043" s="117">
        <v>0</v>
      </c>
      <c r="G7043" s="116">
        <v>0</v>
      </c>
    </row>
    <row r="7044" spans="1:7" ht="25.5">
      <c r="A7044" s="120">
        <v>21210</v>
      </c>
      <c r="B7044" s="115" t="s">
        <v>1123</v>
      </c>
      <c r="C7044" s="115">
        <v>137542</v>
      </c>
      <c r="D7044" s="115">
        <v>0</v>
      </c>
      <c r="E7044" s="116">
        <v>0</v>
      </c>
      <c r="F7044" s="117">
        <v>0</v>
      </c>
      <c r="G7044" s="116">
        <v>0</v>
      </c>
    </row>
    <row r="7045" spans="1:7">
      <c r="A7045" s="114" t="s">
        <v>1147</v>
      </c>
      <c r="B7045" s="115" t="s">
        <v>1148</v>
      </c>
      <c r="C7045" s="115">
        <v>137542</v>
      </c>
      <c r="D7045" s="115">
        <v>0</v>
      </c>
      <c r="E7045" s="116">
        <v>0</v>
      </c>
      <c r="F7045" s="117">
        <v>0</v>
      </c>
      <c r="G7045" s="116">
        <v>0</v>
      </c>
    </row>
    <row r="7046" spans="1:7">
      <c r="A7046" s="119" t="s">
        <v>1149</v>
      </c>
      <c r="B7046" s="115" t="s">
        <v>1150</v>
      </c>
      <c r="C7046" s="115">
        <v>137542</v>
      </c>
      <c r="D7046" s="115">
        <v>0</v>
      </c>
      <c r="E7046" s="116">
        <v>0</v>
      </c>
      <c r="F7046" s="117">
        <v>0</v>
      </c>
      <c r="G7046" s="116">
        <v>0</v>
      </c>
    </row>
    <row r="7047" spans="1:7">
      <c r="A7047" s="120" t="s">
        <v>1166</v>
      </c>
      <c r="B7047" s="115" t="s">
        <v>1167</v>
      </c>
      <c r="C7047" s="115">
        <v>137542</v>
      </c>
      <c r="D7047" s="115">
        <v>0</v>
      </c>
      <c r="E7047" s="116">
        <v>0</v>
      </c>
      <c r="F7047" s="117">
        <v>0</v>
      </c>
      <c r="G7047" s="116">
        <v>0</v>
      </c>
    </row>
    <row r="7048" spans="1:7" ht="25.5">
      <c r="A7048" s="121">
        <v>7500</v>
      </c>
      <c r="B7048" s="115" t="s">
        <v>1180</v>
      </c>
      <c r="C7048" s="115">
        <v>137542</v>
      </c>
      <c r="D7048" s="115">
        <v>0</v>
      </c>
      <c r="E7048" s="116">
        <v>0</v>
      </c>
      <c r="F7048" s="117">
        <v>0</v>
      </c>
      <c r="G7048" s="116">
        <v>0</v>
      </c>
    </row>
    <row r="7049" spans="1:7" s="113" customFormat="1" ht="25.5">
      <c r="A7049" s="126" t="s">
        <v>107</v>
      </c>
      <c r="B7049" s="110" t="s">
        <v>1349</v>
      </c>
      <c r="C7049" s="110"/>
      <c r="D7049" s="110"/>
      <c r="E7049" s="111"/>
      <c r="F7049" s="112"/>
      <c r="G7049" s="111"/>
    </row>
    <row r="7050" spans="1:7">
      <c r="A7050" s="114" t="s">
        <v>1118</v>
      </c>
      <c r="B7050" s="115" t="s">
        <v>1119</v>
      </c>
      <c r="C7050" s="115">
        <v>957714</v>
      </c>
      <c r="D7050" s="115">
        <v>314124</v>
      </c>
      <c r="E7050" s="116">
        <v>362597.7</v>
      </c>
      <c r="F7050" s="117">
        <v>37.860749660128199</v>
      </c>
      <c r="G7050" s="116">
        <v>84456.27</v>
      </c>
    </row>
    <row r="7051" spans="1:7" ht="25.5">
      <c r="A7051" s="119" t="s">
        <v>1120</v>
      </c>
      <c r="B7051" s="115" t="s">
        <v>1121</v>
      </c>
      <c r="C7051" s="115">
        <v>0</v>
      </c>
      <c r="D7051" s="115">
        <v>0</v>
      </c>
      <c r="E7051" s="116">
        <v>0</v>
      </c>
      <c r="F7051" s="117">
        <v>0</v>
      </c>
      <c r="G7051" s="116">
        <v>-8.8000000000000007</v>
      </c>
    </row>
    <row r="7052" spans="1:7">
      <c r="A7052" s="119" t="s">
        <v>1122</v>
      </c>
      <c r="B7052" s="115" t="s">
        <v>58</v>
      </c>
      <c r="C7052" s="115">
        <v>486078</v>
      </c>
      <c r="D7052" s="115">
        <v>172245</v>
      </c>
      <c r="E7052" s="116">
        <v>222197.7</v>
      </c>
      <c r="F7052" s="117">
        <v>45.712354807253199</v>
      </c>
      <c r="G7052" s="116">
        <v>25132.07</v>
      </c>
    </row>
    <row r="7053" spans="1:7">
      <c r="A7053" s="119" t="s">
        <v>1124</v>
      </c>
      <c r="B7053" s="115" t="s">
        <v>59</v>
      </c>
      <c r="C7053" s="115">
        <v>2109</v>
      </c>
      <c r="D7053" s="115">
        <v>1479</v>
      </c>
      <c r="E7053" s="116">
        <v>0</v>
      </c>
      <c r="F7053" s="117">
        <v>0</v>
      </c>
      <c r="G7053" s="116">
        <v>0</v>
      </c>
    </row>
    <row r="7054" spans="1:7">
      <c r="A7054" s="120" t="s">
        <v>1125</v>
      </c>
      <c r="B7054" s="115" t="s">
        <v>1126</v>
      </c>
      <c r="C7054" s="115">
        <v>2109</v>
      </c>
      <c r="D7054" s="115">
        <v>1479</v>
      </c>
      <c r="E7054" s="116">
        <v>0</v>
      </c>
      <c r="F7054" s="117">
        <v>0</v>
      </c>
      <c r="G7054" s="116">
        <v>0</v>
      </c>
    </row>
    <row r="7055" spans="1:7">
      <c r="A7055" s="121">
        <v>18100</v>
      </c>
      <c r="B7055" s="115" t="s">
        <v>1127</v>
      </c>
      <c r="C7055" s="115">
        <v>2109</v>
      </c>
      <c r="D7055" s="115">
        <v>1479</v>
      </c>
      <c r="E7055" s="116">
        <v>0</v>
      </c>
      <c r="F7055" s="117">
        <v>0</v>
      </c>
      <c r="G7055" s="116">
        <v>0</v>
      </c>
    </row>
    <row r="7056" spans="1:7" ht="25.5">
      <c r="A7056" s="122">
        <v>18130</v>
      </c>
      <c r="B7056" s="115" t="s">
        <v>1128</v>
      </c>
      <c r="C7056" s="115">
        <v>2109</v>
      </c>
      <c r="D7056" s="115">
        <v>1479</v>
      </c>
      <c r="E7056" s="116">
        <v>0</v>
      </c>
      <c r="F7056" s="117">
        <v>0</v>
      </c>
      <c r="G7056" s="116">
        <v>0</v>
      </c>
    </row>
    <row r="7057" spans="1:7" ht="25.5">
      <c r="A7057" s="123">
        <v>18132</v>
      </c>
      <c r="B7057" s="115" t="s">
        <v>1130</v>
      </c>
      <c r="C7057" s="115">
        <v>2109</v>
      </c>
      <c r="D7057" s="115">
        <v>1479</v>
      </c>
      <c r="E7057" s="116">
        <v>0</v>
      </c>
      <c r="F7057" s="117">
        <v>0</v>
      </c>
      <c r="G7057" s="116">
        <v>0</v>
      </c>
    </row>
    <row r="7058" spans="1:7">
      <c r="A7058" s="119" t="s">
        <v>1144</v>
      </c>
      <c r="B7058" s="115" t="s">
        <v>60</v>
      </c>
      <c r="C7058" s="115">
        <v>469527</v>
      </c>
      <c r="D7058" s="115">
        <v>140400</v>
      </c>
      <c r="E7058" s="116">
        <v>140400</v>
      </c>
      <c r="F7058" s="117">
        <v>29.902433725856</v>
      </c>
      <c r="G7058" s="116">
        <v>59333</v>
      </c>
    </row>
    <row r="7059" spans="1:7" ht="25.5">
      <c r="A7059" s="120">
        <v>21710</v>
      </c>
      <c r="B7059" s="115" t="s">
        <v>1145</v>
      </c>
      <c r="C7059" s="115">
        <v>469527</v>
      </c>
      <c r="D7059" s="115">
        <v>140400</v>
      </c>
      <c r="E7059" s="116">
        <v>140400</v>
      </c>
      <c r="F7059" s="117">
        <v>29.902433725856</v>
      </c>
      <c r="G7059" s="116">
        <v>59333</v>
      </c>
    </row>
    <row r="7060" spans="1:7">
      <c r="A7060" s="114" t="s">
        <v>1147</v>
      </c>
      <c r="B7060" s="115" t="s">
        <v>1148</v>
      </c>
      <c r="C7060" s="115">
        <v>1067952</v>
      </c>
      <c r="D7060" s="115">
        <v>338837</v>
      </c>
      <c r="E7060" s="116">
        <v>200602.88</v>
      </c>
      <c r="F7060" s="117">
        <v>18.7838854180712</v>
      </c>
      <c r="G7060" s="116">
        <v>41388.839999999997</v>
      </c>
    </row>
    <row r="7061" spans="1:7">
      <c r="A7061" s="119" t="s">
        <v>1149</v>
      </c>
      <c r="B7061" s="115" t="s">
        <v>1150</v>
      </c>
      <c r="C7061" s="115">
        <v>684578</v>
      </c>
      <c r="D7061" s="115">
        <v>217004</v>
      </c>
      <c r="E7061" s="116">
        <v>112618.11</v>
      </c>
      <c r="F7061" s="117">
        <v>16.450734613148501</v>
      </c>
      <c r="G7061" s="116">
        <v>23422.34</v>
      </c>
    </row>
    <row r="7062" spans="1:7">
      <c r="A7062" s="120" t="s">
        <v>1151</v>
      </c>
      <c r="B7062" s="115" t="s">
        <v>1152</v>
      </c>
      <c r="C7062" s="115">
        <v>684578</v>
      </c>
      <c r="D7062" s="115">
        <v>217004</v>
      </c>
      <c r="E7062" s="116">
        <v>112618.11</v>
      </c>
      <c r="F7062" s="117">
        <v>16.450734613148501</v>
      </c>
      <c r="G7062" s="116">
        <v>23422.34</v>
      </c>
    </row>
    <row r="7063" spans="1:7">
      <c r="A7063" s="121">
        <v>1000</v>
      </c>
      <c r="B7063" s="115" t="s">
        <v>1153</v>
      </c>
      <c r="C7063" s="115">
        <v>136428</v>
      </c>
      <c r="D7063" s="115">
        <v>57187</v>
      </c>
      <c r="E7063" s="116">
        <v>30157.84</v>
      </c>
      <c r="F7063" s="117">
        <v>22.1053156243586</v>
      </c>
      <c r="G7063" s="116">
        <v>10849.18</v>
      </c>
    </row>
    <row r="7064" spans="1:7">
      <c r="A7064" s="122">
        <v>1100</v>
      </c>
      <c r="B7064" s="115" t="s">
        <v>1154</v>
      </c>
      <c r="C7064" s="115">
        <v>109971</v>
      </c>
      <c r="D7064" s="115">
        <v>46115</v>
      </c>
      <c r="E7064" s="116">
        <v>24309.25</v>
      </c>
      <c r="F7064" s="117">
        <v>22.105145902101501</v>
      </c>
      <c r="G7064" s="116">
        <v>8716.6299999999992</v>
      </c>
    </row>
    <row r="7065" spans="1:7">
      <c r="A7065" s="121">
        <v>2000</v>
      </c>
      <c r="B7065" s="115" t="s">
        <v>1155</v>
      </c>
      <c r="C7065" s="115">
        <v>548150</v>
      </c>
      <c r="D7065" s="115">
        <v>159817</v>
      </c>
      <c r="E7065" s="116">
        <v>82460.27</v>
      </c>
      <c r="F7065" s="117">
        <v>15.0433768129162</v>
      </c>
      <c r="G7065" s="116">
        <v>12573.16</v>
      </c>
    </row>
    <row r="7066" spans="1:7">
      <c r="A7066" s="119" t="s">
        <v>1181</v>
      </c>
      <c r="B7066" s="115" t="s">
        <v>1182</v>
      </c>
      <c r="C7066" s="115">
        <v>383374</v>
      </c>
      <c r="D7066" s="115">
        <v>121833</v>
      </c>
      <c r="E7066" s="116">
        <v>87984.77</v>
      </c>
      <c r="F7066" s="117">
        <v>22.9501139879074</v>
      </c>
      <c r="G7066" s="116">
        <v>17966.5</v>
      </c>
    </row>
    <row r="7067" spans="1:7">
      <c r="A7067" s="120" t="s">
        <v>1183</v>
      </c>
      <c r="B7067" s="115" t="s">
        <v>1184</v>
      </c>
      <c r="C7067" s="115">
        <v>383374</v>
      </c>
      <c r="D7067" s="115">
        <v>121833</v>
      </c>
      <c r="E7067" s="116">
        <v>87984.77</v>
      </c>
      <c r="F7067" s="117">
        <v>22.9501139879074</v>
      </c>
      <c r="G7067" s="116">
        <v>17966.5</v>
      </c>
    </row>
    <row r="7068" spans="1:7">
      <c r="A7068" s="114"/>
      <c r="B7068" s="115" t="s">
        <v>1192</v>
      </c>
      <c r="C7068" s="115">
        <v>-110238</v>
      </c>
      <c r="D7068" s="115">
        <v>-24713</v>
      </c>
      <c r="E7068" s="116">
        <v>161994.82</v>
      </c>
      <c r="F7068" s="117">
        <v>-146.95007166312899</v>
      </c>
      <c r="G7068" s="116">
        <v>43067.43</v>
      </c>
    </row>
    <row r="7069" spans="1:7">
      <c r="A7069" s="114" t="s">
        <v>1193</v>
      </c>
      <c r="B7069" s="115" t="s">
        <v>1194</v>
      </c>
      <c r="C7069" s="115">
        <v>110238</v>
      </c>
      <c r="D7069" s="115">
        <v>24713</v>
      </c>
      <c r="E7069" s="116">
        <v>-161994.82</v>
      </c>
      <c r="F7069" s="117">
        <v>-146.95007166312899</v>
      </c>
      <c r="G7069" s="116">
        <v>-43067.43</v>
      </c>
    </row>
    <row r="7070" spans="1:7">
      <c r="A7070" s="119" t="s">
        <v>1202</v>
      </c>
      <c r="B7070" s="115" t="s">
        <v>1203</v>
      </c>
      <c r="C7070" s="115">
        <v>110238</v>
      </c>
      <c r="D7070" s="115">
        <v>24713</v>
      </c>
      <c r="E7070" s="116">
        <v>-161994.82</v>
      </c>
      <c r="F7070" s="117">
        <v>-146.95007166312899</v>
      </c>
      <c r="G7070" s="116">
        <v>-43067.43</v>
      </c>
    </row>
    <row r="7071" spans="1:7" ht="38.25">
      <c r="A7071" s="120" t="s">
        <v>1206</v>
      </c>
      <c r="B7071" s="115" t="s">
        <v>1207</v>
      </c>
      <c r="C7071" s="115">
        <v>110238</v>
      </c>
      <c r="D7071" s="115">
        <v>24713</v>
      </c>
      <c r="E7071" s="116">
        <v>-110235.84</v>
      </c>
      <c r="F7071" s="117">
        <v>-99.998040603058797</v>
      </c>
      <c r="G7071" s="116">
        <v>-3386.88</v>
      </c>
    </row>
    <row r="7072" spans="1:7" s="113" customFormat="1" ht="38.25">
      <c r="A7072" s="125" t="s">
        <v>108</v>
      </c>
      <c r="B7072" s="110" t="s">
        <v>1218</v>
      </c>
      <c r="C7072" s="110"/>
      <c r="D7072" s="110"/>
      <c r="E7072" s="111"/>
      <c r="F7072" s="112"/>
      <c r="G7072" s="111"/>
    </row>
    <row r="7073" spans="1:7">
      <c r="A7073" s="114" t="s">
        <v>1118</v>
      </c>
      <c r="B7073" s="115" t="s">
        <v>1119</v>
      </c>
      <c r="C7073" s="115">
        <v>3884190</v>
      </c>
      <c r="D7073" s="115">
        <v>49710</v>
      </c>
      <c r="E7073" s="116">
        <v>49710</v>
      </c>
      <c r="F7073" s="117">
        <v>1.27980351115677</v>
      </c>
      <c r="G7073" s="116">
        <v>23909</v>
      </c>
    </row>
    <row r="7074" spans="1:7">
      <c r="A7074" s="119" t="s">
        <v>1124</v>
      </c>
      <c r="B7074" s="115" t="s">
        <v>59</v>
      </c>
      <c r="C7074" s="115">
        <v>18573</v>
      </c>
      <c r="D7074" s="115">
        <v>0</v>
      </c>
      <c r="E7074" s="116">
        <v>0</v>
      </c>
      <c r="F7074" s="117">
        <v>0</v>
      </c>
      <c r="G7074" s="116">
        <v>0</v>
      </c>
    </row>
    <row r="7075" spans="1:7">
      <c r="A7075" s="120" t="s">
        <v>1125</v>
      </c>
      <c r="B7075" s="115" t="s">
        <v>1126</v>
      </c>
      <c r="C7075" s="115">
        <v>18573</v>
      </c>
      <c r="D7075" s="115">
        <v>0</v>
      </c>
      <c r="E7075" s="116">
        <v>0</v>
      </c>
      <c r="F7075" s="117">
        <v>0</v>
      </c>
      <c r="G7075" s="116">
        <v>0</v>
      </c>
    </row>
    <row r="7076" spans="1:7">
      <c r="A7076" s="121">
        <v>18100</v>
      </c>
      <c r="B7076" s="115" t="s">
        <v>1127</v>
      </c>
      <c r="C7076" s="115">
        <v>18573</v>
      </c>
      <c r="D7076" s="115">
        <v>0</v>
      </c>
      <c r="E7076" s="116">
        <v>0</v>
      </c>
      <c r="F7076" s="117">
        <v>0</v>
      </c>
      <c r="G7076" s="116">
        <v>0</v>
      </c>
    </row>
    <row r="7077" spans="1:7" ht="25.5">
      <c r="A7077" s="122">
        <v>18130</v>
      </c>
      <c r="B7077" s="115" t="s">
        <v>1128</v>
      </c>
      <c r="C7077" s="115">
        <v>18573</v>
      </c>
      <c r="D7077" s="115">
        <v>0</v>
      </c>
      <c r="E7077" s="116">
        <v>0</v>
      </c>
      <c r="F7077" s="117">
        <v>0</v>
      </c>
      <c r="G7077" s="116">
        <v>0</v>
      </c>
    </row>
    <row r="7078" spans="1:7" ht="38.25">
      <c r="A7078" s="123">
        <v>18131</v>
      </c>
      <c r="B7078" s="115" t="s">
        <v>1129</v>
      </c>
      <c r="C7078" s="115">
        <v>18573</v>
      </c>
      <c r="D7078" s="115">
        <v>0</v>
      </c>
      <c r="E7078" s="116">
        <v>0</v>
      </c>
      <c r="F7078" s="117">
        <v>0</v>
      </c>
      <c r="G7078" s="116">
        <v>0</v>
      </c>
    </row>
    <row r="7079" spans="1:7">
      <c r="A7079" s="119" t="s">
        <v>1144</v>
      </c>
      <c r="B7079" s="115" t="s">
        <v>60</v>
      </c>
      <c r="C7079" s="115">
        <v>3865617</v>
      </c>
      <c r="D7079" s="115">
        <v>49710</v>
      </c>
      <c r="E7079" s="116">
        <v>49710</v>
      </c>
      <c r="F7079" s="117">
        <v>1.28595254004729</v>
      </c>
      <c r="G7079" s="116">
        <v>23909</v>
      </c>
    </row>
    <row r="7080" spans="1:7" ht="25.5">
      <c r="A7080" s="120">
        <v>21710</v>
      </c>
      <c r="B7080" s="115" t="s">
        <v>1145</v>
      </c>
      <c r="C7080" s="115">
        <v>3865617</v>
      </c>
      <c r="D7080" s="115">
        <v>49710</v>
      </c>
      <c r="E7080" s="116">
        <v>49710</v>
      </c>
      <c r="F7080" s="117">
        <v>1.28595254004729</v>
      </c>
      <c r="G7080" s="116">
        <v>23909</v>
      </c>
    </row>
    <row r="7081" spans="1:7">
      <c r="A7081" s="114" t="s">
        <v>1147</v>
      </c>
      <c r="B7081" s="115" t="s">
        <v>1148</v>
      </c>
      <c r="C7081" s="115">
        <v>3884190</v>
      </c>
      <c r="D7081" s="115">
        <v>49710</v>
      </c>
      <c r="E7081" s="116">
        <v>7208.91</v>
      </c>
      <c r="F7081" s="117">
        <v>0.1855962246955</v>
      </c>
      <c r="G7081" s="116">
        <v>2268</v>
      </c>
    </row>
    <row r="7082" spans="1:7">
      <c r="A7082" s="119" t="s">
        <v>1149</v>
      </c>
      <c r="B7082" s="115" t="s">
        <v>1150</v>
      </c>
      <c r="C7082" s="115">
        <v>656118</v>
      </c>
      <c r="D7082" s="115">
        <v>49710</v>
      </c>
      <c r="E7082" s="116">
        <v>7208.91</v>
      </c>
      <c r="F7082" s="117">
        <v>1.0987215714246501</v>
      </c>
      <c r="G7082" s="116">
        <v>2268</v>
      </c>
    </row>
    <row r="7083" spans="1:7">
      <c r="A7083" s="120" t="s">
        <v>1151</v>
      </c>
      <c r="B7083" s="115" t="s">
        <v>1152</v>
      </c>
      <c r="C7083" s="115">
        <v>656118</v>
      </c>
      <c r="D7083" s="115">
        <v>49710</v>
      </c>
      <c r="E7083" s="116">
        <v>7208.91</v>
      </c>
      <c r="F7083" s="117">
        <v>1.0987215714246501</v>
      </c>
      <c r="G7083" s="116">
        <v>2268</v>
      </c>
    </row>
    <row r="7084" spans="1:7">
      <c r="A7084" s="121">
        <v>1000</v>
      </c>
      <c r="B7084" s="115" t="s">
        <v>1153</v>
      </c>
      <c r="C7084" s="115">
        <v>284473</v>
      </c>
      <c r="D7084" s="115">
        <v>34416</v>
      </c>
      <c r="E7084" s="116">
        <v>5183.3500000000004</v>
      </c>
      <c r="F7084" s="117">
        <v>1.8220885637652799</v>
      </c>
      <c r="G7084" s="116">
        <v>2268</v>
      </c>
    </row>
    <row r="7085" spans="1:7">
      <c r="A7085" s="122">
        <v>1100</v>
      </c>
      <c r="B7085" s="115" t="s">
        <v>1154</v>
      </c>
      <c r="C7085" s="115">
        <v>229294</v>
      </c>
      <c r="D7085" s="115">
        <v>27735</v>
      </c>
      <c r="E7085" s="116">
        <v>3939.2</v>
      </c>
      <c r="F7085" s="117">
        <v>1.71796907027659</v>
      </c>
      <c r="G7085" s="116">
        <v>1737.86</v>
      </c>
    </row>
    <row r="7086" spans="1:7">
      <c r="A7086" s="121">
        <v>2000</v>
      </c>
      <c r="B7086" s="115" t="s">
        <v>1155</v>
      </c>
      <c r="C7086" s="115">
        <v>371645</v>
      </c>
      <c r="D7086" s="115">
        <v>15294</v>
      </c>
      <c r="E7086" s="116">
        <v>2025.56</v>
      </c>
      <c r="F7086" s="117">
        <v>0.54502549475978002</v>
      </c>
      <c r="G7086" s="116">
        <v>0</v>
      </c>
    </row>
    <row r="7087" spans="1:7">
      <c r="A7087" s="119" t="s">
        <v>1181</v>
      </c>
      <c r="B7087" s="115" t="s">
        <v>1182</v>
      </c>
      <c r="C7087" s="115">
        <v>3228072</v>
      </c>
      <c r="D7087" s="115">
        <v>0</v>
      </c>
      <c r="E7087" s="116">
        <v>0</v>
      </c>
      <c r="F7087" s="117">
        <v>0</v>
      </c>
      <c r="G7087" s="116">
        <v>0</v>
      </c>
    </row>
    <row r="7088" spans="1:7">
      <c r="A7088" s="120" t="s">
        <v>1183</v>
      </c>
      <c r="B7088" s="115" t="s">
        <v>1184</v>
      </c>
      <c r="C7088" s="115">
        <v>3228072</v>
      </c>
      <c r="D7088" s="115">
        <v>0</v>
      </c>
      <c r="E7088" s="116">
        <v>0</v>
      </c>
      <c r="F7088" s="117">
        <v>0</v>
      </c>
      <c r="G7088" s="116">
        <v>0</v>
      </c>
    </row>
    <row r="7089" spans="1:7">
      <c r="A7089" s="114"/>
      <c r="B7089" s="115" t="s">
        <v>1192</v>
      </c>
      <c r="C7089" s="115">
        <v>0</v>
      </c>
      <c r="D7089" s="115">
        <v>0</v>
      </c>
      <c r="E7089" s="116">
        <v>42501.09</v>
      </c>
      <c r="F7089" s="117">
        <v>0</v>
      </c>
      <c r="G7089" s="116">
        <v>21641</v>
      </c>
    </row>
    <row r="7090" spans="1:7">
      <c r="A7090" s="114" t="s">
        <v>1193</v>
      </c>
      <c r="B7090" s="115" t="s">
        <v>1194</v>
      </c>
      <c r="C7090" s="115">
        <v>0</v>
      </c>
      <c r="D7090" s="115">
        <v>0</v>
      </c>
      <c r="E7090" s="116">
        <v>-42501.09</v>
      </c>
      <c r="F7090" s="117">
        <v>0</v>
      </c>
      <c r="G7090" s="116">
        <v>-21641</v>
      </c>
    </row>
    <row r="7091" spans="1:7">
      <c r="A7091" s="119" t="s">
        <v>1202</v>
      </c>
      <c r="B7091" s="115" t="s">
        <v>1203</v>
      </c>
      <c r="C7091" s="115">
        <v>0</v>
      </c>
      <c r="D7091" s="115">
        <v>0</v>
      </c>
      <c r="E7091" s="116">
        <v>-42501.09</v>
      </c>
      <c r="F7091" s="117">
        <v>0</v>
      </c>
      <c r="G7091" s="116">
        <v>-21641</v>
      </c>
    </row>
    <row r="7092" spans="1:7" s="113" customFormat="1" ht="25.5">
      <c r="A7092" s="126" t="s">
        <v>141</v>
      </c>
      <c r="B7092" s="110" t="s">
        <v>1253</v>
      </c>
      <c r="C7092" s="110"/>
      <c r="D7092" s="110"/>
      <c r="E7092" s="111"/>
      <c r="F7092" s="112"/>
      <c r="G7092" s="111"/>
    </row>
    <row r="7093" spans="1:7">
      <c r="A7093" s="114" t="s">
        <v>1118</v>
      </c>
      <c r="B7093" s="115" t="s">
        <v>1119</v>
      </c>
      <c r="C7093" s="115">
        <v>18573</v>
      </c>
      <c r="D7093" s="115">
        <v>0</v>
      </c>
      <c r="E7093" s="116">
        <v>0</v>
      </c>
      <c r="F7093" s="117">
        <v>0</v>
      </c>
      <c r="G7093" s="116">
        <v>0</v>
      </c>
    </row>
    <row r="7094" spans="1:7">
      <c r="A7094" s="119" t="s">
        <v>1124</v>
      </c>
      <c r="B7094" s="115" t="s">
        <v>59</v>
      </c>
      <c r="C7094" s="115">
        <v>18573</v>
      </c>
      <c r="D7094" s="115">
        <v>0</v>
      </c>
      <c r="E7094" s="116">
        <v>0</v>
      </c>
      <c r="F7094" s="117">
        <v>0</v>
      </c>
      <c r="G7094" s="116">
        <v>0</v>
      </c>
    </row>
    <row r="7095" spans="1:7">
      <c r="A7095" s="120" t="s">
        <v>1125</v>
      </c>
      <c r="B7095" s="115" t="s">
        <v>1126</v>
      </c>
      <c r="C7095" s="115">
        <v>18573</v>
      </c>
      <c r="D7095" s="115">
        <v>0</v>
      </c>
      <c r="E7095" s="116">
        <v>0</v>
      </c>
      <c r="F7095" s="117">
        <v>0</v>
      </c>
      <c r="G7095" s="116">
        <v>0</v>
      </c>
    </row>
    <row r="7096" spans="1:7">
      <c r="A7096" s="121">
        <v>18100</v>
      </c>
      <c r="B7096" s="115" t="s">
        <v>1127</v>
      </c>
      <c r="C7096" s="115">
        <v>18573</v>
      </c>
      <c r="D7096" s="115">
        <v>0</v>
      </c>
      <c r="E7096" s="116">
        <v>0</v>
      </c>
      <c r="F7096" s="117">
        <v>0</v>
      </c>
      <c r="G7096" s="116">
        <v>0</v>
      </c>
    </row>
    <row r="7097" spans="1:7" ht="25.5">
      <c r="A7097" s="122">
        <v>18130</v>
      </c>
      <c r="B7097" s="115" t="s">
        <v>1128</v>
      </c>
      <c r="C7097" s="115">
        <v>18573</v>
      </c>
      <c r="D7097" s="115">
        <v>0</v>
      </c>
      <c r="E7097" s="116">
        <v>0</v>
      </c>
      <c r="F7097" s="117">
        <v>0</v>
      </c>
      <c r="G7097" s="116">
        <v>0</v>
      </c>
    </row>
    <row r="7098" spans="1:7" ht="38.25">
      <c r="A7098" s="123">
        <v>18131</v>
      </c>
      <c r="B7098" s="115" t="s">
        <v>1129</v>
      </c>
      <c r="C7098" s="115">
        <v>18573</v>
      </c>
      <c r="D7098" s="115">
        <v>0</v>
      </c>
      <c r="E7098" s="116">
        <v>0</v>
      </c>
      <c r="F7098" s="117">
        <v>0</v>
      </c>
      <c r="G7098" s="116">
        <v>0</v>
      </c>
    </row>
    <row r="7099" spans="1:7">
      <c r="A7099" s="114" t="s">
        <v>1147</v>
      </c>
      <c r="B7099" s="115" t="s">
        <v>1148</v>
      </c>
      <c r="C7099" s="115">
        <v>18573</v>
      </c>
      <c r="D7099" s="115">
        <v>0</v>
      </c>
      <c r="E7099" s="116">
        <v>0</v>
      </c>
      <c r="F7099" s="117">
        <v>0</v>
      </c>
      <c r="G7099" s="116">
        <v>0</v>
      </c>
    </row>
    <row r="7100" spans="1:7">
      <c r="A7100" s="119" t="s">
        <v>1149</v>
      </c>
      <c r="B7100" s="115" t="s">
        <v>1150</v>
      </c>
      <c r="C7100" s="115">
        <v>18573</v>
      </c>
      <c r="D7100" s="115">
        <v>0</v>
      </c>
      <c r="E7100" s="116">
        <v>0</v>
      </c>
      <c r="F7100" s="117">
        <v>0</v>
      </c>
      <c r="G7100" s="116">
        <v>0</v>
      </c>
    </row>
    <row r="7101" spans="1:7">
      <c r="A7101" s="120" t="s">
        <v>1151</v>
      </c>
      <c r="B7101" s="115" t="s">
        <v>1152</v>
      </c>
      <c r="C7101" s="115">
        <v>18573</v>
      </c>
      <c r="D7101" s="115">
        <v>0</v>
      </c>
      <c r="E7101" s="116">
        <v>0</v>
      </c>
      <c r="F7101" s="117">
        <v>0</v>
      </c>
      <c r="G7101" s="116">
        <v>0</v>
      </c>
    </row>
    <row r="7102" spans="1:7">
      <c r="A7102" s="121">
        <v>1000</v>
      </c>
      <c r="B7102" s="115" t="s">
        <v>1153</v>
      </c>
      <c r="C7102" s="115">
        <v>2951</v>
      </c>
      <c r="D7102" s="115">
        <v>0</v>
      </c>
      <c r="E7102" s="116">
        <v>0</v>
      </c>
      <c r="F7102" s="117">
        <v>0</v>
      </c>
      <c r="G7102" s="116">
        <v>0</v>
      </c>
    </row>
    <row r="7103" spans="1:7">
      <c r="A7103" s="122">
        <v>1100</v>
      </c>
      <c r="B7103" s="115" t="s">
        <v>1154</v>
      </c>
      <c r="C7103" s="115">
        <v>2425</v>
      </c>
      <c r="D7103" s="115">
        <v>0</v>
      </c>
      <c r="E7103" s="116">
        <v>0</v>
      </c>
      <c r="F7103" s="117">
        <v>0</v>
      </c>
      <c r="G7103" s="116">
        <v>0</v>
      </c>
    </row>
    <row r="7104" spans="1:7">
      <c r="A7104" s="121">
        <v>2000</v>
      </c>
      <c r="B7104" s="115" t="s">
        <v>1155</v>
      </c>
      <c r="C7104" s="115">
        <v>15622</v>
      </c>
      <c r="D7104" s="115">
        <v>0</v>
      </c>
      <c r="E7104" s="116">
        <v>0</v>
      </c>
      <c r="F7104" s="117">
        <v>0</v>
      </c>
      <c r="G7104" s="116">
        <v>0</v>
      </c>
    </row>
    <row r="7105" spans="1:7" s="113" customFormat="1" ht="25.5">
      <c r="A7105" s="126" t="s">
        <v>109</v>
      </c>
      <c r="B7105" s="110" t="s">
        <v>1240</v>
      </c>
      <c r="C7105" s="110"/>
      <c r="D7105" s="110"/>
      <c r="E7105" s="111"/>
      <c r="F7105" s="112"/>
      <c r="G7105" s="111"/>
    </row>
    <row r="7106" spans="1:7">
      <c r="A7106" s="114" t="s">
        <v>1118</v>
      </c>
      <c r="B7106" s="115" t="s">
        <v>1119</v>
      </c>
      <c r="C7106" s="115">
        <v>3865617</v>
      </c>
      <c r="D7106" s="115">
        <v>49710</v>
      </c>
      <c r="E7106" s="116">
        <v>49710</v>
      </c>
      <c r="F7106" s="117">
        <v>1.28595254004729</v>
      </c>
      <c r="G7106" s="116">
        <v>23909</v>
      </c>
    </row>
    <row r="7107" spans="1:7">
      <c r="A7107" s="119" t="s">
        <v>1144</v>
      </c>
      <c r="B7107" s="115" t="s">
        <v>60</v>
      </c>
      <c r="C7107" s="115">
        <v>3865617</v>
      </c>
      <c r="D7107" s="115">
        <v>49710</v>
      </c>
      <c r="E7107" s="116">
        <v>49710</v>
      </c>
      <c r="F7107" s="117">
        <v>1.28595254004729</v>
      </c>
      <c r="G7107" s="116">
        <v>23909</v>
      </c>
    </row>
    <row r="7108" spans="1:7" ht="25.5">
      <c r="A7108" s="120">
        <v>21710</v>
      </c>
      <c r="B7108" s="115" t="s">
        <v>1145</v>
      </c>
      <c r="C7108" s="115">
        <v>3865617</v>
      </c>
      <c r="D7108" s="115">
        <v>49710</v>
      </c>
      <c r="E7108" s="116">
        <v>49710</v>
      </c>
      <c r="F7108" s="117">
        <v>1.28595254004729</v>
      </c>
      <c r="G7108" s="116">
        <v>23909</v>
      </c>
    </row>
    <row r="7109" spans="1:7">
      <c r="A7109" s="114" t="s">
        <v>1147</v>
      </c>
      <c r="B7109" s="115" t="s">
        <v>1148</v>
      </c>
      <c r="C7109" s="115">
        <v>3865617</v>
      </c>
      <c r="D7109" s="115">
        <v>49710</v>
      </c>
      <c r="E7109" s="116">
        <v>7208.91</v>
      </c>
      <c r="F7109" s="117">
        <v>0.18648795263473</v>
      </c>
      <c r="G7109" s="116">
        <v>2268</v>
      </c>
    </row>
    <row r="7110" spans="1:7">
      <c r="A7110" s="119" t="s">
        <v>1149</v>
      </c>
      <c r="B7110" s="115" t="s">
        <v>1150</v>
      </c>
      <c r="C7110" s="115">
        <v>637545</v>
      </c>
      <c r="D7110" s="115">
        <v>49710</v>
      </c>
      <c r="E7110" s="116">
        <v>7208.91</v>
      </c>
      <c r="F7110" s="117">
        <v>1.1307295955579599</v>
      </c>
      <c r="G7110" s="116">
        <v>2268</v>
      </c>
    </row>
    <row r="7111" spans="1:7">
      <c r="A7111" s="120" t="s">
        <v>1151</v>
      </c>
      <c r="B7111" s="115" t="s">
        <v>1152</v>
      </c>
      <c r="C7111" s="115">
        <v>637545</v>
      </c>
      <c r="D7111" s="115">
        <v>49710</v>
      </c>
      <c r="E7111" s="116">
        <v>7208.91</v>
      </c>
      <c r="F7111" s="117">
        <v>1.1307295955579599</v>
      </c>
      <c r="G7111" s="116">
        <v>2268</v>
      </c>
    </row>
    <row r="7112" spans="1:7">
      <c r="A7112" s="121">
        <v>1000</v>
      </c>
      <c r="B7112" s="115" t="s">
        <v>1153</v>
      </c>
      <c r="C7112" s="115">
        <v>281522</v>
      </c>
      <c r="D7112" s="115">
        <v>34416</v>
      </c>
      <c r="E7112" s="116">
        <v>5183.3500000000004</v>
      </c>
      <c r="F7112" s="117">
        <v>1.84118825526957</v>
      </c>
      <c r="G7112" s="116">
        <v>2268</v>
      </c>
    </row>
    <row r="7113" spans="1:7">
      <c r="A7113" s="122">
        <v>1100</v>
      </c>
      <c r="B7113" s="115" t="s">
        <v>1154</v>
      </c>
      <c r="C7113" s="115">
        <v>226869</v>
      </c>
      <c r="D7113" s="115">
        <v>27735</v>
      </c>
      <c r="E7113" s="116">
        <v>3939.2</v>
      </c>
      <c r="F7113" s="117">
        <v>1.7363324209125099</v>
      </c>
      <c r="G7113" s="116">
        <v>1737.86</v>
      </c>
    </row>
    <row r="7114" spans="1:7">
      <c r="A7114" s="121">
        <v>2000</v>
      </c>
      <c r="B7114" s="115" t="s">
        <v>1155</v>
      </c>
      <c r="C7114" s="115">
        <v>356023</v>
      </c>
      <c r="D7114" s="115">
        <v>15294</v>
      </c>
      <c r="E7114" s="116">
        <v>2025.56</v>
      </c>
      <c r="F7114" s="117">
        <v>0.56894077068055005</v>
      </c>
      <c r="G7114" s="116">
        <v>0</v>
      </c>
    </row>
    <row r="7115" spans="1:7">
      <c r="A7115" s="119" t="s">
        <v>1181</v>
      </c>
      <c r="B7115" s="115" t="s">
        <v>1182</v>
      </c>
      <c r="C7115" s="115">
        <v>3228072</v>
      </c>
      <c r="D7115" s="115">
        <v>0</v>
      </c>
      <c r="E7115" s="116">
        <v>0</v>
      </c>
      <c r="F7115" s="117">
        <v>0</v>
      </c>
      <c r="G7115" s="116">
        <v>0</v>
      </c>
    </row>
    <row r="7116" spans="1:7">
      <c r="A7116" s="120" t="s">
        <v>1183</v>
      </c>
      <c r="B7116" s="115" t="s">
        <v>1184</v>
      </c>
      <c r="C7116" s="115">
        <v>3228072</v>
      </c>
      <c r="D7116" s="115">
        <v>0</v>
      </c>
      <c r="E7116" s="116">
        <v>0</v>
      </c>
      <c r="F7116" s="117">
        <v>0</v>
      </c>
      <c r="G7116" s="116">
        <v>0</v>
      </c>
    </row>
    <row r="7117" spans="1:7">
      <c r="A7117" s="114"/>
      <c r="B7117" s="115" t="s">
        <v>1192</v>
      </c>
      <c r="C7117" s="115">
        <v>0</v>
      </c>
      <c r="D7117" s="115">
        <v>0</v>
      </c>
      <c r="E7117" s="116">
        <v>42501.09</v>
      </c>
      <c r="F7117" s="117">
        <v>0</v>
      </c>
      <c r="G7117" s="116">
        <v>21641</v>
      </c>
    </row>
    <row r="7118" spans="1:7">
      <c r="A7118" s="114" t="s">
        <v>1193</v>
      </c>
      <c r="B7118" s="115" t="s">
        <v>1194</v>
      </c>
      <c r="C7118" s="115">
        <v>0</v>
      </c>
      <c r="D7118" s="115">
        <v>0</v>
      </c>
      <c r="E7118" s="116">
        <v>-42501.09</v>
      </c>
      <c r="F7118" s="117">
        <v>0</v>
      </c>
      <c r="G7118" s="116">
        <v>-21641</v>
      </c>
    </row>
    <row r="7119" spans="1:7">
      <c r="A7119" s="119" t="s">
        <v>1202</v>
      </c>
      <c r="B7119" s="115" t="s">
        <v>1203</v>
      </c>
      <c r="C7119" s="115">
        <v>0</v>
      </c>
      <c r="D7119" s="115">
        <v>0</v>
      </c>
      <c r="E7119" s="116">
        <v>-42501.09</v>
      </c>
      <c r="F7119" s="117">
        <v>0</v>
      </c>
      <c r="G7119" s="116">
        <v>-21641</v>
      </c>
    </row>
    <row r="7120" spans="1:7" s="113" customFormat="1" ht="25.5">
      <c r="A7120" s="125" t="s">
        <v>110</v>
      </c>
      <c r="B7120" s="110" t="s">
        <v>1220</v>
      </c>
      <c r="C7120" s="110"/>
      <c r="D7120" s="110"/>
      <c r="E7120" s="111"/>
      <c r="F7120" s="112"/>
      <c r="G7120" s="111"/>
    </row>
    <row r="7121" spans="1:7">
      <c r="A7121" s="114" t="s">
        <v>1118</v>
      </c>
      <c r="B7121" s="115" t="s">
        <v>1119</v>
      </c>
      <c r="C7121" s="115">
        <v>877432</v>
      </c>
      <c r="D7121" s="115">
        <v>167746</v>
      </c>
      <c r="E7121" s="116">
        <v>167746</v>
      </c>
      <c r="F7121" s="117">
        <v>19.117834772381201</v>
      </c>
      <c r="G7121" s="116">
        <v>30213</v>
      </c>
    </row>
    <row r="7122" spans="1:7">
      <c r="A7122" s="119" t="s">
        <v>1144</v>
      </c>
      <c r="B7122" s="115" t="s">
        <v>60</v>
      </c>
      <c r="C7122" s="115">
        <v>877432</v>
      </c>
      <c r="D7122" s="115">
        <v>167746</v>
      </c>
      <c r="E7122" s="116">
        <v>167746</v>
      </c>
      <c r="F7122" s="117">
        <v>19.117834772381201</v>
      </c>
      <c r="G7122" s="116">
        <v>30213</v>
      </c>
    </row>
    <row r="7123" spans="1:7" ht="25.5">
      <c r="A7123" s="120">
        <v>21710</v>
      </c>
      <c r="B7123" s="115" t="s">
        <v>1145</v>
      </c>
      <c r="C7123" s="115">
        <v>877432</v>
      </c>
      <c r="D7123" s="115">
        <v>167746</v>
      </c>
      <c r="E7123" s="116">
        <v>167746</v>
      </c>
      <c r="F7123" s="117">
        <v>19.117834772381201</v>
      </c>
      <c r="G7123" s="116">
        <v>30213</v>
      </c>
    </row>
    <row r="7124" spans="1:7">
      <c r="A7124" s="114" t="s">
        <v>1147</v>
      </c>
      <c r="B7124" s="115" t="s">
        <v>1148</v>
      </c>
      <c r="C7124" s="115">
        <v>877432</v>
      </c>
      <c r="D7124" s="115">
        <v>167746</v>
      </c>
      <c r="E7124" s="116">
        <v>156199.84</v>
      </c>
      <c r="F7124" s="117">
        <v>17.801931089816701</v>
      </c>
      <c r="G7124" s="116">
        <v>28637.48</v>
      </c>
    </row>
    <row r="7125" spans="1:7">
      <c r="A7125" s="119" t="s">
        <v>1149</v>
      </c>
      <c r="B7125" s="115" t="s">
        <v>1150</v>
      </c>
      <c r="C7125" s="115">
        <v>384187</v>
      </c>
      <c r="D7125" s="115">
        <v>138956</v>
      </c>
      <c r="E7125" s="116">
        <v>127410.62</v>
      </c>
      <c r="F7125" s="117">
        <v>33.163698927865902</v>
      </c>
      <c r="G7125" s="116">
        <v>28637.48</v>
      </c>
    </row>
    <row r="7126" spans="1:7">
      <c r="A7126" s="120" t="s">
        <v>1151</v>
      </c>
      <c r="B7126" s="115" t="s">
        <v>1152</v>
      </c>
      <c r="C7126" s="115">
        <v>384187</v>
      </c>
      <c r="D7126" s="115">
        <v>138956</v>
      </c>
      <c r="E7126" s="116">
        <v>127410.62</v>
      </c>
      <c r="F7126" s="117">
        <v>33.163698927865902</v>
      </c>
      <c r="G7126" s="116">
        <v>28637.48</v>
      </c>
    </row>
    <row r="7127" spans="1:7">
      <c r="A7127" s="121">
        <v>2000</v>
      </c>
      <c r="B7127" s="115" t="s">
        <v>1155</v>
      </c>
      <c r="C7127" s="115">
        <v>384187</v>
      </c>
      <c r="D7127" s="115">
        <v>138956</v>
      </c>
      <c r="E7127" s="116">
        <v>127410.62</v>
      </c>
      <c r="F7127" s="117">
        <v>33.163698927865902</v>
      </c>
      <c r="G7127" s="116">
        <v>28637.48</v>
      </c>
    </row>
    <row r="7128" spans="1:7">
      <c r="A7128" s="119" t="s">
        <v>1181</v>
      </c>
      <c r="B7128" s="115" t="s">
        <v>1182</v>
      </c>
      <c r="C7128" s="115">
        <v>493245</v>
      </c>
      <c r="D7128" s="115">
        <v>28790</v>
      </c>
      <c r="E7128" s="116">
        <v>28789.22</v>
      </c>
      <c r="F7128" s="117">
        <v>5.8366977871037697</v>
      </c>
      <c r="G7128" s="116">
        <v>0</v>
      </c>
    </row>
    <row r="7129" spans="1:7">
      <c r="A7129" s="120" t="s">
        <v>1183</v>
      </c>
      <c r="B7129" s="115" t="s">
        <v>1184</v>
      </c>
      <c r="C7129" s="115">
        <v>493245</v>
      </c>
      <c r="D7129" s="115">
        <v>28790</v>
      </c>
      <c r="E7129" s="116">
        <v>28789.22</v>
      </c>
      <c r="F7129" s="117">
        <v>5.8366977871037697</v>
      </c>
      <c r="G7129" s="116">
        <v>0</v>
      </c>
    </row>
    <row r="7130" spans="1:7">
      <c r="A7130" s="114"/>
      <c r="B7130" s="115" t="s">
        <v>1192</v>
      </c>
      <c r="C7130" s="115">
        <v>0</v>
      </c>
      <c r="D7130" s="115">
        <v>0</v>
      </c>
      <c r="E7130" s="116">
        <v>11546.16</v>
      </c>
      <c r="F7130" s="117">
        <v>0</v>
      </c>
      <c r="G7130" s="116">
        <v>1575.52</v>
      </c>
    </row>
    <row r="7131" spans="1:7">
      <c r="A7131" s="114" t="s">
        <v>1193</v>
      </c>
      <c r="B7131" s="115" t="s">
        <v>1194</v>
      </c>
      <c r="C7131" s="115">
        <v>0</v>
      </c>
      <c r="D7131" s="115">
        <v>0</v>
      </c>
      <c r="E7131" s="116">
        <v>-11546.16</v>
      </c>
      <c r="F7131" s="117">
        <v>0</v>
      </c>
      <c r="G7131" s="116">
        <v>-1575.52</v>
      </c>
    </row>
    <row r="7132" spans="1:7">
      <c r="A7132" s="119" t="s">
        <v>1202</v>
      </c>
      <c r="B7132" s="115" t="s">
        <v>1203</v>
      </c>
      <c r="C7132" s="115">
        <v>0</v>
      </c>
      <c r="D7132" s="115">
        <v>0</v>
      </c>
      <c r="E7132" s="116">
        <v>-11546.16</v>
      </c>
      <c r="F7132" s="117">
        <v>0</v>
      </c>
      <c r="G7132" s="116">
        <v>-1575.52</v>
      </c>
    </row>
    <row r="7133" spans="1:7" s="113" customFormat="1" ht="38.25">
      <c r="A7133" s="126" t="s">
        <v>111</v>
      </c>
      <c r="B7133" s="110" t="s">
        <v>1221</v>
      </c>
      <c r="C7133" s="110"/>
      <c r="D7133" s="110"/>
      <c r="E7133" s="111"/>
      <c r="F7133" s="112"/>
      <c r="G7133" s="111"/>
    </row>
    <row r="7134" spans="1:7">
      <c r="A7134" s="114" t="s">
        <v>1118</v>
      </c>
      <c r="B7134" s="115" t="s">
        <v>1119</v>
      </c>
      <c r="C7134" s="115">
        <v>877432</v>
      </c>
      <c r="D7134" s="115">
        <v>167746</v>
      </c>
      <c r="E7134" s="116">
        <v>167746</v>
      </c>
      <c r="F7134" s="117">
        <v>19.117834772381201</v>
      </c>
      <c r="G7134" s="116">
        <v>30213</v>
      </c>
    </row>
    <row r="7135" spans="1:7">
      <c r="A7135" s="119" t="s">
        <v>1144</v>
      </c>
      <c r="B7135" s="115" t="s">
        <v>60</v>
      </c>
      <c r="C7135" s="115">
        <v>877432</v>
      </c>
      <c r="D7135" s="115">
        <v>167746</v>
      </c>
      <c r="E7135" s="116">
        <v>167746</v>
      </c>
      <c r="F7135" s="117">
        <v>19.117834772381201</v>
      </c>
      <c r="G7135" s="116">
        <v>30213</v>
      </c>
    </row>
    <row r="7136" spans="1:7" ht="25.5">
      <c r="A7136" s="120">
        <v>21710</v>
      </c>
      <c r="B7136" s="115" t="s">
        <v>1145</v>
      </c>
      <c r="C7136" s="115">
        <v>877432</v>
      </c>
      <c r="D7136" s="115">
        <v>167746</v>
      </c>
      <c r="E7136" s="116">
        <v>167746</v>
      </c>
      <c r="F7136" s="117">
        <v>19.117834772381201</v>
      </c>
      <c r="G7136" s="116">
        <v>30213</v>
      </c>
    </row>
    <row r="7137" spans="1:7">
      <c r="A7137" s="114" t="s">
        <v>1147</v>
      </c>
      <c r="B7137" s="115" t="s">
        <v>1148</v>
      </c>
      <c r="C7137" s="115">
        <v>877432</v>
      </c>
      <c r="D7137" s="115">
        <v>167746</v>
      </c>
      <c r="E7137" s="116">
        <v>156199.84</v>
      </c>
      <c r="F7137" s="117">
        <v>17.801931089816701</v>
      </c>
      <c r="G7137" s="116">
        <v>28637.48</v>
      </c>
    </row>
    <row r="7138" spans="1:7">
      <c r="A7138" s="119" t="s">
        <v>1149</v>
      </c>
      <c r="B7138" s="115" t="s">
        <v>1150</v>
      </c>
      <c r="C7138" s="115">
        <v>384187</v>
      </c>
      <c r="D7138" s="115">
        <v>138956</v>
      </c>
      <c r="E7138" s="116">
        <v>127410.62</v>
      </c>
      <c r="F7138" s="117">
        <v>33.163698927865902</v>
      </c>
      <c r="G7138" s="116">
        <v>28637.48</v>
      </c>
    </row>
    <row r="7139" spans="1:7">
      <c r="A7139" s="120" t="s">
        <v>1151</v>
      </c>
      <c r="B7139" s="115" t="s">
        <v>1152</v>
      </c>
      <c r="C7139" s="115">
        <v>384187</v>
      </c>
      <c r="D7139" s="115">
        <v>138956</v>
      </c>
      <c r="E7139" s="116">
        <v>127410.62</v>
      </c>
      <c r="F7139" s="117">
        <v>33.163698927865902</v>
      </c>
      <c r="G7139" s="116">
        <v>28637.48</v>
      </c>
    </row>
    <row r="7140" spans="1:7">
      <c r="A7140" s="121">
        <v>2000</v>
      </c>
      <c r="B7140" s="115" t="s">
        <v>1155</v>
      </c>
      <c r="C7140" s="115">
        <v>384187</v>
      </c>
      <c r="D7140" s="115">
        <v>138956</v>
      </c>
      <c r="E7140" s="116">
        <v>127410.62</v>
      </c>
      <c r="F7140" s="117">
        <v>33.163698927865902</v>
      </c>
      <c r="G7140" s="116">
        <v>28637.48</v>
      </c>
    </row>
    <row r="7141" spans="1:7">
      <c r="A7141" s="119" t="s">
        <v>1181</v>
      </c>
      <c r="B7141" s="115" t="s">
        <v>1182</v>
      </c>
      <c r="C7141" s="115">
        <v>493245</v>
      </c>
      <c r="D7141" s="115">
        <v>28790</v>
      </c>
      <c r="E7141" s="116">
        <v>28789.22</v>
      </c>
      <c r="F7141" s="117">
        <v>5.8366977871037697</v>
      </c>
      <c r="G7141" s="116">
        <v>0</v>
      </c>
    </row>
    <row r="7142" spans="1:7">
      <c r="A7142" s="120" t="s">
        <v>1183</v>
      </c>
      <c r="B7142" s="115" t="s">
        <v>1184</v>
      </c>
      <c r="C7142" s="115">
        <v>493245</v>
      </c>
      <c r="D7142" s="115">
        <v>28790</v>
      </c>
      <c r="E7142" s="116">
        <v>28789.22</v>
      </c>
      <c r="F7142" s="117">
        <v>5.8366977871037697</v>
      </c>
      <c r="G7142" s="116">
        <v>0</v>
      </c>
    </row>
    <row r="7143" spans="1:7">
      <c r="A7143" s="114"/>
      <c r="B7143" s="115" t="s">
        <v>1192</v>
      </c>
      <c r="C7143" s="115">
        <v>0</v>
      </c>
      <c r="D7143" s="115">
        <v>0</v>
      </c>
      <c r="E7143" s="116">
        <v>11546.16</v>
      </c>
      <c r="F7143" s="117">
        <v>0</v>
      </c>
      <c r="G7143" s="116">
        <v>1575.52</v>
      </c>
    </row>
    <row r="7144" spans="1:7">
      <c r="A7144" s="114" t="s">
        <v>1193</v>
      </c>
      <c r="B7144" s="115" t="s">
        <v>1194</v>
      </c>
      <c r="C7144" s="115">
        <v>0</v>
      </c>
      <c r="D7144" s="115">
        <v>0</v>
      </c>
      <c r="E7144" s="116">
        <v>-11546.16</v>
      </c>
      <c r="F7144" s="117">
        <v>0</v>
      </c>
      <c r="G7144" s="116">
        <v>-1575.52</v>
      </c>
    </row>
    <row r="7145" spans="1:7">
      <c r="A7145" s="119" t="s">
        <v>1202</v>
      </c>
      <c r="B7145" s="115" t="s">
        <v>1203</v>
      </c>
      <c r="C7145" s="115">
        <v>0</v>
      </c>
      <c r="D7145" s="115">
        <v>0</v>
      </c>
      <c r="E7145" s="116">
        <v>-11546.16</v>
      </c>
      <c r="F7145" s="117">
        <v>0</v>
      </c>
      <c r="G7145" s="116">
        <v>-1575.52</v>
      </c>
    </row>
    <row r="7146" spans="1:7" s="113" customFormat="1" ht="25.5">
      <c r="A7146" s="125" t="s">
        <v>34</v>
      </c>
      <c r="B7146" s="110" t="s">
        <v>35</v>
      </c>
      <c r="C7146" s="110"/>
      <c r="D7146" s="110"/>
      <c r="E7146" s="111"/>
      <c r="F7146" s="112"/>
      <c r="G7146" s="111"/>
    </row>
    <row r="7147" spans="1:7">
      <c r="A7147" s="114" t="s">
        <v>1118</v>
      </c>
      <c r="B7147" s="115" t="s">
        <v>1119</v>
      </c>
      <c r="C7147" s="115">
        <v>322</v>
      </c>
      <c r="D7147" s="115">
        <v>322</v>
      </c>
      <c r="E7147" s="116">
        <v>224.68</v>
      </c>
      <c r="F7147" s="117">
        <v>69.776397515527904</v>
      </c>
      <c r="G7147" s="116">
        <v>0</v>
      </c>
    </row>
    <row r="7148" spans="1:7">
      <c r="A7148" s="119" t="s">
        <v>1122</v>
      </c>
      <c r="B7148" s="115" t="s">
        <v>58</v>
      </c>
      <c r="C7148" s="115">
        <v>205</v>
      </c>
      <c r="D7148" s="115">
        <v>205</v>
      </c>
      <c r="E7148" s="116">
        <v>107.68</v>
      </c>
      <c r="F7148" s="117">
        <v>52.526829268292701</v>
      </c>
      <c r="G7148" s="116">
        <v>0</v>
      </c>
    </row>
    <row r="7149" spans="1:7">
      <c r="A7149" s="119" t="s">
        <v>1144</v>
      </c>
      <c r="B7149" s="115" t="s">
        <v>60</v>
      </c>
      <c r="C7149" s="115">
        <v>117</v>
      </c>
      <c r="D7149" s="115">
        <v>117</v>
      </c>
      <c r="E7149" s="116">
        <v>117</v>
      </c>
      <c r="F7149" s="117">
        <v>100</v>
      </c>
      <c r="G7149" s="116">
        <v>0</v>
      </c>
    </row>
    <row r="7150" spans="1:7" ht="25.5">
      <c r="A7150" s="120">
        <v>21710</v>
      </c>
      <c r="B7150" s="115" t="s">
        <v>1145</v>
      </c>
      <c r="C7150" s="115">
        <v>117</v>
      </c>
      <c r="D7150" s="115">
        <v>117</v>
      </c>
      <c r="E7150" s="116">
        <v>117</v>
      </c>
      <c r="F7150" s="117">
        <v>100</v>
      </c>
      <c r="G7150" s="116">
        <v>0</v>
      </c>
    </row>
    <row r="7151" spans="1:7">
      <c r="A7151" s="114" t="s">
        <v>1147</v>
      </c>
      <c r="B7151" s="115" t="s">
        <v>1148</v>
      </c>
      <c r="C7151" s="115">
        <v>322</v>
      </c>
      <c r="D7151" s="115">
        <v>322</v>
      </c>
      <c r="E7151" s="116">
        <v>224</v>
      </c>
      <c r="F7151" s="117">
        <v>69.565217391304301</v>
      </c>
      <c r="G7151" s="116">
        <v>107</v>
      </c>
    </row>
    <row r="7152" spans="1:7">
      <c r="A7152" s="119" t="s">
        <v>1149</v>
      </c>
      <c r="B7152" s="115" t="s">
        <v>1150</v>
      </c>
      <c r="C7152" s="115">
        <v>322</v>
      </c>
      <c r="D7152" s="115">
        <v>322</v>
      </c>
      <c r="E7152" s="116">
        <v>224</v>
      </c>
      <c r="F7152" s="117">
        <v>69.565217391304301</v>
      </c>
      <c r="G7152" s="116">
        <v>107</v>
      </c>
    </row>
    <row r="7153" spans="1:7">
      <c r="A7153" s="120" t="s">
        <v>1151</v>
      </c>
      <c r="B7153" s="115" t="s">
        <v>1152</v>
      </c>
      <c r="C7153" s="115">
        <v>322</v>
      </c>
      <c r="D7153" s="115">
        <v>322</v>
      </c>
      <c r="E7153" s="116">
        <v>224</v>
      </c>
      <c r="F7153" s="117">
        <v>69.565217391304301</v>
      </c>
      <c r="G7153" s="116">
        <v>107</v>
      </c>
    </row>
    <row r="7154" spans="1:7">
      <c r="A7154" s="121">
        <v>2000</v>
      </c>
      <c r="B7154" s="115" t="s">
        <v>1155</v>
      </c>
      <c r="C7154" s="115">
        <v>322</v>
      </c>
      <c r="D7154" s="115">
        <v>322</v>
      </c>
      <c r="E7154" s="116">
        <v>224</v>
      </c>
      <c r="F7154" s="117">
        <v>69.565217391304301</v>
      </c>
      <c r="G7154" s="116">
        <v>107</v>
      </c>
    </row>
    <row r="7155" spans="1:7">
      <c r="A7155" s="114"/>
      <c r="B7155" s="115" t="s">
        <v>1192</v>
      </c>
      <c r="C7155" s="115">
        <v>0</v>
      </c>
      <c r="D7155" s="115">
        <v>0</v>
      </c>
      <c r="E7155" s="116">
        <v>0.68</v>
      </c>
      <c r="F7155" s="117">
        <v>0</v>
      </c>
      <c r="G7155" s="116">
        <v>-107</v>
      </c>
    </row>
    <row r="7156" spans="1:7">
      <c r="A7156" s="114" t="s">
        <v>1193</v>
      </c>
      <c r="B7156" s="115" t="s">
        <v>1194</v>
      </c>
      <c r="C7156" s="115">
        <v>0</v>
      </c>
      <c r="D7156" s="115">
        <v>0</v>
      </c>
      <c r="E7156" s="116">
        <v>-0.68</v>
      </c>
      <c r="F7156" s="117">
        <v>0</v>
      </c>
      <c r="G7156" s="116">
        <v>107</v>
      </c>
    </row>
    <row r="7157" spans="1:7">
      <c r="A7157" s="119" t="s">
        <v>1202</v>
      </c>
      <c r="B7157" s="115" t="s">
        <v>1203</v>
      </c>
      <c r="C7157" s="115">
        <v>0</v>
      </c>
      <c r="D7157" s="115">
        <v>0</v>
      </c>
      <c r="E7157" s="116">
        <v>-0.68</v>
      </c>
      <c r="F7157" s="117">
        <v>0</v>
      </c>
      <c r="G7157" s="116">
        <v>107</v>
      </c>
    </row>
    <row r="7158" spans="1:7" s="113" customFormat="1" ht="25.5">
      <c r="A7158" s="126" t="s">
        <v>43</v>
      </c>
      <c r="B7158" s="110" t="s">
        <v>1350</v>
      </c>
      <c r="C7158" s="110"/>
      <c r="D7158" s="110"/>
      <c r="E7158" s="111"/>
      <c r="F7158" s="112"/>
      <c r="G7158" s="111"/>
    </row>
    <row r="7159" spans="1:7">
      <c r="A7159" s="114" t="s">
        <v>1118</v>
      </c>
      <c r="B7159" s="115" t="s">
        <v>1119</v>
      </c>
      <c r="C7159" s="115">
        <v>322</v>
      </c>
      <c r="D7159" s="115">
        <v>322</v>
      </c>
      <c r="E7159" s="116">
        <v>224.68</v>
      </c>
      <c r="F7159" s="117">
        <v>69.776397515527904</v>
      </c>
      <c r="G7159" s="116">
        <v>0</v>
      </c>
    </row>
    <row r="7160" spans="1:7">
      <c r="A7160" s="119" t="s">
        <v>1122</v>
      </c>
      <c r="B7160" s="115" t="s">
        <v>58</v>
      </c>
      <c r="C7160" s="115">
        <v>205</v>
      </c>
      <c r="D7160" s="115">
        <v>205</v>
      </c>
      <c r="E7160" s="116">
        <v>107.68</v>
      </c>
      <c r="F7160" s="117">
        <v>52.526829268292701</v>
      </c>
      <c r="G7160" s="116">
        <v>0</v>
      </c>
    </row>
    <row r="7161" spans="1:7">
      <c r="A7161" s="119" t="s">
        <v>1144</v>
      </c>
      <c r="B7161" s="115" t="s">
        <v>60</v>
      </c>
      <c r="C7161" s="115">
        <v>117</v>
      </c>
      <c r="D7161" s="115">
        <v>117</v>
      </c>
      <c r="E7161" s="116">
        <v>117</v>
      </c>
      <c r="F7161" s="117">
        <v>100</v>
      </c>
      <c r="G7161" s="116">
        <v>0</v>
      </c>
    </row>
    <row r="7162" spans="1:7" ht="25.5">
      <c r="A7162" s="120">
        <v>21710</v>
      </c>
      <c r="B7162" s="115" t="s">
        <v>1145</v>
      </c>
      <c r="C7162" s="115">
        <v>117</v>
      </c>
      <c r="D7162" s="115">
        <v>117</v>
      </c>
      <c r="E7162" s="116">
        <v>117</v>
      </c>
      <c r="F7162" s="117">
        <v>100</v>
      </c>
      <c r="G7162" s="116">
        <v>0</v>
      </c>
    </row>
    <row r="7163" spans="1:7">
      <c r="A7163" s="114" t="s">
        <v>1147</v>
      </c>
      <c r="B7163" s="115" t="s">
        <v>1148</v>
      </c>
      <c r="C7163" s="115">
        <v>322</v>
      </c>
      <c r="D7163" s="115">
        <v>322</v>
      </c>
      <c r="E7163" s="116">
        <v>224</v>
      </c>
      <c r="F7163" s="117">
        <v>69.565217391304301</v>
      </c>
      <c r="G7163" s="116">
        <v>107</v>
      </c>
    </row>
    <row r="7164" spans="1:7">
      <c r="A7164" s="119" t="s">
        <v>1149</v>
      </c>
      <c r="B7164" s="115" t="s">
        <v>1150</v>
      </c>
      <c r="C7164" s="115">
        <v>322</v>
      </c>
      <c r="D7164" s="115">
        <v>322</v>
      </c>
      <c r="E7164" s="116">
        <v>224</v>
      </c>
      <c r="F7164" s="117">
        <v>69.565217391304301</v>
      </c>
      <c r="G7164" s="116">
        <v>107</v>
      </c>
    </row>
    <row r="7165" spans="1:7">
      <c r="A7165" s="120" t="s">
        <v>1151</v>
      </c>
      <c r="B7165" s="115" t="s">
        <v>1152</v>
      </c>
      <c r="C7165" s="115">
        <v>322</v>
      </c>
      <c r="D7165" s="115">
        <v>322</v>
      </c>
      <c r="E7165" s="116">
        <v>224</v>
      </c>
      <c r="F7165" s="117">
        <v>69.565217391304301</v>
      </c>
      <c r="G7165" s="116">
        <v>107</v>
      </c>
    </row>
    <row r="7166" spans="1:7">
      <c r="A7166" s="121">
        <v>2000</v>
      </c>
      <c r="B7166" s="115" t="s">
        <v>1155</v>
      </c>
      <c r="C7166" s="115">
        <v>322</v>
      </c>
      <c r="D7166" s="115">
        <v>322</v>
      </c>
      <c r="E7166" s="116">
        <v>224</v>
      </c>
      <c r="F7166" s="117">
        <v>69.565217391304301</v>
      </c>
      <c r="G7166" s="116">
        <v>107</v>
      </c>
    </row>
    <row r="7167" spans="1:7">
      <c r="A7167" s="114"/>
      <c r="B7167" s="115" t="s">
        <v>1192</v>
      </c>
      <c r="C7167" s="115">
        <v>0</v>
      </c>
      <c r="D7167" s="115">
        <v>0</v>
      </c>
      <c r="E7167" s="116">
        <v>0.68</v>
      </c>
      <c r="F7167" s="117">
        <v>0</v>
      </c>
      <c r="G7167" s="116">
        <v>-107</v>
      </c>
    </row>
    <row r="7168" spans="1:7">
      <c r="A7168" s="114" t="s">
        <v>1193</v>
      </c>
      <c r="B7168" s="115" t="s">
        <v>1194</v>
      </c>
      <c r="C7168" s="115">
        <v>0</v>
      </c>
      <c r="D7168" s="115">
        <v>0</v>
      </c>
      <c r="E7168" s="116">
        <v>-0.68</v>
      </c>
      <c r="F7168" s="117">
        <v>0</v>
      </c>
      <c r="G7168" s="116">
        <v>107</v>
      </c>
    </row>
    <row r="7169" spans="1:7">
      <c r="A7169" s="119" t="s">
        <v>1202</v>
      </c>
      <c r="B7169" s="115" t="s">
        <v>1203</v>
      </c>
      <c r="C7169" s="115">
        <v>0</v>
      </c>
      <c r="D7169" s="115">
        <v>0</v>
      </c>
      <c r="E7169" s="116">
        <v>-0.68</v>
      </c>
      <c r="F7169" s="117">
        <v>0</v>
      </c>
      <c r="G7169" s="116">
        <v>107</v>
      </c>
    </row>
    <row r="7170" spans="1:7" s="113" customFormat="1" ht="25.5">
      <c r="A7170" s="125" t="s">
        <v>339</v>
      </c>
      <c r="B7170" s="110" t="s">
        <v>1212</v>
      </c>
      <c r="C7170" s="110"/>
      <c r="D7170" s="110"/>
      <c r="E7170" s="111"/>
      <c r="F7170" s="112"/>
      <c r="G7170" s="111"/>
    </row>
    <row r="7171" spans="1:7">
      <c r="A7171" s="114" t="s">
        <v>1118</v>
      </c>
      <c r="B7171" s="115" t="s">
        <v>1119</v>
      </c>
      <c r="C7171" s="115">
        <v>187774</v>
      </c>
      <c r="D7171" s="115">
        <v>47212</v>
      </c>
      <c r="E7171" s="116">
        <v>47212</v>
      </c>
      <c r="F7171" s="117">
        <v>25.142991042423301</v>
      </c>
      <c r="G7171" s="116">
        <v>12204</v>
      </c>
    </row>
    <row r="7172" spans="1:7">
      <c r="A7172" s="119" t="s">
        <v>1144</v>
      </c>
      <c r="B7172" s="115" t="s">
        <v>60</v>
      </c>
      <c r="C7172" s="115">
        <v>187774</v>
      </c>
      <c r="D7172" s="115">
        <v>47212</v>
      </c>
      <c r="E7172" s="116">
        <v>47212</v>
      </c>
      <c r="F7172" s="117">
        <v>25.142991042423301</v>
      </c>
      <c r="G7172" s="116">
        <v>12204</v>
      </c>
    </row>
    <row r="7173" spans="1:7" ht="25.5">
      <c r="A7173" s="120">
        <v>21710</v>
      </c>
      <c r="B7173" s="115" t="s">
        <v>1145</v>
      </c>
      <c r="C7173" s="115">
        <v>187774</v>
      </c>
      <c r="D7173" s="115">
        <v>47212</v>
      </c>
      <c r="E7173" s="116">
        <v>47212</v>
      </c>
      <c r="F7173" s="117">
        <v>25.142991042423301</v>
      </c>
      <c r="G7173" s="116">
        <v>12204</v>
      </c>
    </row>
    <row r="7174" spans="1:7">
      <c r="A7174" s="114" t="s">
        <v>1147</v>
      </c>
      <c r="B7174" s="115" t="s">
        <v>1148</v>
      </c>
      <c r="C7174" s="115">
        <v>187774</v>
      </c>
      <c r="D7174" s="115">
        <v>47212</v>
      </c>
      <c r="E7174" s="116">
        <v>21046.36</v>
      </c>
      <c r="F7174" s="117">
        <v>11.208346203414701</v>
      </c>
      <c r="G7174" s="116">
        <v>11430.87</v>
      </c>
    </row>
    <row r="7175" spans="1:7">
      <c r="A7175" s="119" t="s">
        <v>1149</v>
      </c>
      <c r="B7175" s="115" t="s">
        <v>1150</v>
      </c>
      <c r="C7175" s="115">
        <v>187774</v>
      </c>
      <c r="D7175" s="115">
        <v>47212</v>
      </c>
      <c r="E7175" s="116">
        <v>21046.36</v>
      </c>
      <c r="F7175" s="117">
        <v>11.208346203414701</v>
      </c>
      <c r="G7175" s="116">
        <v>11430.87</v>
      </c>
    </row>
    <row r="7176" spans="1:7">
      <c r="A7176" s="120" t="s">
        <v>1151</v>
      </c>
      <c r="B7176" s="115" t="s">
        <v>1152</v>
      </c>
      <c r="C7176" s="115">
        <v>187774</v>
      </c>
      <c r="D7176" s="115">
        <v>47212</v>
      </c>
      <c r="E7176" s="116">
        <v>21046.36</v>
      </c>
      <c r="F7176" s="117">
        <v>11.208346203414701</v>
      </c>
      <c r="G7176" s="116">
        <v>11430.87</v>
      </c>
    </row>
    <row r="7177" spans="1:7">
      <c r="A7177" s="121">
        <v>1000</v>
      </c>
      <c r="B7177" s="115" t="s">
        <v>1153</v>
      </c>
      <c r="C7177" s="115">
        <v>32010</v>
      </c>
      <c r="D7177" s="115">
        <v>0</v>
      </c>
      <c r="E7177" s="116">
        <v>0</v>
      </c>
      <c r="F7177" s="117">
        <v>0</v>
      </c>
      <c r="G7177" s="116">
        <v>0</v>
      </c>
    </row>
    <row r="7178" spans="1:7">
      <c r="A7178" s="122">
        <v>1100</v>
      </c>
      <c r="B7178" s="115" t="s">
        <v>1154</v>
      </c>
      <c r="C7178" s="115">
        <v>15999</v>
      </c>
      <c r="D7178" s="115">
        <v>0</v>
      </c>
      <c r="E7178" s="116">
        <v>0</v>
      </c>
      <c r="F7178" s="117">
        <v>0</v>
      </c>
      <c r="G7178" s="116">
        <v>0</v>
      </c>
    </row>
    <row r="7179" spans="1:7">
      <c r="A7179" s="121">
        <v>2000</v>
      </c>
      <c r="B7179" s="115" t="s">
        <v>1155</v>
      </c>
      <c r="C7179" s="115">
        <v>155764</v>
      </c>
      <c r="D7179" s="115">
        <v>47212</v>
      </c>
      <c r="E7179" s="116">
        <v>21046.36</v>
      </c>
      <c r="F7179" s="117">
        <v>13.5116971829178</v>
      </c>
      <c r="G7179" s="116">
        <v>11430.87</v>
      </c>
    </row>
    <row r="7180" spans="1:7">
      <c r="A7180" s="114"/>
      <c r="B7180" s="115" t="s">
        <v>1192</v>
      </c>
      <c r="C7180" s="115">
        <v>0</v>
      </c>
      <c r="D7180" s="115">
        <v>0</v>
      </c>
      <c r="E7180" s="116">
        <v>26165.64</v>
      </c>
      <c r="F7180" s="117">
        <v>0</v>
      </c>
      <c r="G7180" s="116">
        <v>773.13</v>
      </c>
    </row>
    <row r="7181" spans="1:7">
      <c r="A7181" s="114" t="s">
        <v>1193</v>
      </c>
      <c r="B7181" s="115" t="s">
        <v>1194</v>
      </c>
      <c r="C7181" s="115">
        <v>0</v>
      </c>
      <c r="D7181" s="115">
        <v>0</v>
      </c>
      <c r="E7181" s="116">
        <v>-26165.64</v>
      </c>
      <c r="F7181" s="117">
        <v>0</v>
      </c>
      <c r="G7181" s="116">
        <v>-773.13</v>
      </c>
    </row>
    <row r="7182" spans="1:7">
      <c r="A7182" s="119" t="s">
        <v>1202</v>
      </c>
      <c r="B7182" s="115" t="s">
        <v>1203</v>
      </c>
      <c r="C7182" s="115">
        <v>0</v>
      </c>
      <c r="D7182" s="115">
        <v>0</v>
      </c>
      <c r="E7182" s="116">
        <v>-26165.64</v>
      </c>
      <c r="F7182" s="117">
        <v>0</v>
      </c>
      <c r="G7182" s="116">
        <v>-773.13</v>
      </c>
    </row>
    <row r="7183" spans="1:7" s="113" customFormat="1">
      <c r="A7183" s="125" t="s">
        <v>342</v>
      </c>
      <c r="B7183" s="110" t="s">
        <v>343</v>
      </c>
      <c r="C7183" s="110"/>
      <c r="D7183" s="110"/>
      <c r="E7183" s="111"/>
      <c r="F7183" s="112"/>
      <c r="G7183" s="111"/>
    </row>
    <row r="7184" spans="1:7">
      <c r="A7184" s="114" t="s">
        <v>1118</v>
      </c>
      <c r="B7184" s="115" t="s">
        <v>1119</v>
      </c>
      <c r="C7184" s="115">
        <v>2458</v>
      </c>
      <c r="D7184" s="115">
        <v>0</v>
      </c>
      <c r="E7184" s="116">
        <v>0</v>
      </c>
      <c r="F7184" s="117">
        <v>0</v>
      </c>
      <c r="G7184" s="116">
        <v>0</v>
      </c>
    </row>
    <row r="7185" spans="1:7">
      <c r="A7185" s="119" t="s">
        <v>1144</v>
      </c>
      <c r="B7185" s="115" t="s">
        <v>60</v>
      </c>
      <c r="C7185" s="115">
        <v>2458</v>
      </c>
      <c r="D7185" s="115">
        <v>0</v>
      </c>
      <c r="E7185" s="116">
        <v>0</v>
      </c>
      <c r="F7185" s="117">
        <v>0</v>
      </c>
      <c r="G7185" s="116">
        <v>0</v>
      </c>
    </row>
    <row r="7186" spans="1:7" ht="25.5">
      <c r="A7186" s="120">
        <v>21710</v>
      </c>
      <c r="B7186" s="115" t="s">
        <v>1145</v>
      </c>
      <c r="C7186" s="115">
        <v>2458</v>
      </c>
      <c r="D7186" s="115">
        <v>0</v>
      </c>
      <c r="E7186" s="116">
        <v>0</v>
      </c>
      <c r="F7186" s="117">
        <v>0</v>
      </c>
      <c r="G7186" s="116">
        <v>0</v>
      </c>
    </row>
    <row r="7187" spans="1:7">
      <c r="A7187" s="114" t="s">
        <v>1147</v>
      </c>
      <c r="B7187" s="115" t="s">
        <v>1148</v>
      </c>
      <c r="C7187" s="115">
        <v>2458</v>
      </c>
      <c r="D7187" s="115">
        <v>0</v>
      </c>
      <c r="E7187" s="116">
        <v>0</v>
      </c>
      <c r="F7187" s="117">
        <v>0</v>
      </c>
      <c r="G7187" s="116">
        <v>0</v>
      </c>
    </row>
    <row r="7188" spans="1:7">
      <c r="A7188" s="119" t="s">
        <v>1149</v>
      </c>
      <c r="B7188" s="115" t="s">
        <v>1150</v>
      </c>
      <c r="C7188" s="115">
        <v>2458</v>
      </c>
      <c r="D7188" s="115">
        <v>0</v>
      </c>
      <c r="E7188" s="116">
        <v>0</v>
      </c>
      <c r="F7188" s="117">
        <v>0</v>
      </c>
      <c r="G7188" s="116">
        <v>0</v>
      </c>
    </row>
    <row r="7189" spans="1:7">
      <c r="A7189" s="120" t="s">
        <v>1151</v>
      </c>
      <c r="B7189" s="115" t="s">
        <v>1152</v>
      </c>
      <c r="C7189" s="115">
        <v>2458</v>
      </c>
      <c r="D7189" s="115">
        <v>0</v>
      </c>
      <c r="E7189" s="116">
        <v>0</v>
      </c>
      <c r="F7189" s="117">
        <v>0</v>
      </c>
      <c r="G7189" s="116">
        <v>0</v>
      </c>
    </row>
    <row r="7190" spans="1:7">
      <c r="A7190" s="121">
        <v>2000</v>
      </c>
      <c r="B7190" s="115" t="s">
        <v>1155</v>
      </c>
      <c r="C7190" s="115">
        <v>2458</v>
      </c>
      <c r="D7190" s="115">
        <v>0</v>
      </c>
      <c r="E7190" s="116">
        <v>0</v>
      </c>
      <c r="F7190" s="117">
        <v>0</v>
      </c>
      <c r="G7190" s="116">
        <v>0</v>
      </c>
    </row>
    <row r="7191" spans="1:7" s="113" customFormat="1" ht="25.5">
      <c r="A7191" s="109" t="s">
        <v>196</v>
      </c>
      <c r="B7191" s="110" t="s">
        <v>197</v>
      </c>
      <c r="C7191" s="110"/>
      <c r="D7191" s="110"/>
      <c r="E7191" s="111"/>
      <c r="F7191" s="112"/>
      <c r="G7191" s="111"/>
    </row>
    <row r="7192" spans="1:7">
      <c r="A7192" s="114" t="s">
        <v>1118</v>
      </c>
      <c r="B7192" s="115" t="s">
        <v>1119</v>
      </c>
      <c r="C7192" s="115">
        <v>201949102</v>
      </c>
      <c r="D7192" s="115">
        <v>43438113</v>
      </c>
      <c r="E7192" s="116">
        <v>44396823.759999998</v>
      </c>
      <c r="F7192" s="117">
        <v>21.984164980342399</v>
      </c>
      <c r="G7192" s="116">
        <v>20693985.989999998</v>
      </c>
    </row>
    <row r="7193" spans="1:7" ht="25.5">
      <c r="A7193" s="119" t="s">
        <v>1120</v>
      </c>
      <c r="B7193" s="115" t="s">
        <v>1121</v>
      </c>
      <c r="C7193" s="115">
        <v>888650</v>
      </c>
      <c r="D7193" s="115">
        <v>211680</v>
      </c>
      <c r="E7193" s="116">
        <v>333961.38</v>
      </c>
      <c r="F7193" s="117">
        <v>37.580755077927201</v>
      </c>
      <c r="G7193" s="116">
        <v>27513.38</v>
      </c>
    </row>
    <row r="7194" spans="1:7">
      <c r="A7194" s="119" t="s">
        <v>1122</v>
      </c>
      <c r="B7194" s="115" t="s">
        <v>58</v>
      </c>
      <c r="C7194" s="115">
        <v>18437648</v>
      </c>
      <c r="D7194" s="115">
        <v>8426630</v>
      </c>
      <c r="E7194" s="116">
        <v>9311887.4299999997</v>
      </c>
      <c r="F7194" s="117">
        <v>50.504746755117601</v>
      </c>
      <c r="G7194" s="116">
        <v>9072221.4499999993</v>
      </c>
    </row>
    <row r="7195" spans="1:7" ht="25.5">
      <c r="A7195" s="120">
        <v>21210</v>
      </c>
      <c r="B7195" s="115" t="s">
        <v>1123</v>
      </c>
      <c r="C7195" s="115">
        <v>496623</v>
      </c>
      <c r="D7195" s="115">
        <v>172299</v>
      </c>
      <c r="E7195" s="116">
        <v>77996.429999999993</v>
      </c>
      <c r="F7195" s="117">
        <v>15.705360001449799</v>
      </c>
      <c r="G7195" s="116">
        <v>0</v>
      </c>
    </row>
    <row r="7196" spans="1:7">
      <c r="A7196" s="119" t="s">
        <v>1124</v>
      </c>
      <c r="B7196" s="115" t="s">
        <v>59</v>
      </c>
      <c r="C7196" s="115">
        <v>2751002</v>
      </c>
      <c r="D7196" s="115">
        <v>565268</v>
      </c>
      <c r="E7196" s="116">
        <v>516439.95</v>
      </c>
      <c r="F7196" s="117">
        <v>18.7727944218143</v>
      </c>
      <c r="G7196" s="116">
        <v>79736.160000000003</v>
      </c>
    </row>
    <row r="7197" spans="1:7">
      <c r="A7197" s="120" t="s">
        <v>1125</v>
      </c>
      <c r="B7197" s="115" t="s">
        <v>1126</v>
      </c>
      <c r="C7197" s="115">
        <v>224969</v>
      </c>
      <c r="D7197" s="115">
        <v>224969</v>
      </c>
      <c r="E7197" s="116">
        <v>224969</v>
      </c>
      <c r="F7197" s="117">
        <v>100</v>
      </c>
      <c r="G7197" s="116">
        <v>0</v>
      </c>
    </row>
    <row r="7198" spans="1:7">
      <c r="A7198" s="121">
        <v>18100</v>
      </c>
      <c r="B7198" s="115" t="s">
        <v>1127</v>
      </c>
      <c r="C7198" s="115">
        <v>224969</v>
      </c>
      <c r="D7198" s="115">
        <v>224969</v>
      </c>
      <c r="E7198" s="116">
        <v>224969</v>
      </c>
      <c r="F7198" s="117">
        <v>100</v>
      </c>
      <c r="G7198" s="116">
        <v>0</v>
      </c>
    </row>
    <row r="7199" spans="1:7" ht="25.5">
      <c r="A7199" s="122">
        <v>18130</v>
      </c>
      <c r="B7199" s="115" t="s">
        <v>1128</v>
      </c>
      <c r="C7199" s="115">
        <v>224969</v>
      </c>
      <c r="D7199" s="115">
        <v>224969</v>
      </c>
      <c r="E7199" s="116">
        <v>224969</v>
      </c>
      <c r="F7199" s="117">
        <v>100</v>
      </c>
      <c r="G7199" s="116">
        <v>0</v>
      </c>
    </row>
    <row r="7200" spans="1:7" ht="38.25">
      <c r="A7200" s="123">
        <v>18131</v>
      </c>
      <c r="B7200" s="115" t="s">
        <v>1129</v>
      </c>
      <c r="C7200" s="115">
        <v>224969</v>
      </c>
      <c r="D7200" s="115">
        <v>224969</v>
      </c>
      <c r="E7200" s="116">
        <v>224969</v>
      </c>
      <c r="F7200" s="117">
        <v>100</v>
      </c>
      <c r="G7200" s="116">
        <v>0</v>
      </c>
    </row>
    <row r="7201" spans="1:7">
      <c r="A7201" s="120" t="s">
        <v>1131</v>
      </c>
      <c r="B7201" s="115" t="s">
        <v>1132</v>
      </c>
      <c r="C7201" s="115">
        <v>342453</v>
      </c>
      <c r="D7201" s="115">
        <v>118185</v>
      </c>
      <c r="E7201" s="116">
        <v>118184.08</v>
      </c>
      <c r="F7201" s="117">
        <v>34.511036551001197</v>
      </c>
      <c r="G7201" s="116">
        <v>0</v>
      </c>
    </row>
    <row r="7202" spans="1:7" ht="25.5">
      <c r="A7202" s="121">
        <v>19500</v>
      </c>
      <c r="B7202" s="115" t="s">
        <v>1133</v>
      </c>
      <c r="C7202" s="115">
        <v>342453</v>
      </c>
      <c r="D7202" s="115">
        <v>118185</v>
      </c>
      <c r="E7202" s="116">
        <v>118184.08</v>
      </c>
      <c r="F7202" s="117">
        <v>34.511036551001197</v>
      </c>
      <c r="G7202" s="116">
        <v>0</v>
      </c>
    </row>
    <row r="7203" spans="1:7" ht="25.5">
      <c r="A7203" s="122">
        <v>19550</v>
      </c>
      <c r="B7203" s="115" t="s">
        <v>1134</v>
      </c>
      <c r="C7203" s="115">
        <v>342453</v>
      </c>
      <c r="D7203" s="115">
        <v>118185</v>
      </c>
      <c r="E7203" s="116">
        <v>118184.08</v>
      </c>
      <c r="F7203" s="117">
        <v>34.511036551001197</v>
      </c>
      <c r="G7203" s="116">
        <v>0</v>
      </c>
    </row>
    <row r="7204" spans="1:7" ht="38.25">
      <c r="A7204" s="120" t="s">
        <v>1136</v>
      </c>
      <c r="B7204" s="115" t="s">
        <v>1137</v>
      </c>
      <c r="C7204" s="115">
        <v>2183580</v>
      </c>
      <c r="D7204" s="115">
        <v>222114</v>
      </c>
      <c r="E7204" s="116">
        <v>173286.87</v>
      </c>
      <c r="F7204" s="117">
        <v>7.9359066303959596</v>
      </c>
      <c r="G7204" s="116">
        <v>79736.160000000003</v>
      </c>
    </row>
    <row r="7205" spans="1:7" ht="38.25">
      <c r="A7205" s="121">
        <v>17100</v>
      </c>
      <c r="B7205" s="115" t="s">
        <v>1138</v>
      </c>
      <c r="C7205" s="115">
        <v>2183580</v>
      </c>
      <c r="D7205" s="115">
        <v>222114</v>
      </c>
      <c r="E7205" s="116">
        <v>173286.87</v>
      </c>
      <c r="F7205" s="117">
        <v>7.9359066303959596</v>
      </c>
      <c r="G7205" s="116">
        <v>79736.160000000003</v>
      </c>
    </row>
    <row r="7206" spans="1:7" ht="63.75">
      <c r="A7206" s="122">
        <v>17110</v>
      </c>
      <c r="B7206" s="115" t="s">
        <v>1139</v>
      </c>
      <c r="C7206" s="115">
        <v>2183580</v>
      </c>
      <c r="D7206" s="115">
        <v>222114</v>
      </c>
      <c r="E7206" s="116">
        <v>173286.87</v>
      </c>
      <c r="F7206" s="117">
        <v>7.9359066303959596</v>
      </c>
      <c r="G7206" s="116">
        <v>79736.160000000003</v>
      </c>
    </row>
    <row r="7207" spans="1:7">
      <c r="A7207" s="119" t="s">
        <v>1144</v>
      </c>
      <c r="B7207" s="115" t="s">
        <v>60</v>
      </c>
      <c r="C7207" s="115">
        <v>179871802</v>
      </c>
      <c r="D7207" s="115">
        <v>34234535</v>
      </c>
      <c r="E7207" s="116">
        <v>34234535</v>
      </c>
      <c r="F7207" s="117">
        <v>19.032741441040301</v>
      </c>
      <c r="G7207" s="116">
        <v>11514515</v>
      </c>
    </row>
    <row r="7208" spans="1:7" ht="25.5">
      <c r="A7208" s="120">
        <v>21710</v>
      </c>
      <c r="B7208" s="115" t="s">
        <v>1145</v>
      </c>
      <c r="C7208" s="115">
        <v>173494434</v>
      </c>
      <c r="D7208" s="115">
        <v>33651136</v>
      </c>
      <c r="E7208" s="116">
        <v>33651136</v>
      </c>
      <c r="F7208" s="117">
        <v>19.396089675130401</v>
      </c>
      <c r="G7208" s="116">
        <v>11510043</v>
      </c>
    </row>
    <row r="7209" spans="1:7" ht="25.5">
      <c r="A7209" s="120">
        <v>21720</v>
      </c>
      <c r="B7209" s="115" t="s">
        <v>1146</v>
      </c>
      <c r="C7209" s="115">
        <v>6377368</v>
      </c>
      <c r="D7209" s="115">
        <v>583399</v>
      </c>
      <c r="E7209" s="116">
        <v>583399</v>
      </c>
      <c r="F7209" s="117">
        <v>9.1479588444637301</v>
      </c>
      <c r="G7209" s="116">
        <v>4472</v>
      </c>
    </row>
    <row r="7210" spans="1:7">
      <c r="A7210" s="114" t="s">
        <v>1147</v>
      </c>
      <c r="B7210" s="115" t="s">
        <v>1148</v>
      </c>
      <c r="C7210" s="115">
        <v>220037654</v>
      </c>
      <c r="D7210" s="115">
        <v>47134643</v>
      </c>
      <c r="E7210" s="116">
        <v>35525014.399999999</v>
      </c>
      <c r="F7210" s="117">
        <v>16.144970533088799</v>
      </c>
      <c r="G7210" s="116">
        <v>8556244</v>
      </c>
    </row>
    <row r="7211" spans="1:7">
      <c r="A7211" s="119" t="s">
        <v>1149</v>
      </c>
      <c r="B7211" s="115" t="s">
        <v>1150</v>
      </c>
      <c r="C7211" s="115">
        <v>178007941</v>
      </c>
      <c r="D7211" s="115">
        <v>38110731</v>
      </c>
      <c r="E7211" s="116">
        <v>27303339.079999998</v>
      </c>
      <c r="F7211" s="117">
        <v>15.338270262898</v>
      </c>
      <c r="G7211" s="116">
        <v>6306712.8899999997</v>
      </c>
    </row>
    <row r="7212" spans="1:7">
      <c r="A7212" s="120" t="s">
        <v>1151</v>
      </c>
      <c r="B7212" s="115" t="s">
        <v>1152</v>
      </c>
      <c r="C7212" s="115">
        <v>21566064</v>
      </c>
      <c r="D7212" s="115">
        <v>5563835</v>
      </c>
      <c r="E7212" s="116">
        <v>4264295.63</v>
      </c>
      <c r="F7212" s="117">
        <v>19.773175253490901</v>
      </c>
      <c r="G7212" s="116">
        <v>1144209.94</v>
      </c>
    </row>
    <row r="7213" spans="1:7">
      <c r="A7213" s="121">
        <v>1000</v>
      </c>
      <c r="B7213" s="115" t="s">
        <v>1153</v>
      </c>
      <c r="C7213" s="115">
        <v>11280602</v>
      </c>
      <c r="D7213" s="115">
        <v>3408072</v>
      </c>
      <c r="E7213" s="116">
        <v>2848080.15</v>
      </c>
      <c r="F7213" s="117">
        <v>25.247590066558502</v>
      </c>
      <c r="G7213" s="116">
        <v>735578.02</v>
      </c>
    </row>
    <row r="7214" spans="1:7">
      <c r="A7214" s="122">
        <v>1100</v>
      </c>
      <c r="B7214" s="115" t="s">
        <v>1154</v>
      </c>
      <c r="C7214" s="115">
        <v>8861075</v>
      </c>
      <c r="D7214" s="115">
        <v>2683266</v>
      </c>
      <c r="E7214" s="116">
        <v>2264231.73</v>
      </c>
      <c r="F7214" s="117">
        <v>25.552562527684302</v>
      </c>
      <c r="G7214" s="116">
        <v>602578.5</v>
      </c>
    </row>
    <row r="7215" spans="1:7">
      <c r="A7215" s="121">
        <v>2000</v>
      </c>
      <c r="B7215" s="115" t="s">
        <v>1155</v>
      </c>
      <c r="C7215" s="115">
        <v>10285462</v>
      </c>
      <c r="D7215" s="115">
        <v>2155763</v>
      </c>
      <c r="E7215" s="116">
        <v>1416215.48</v>
      </c>
      <c r="F7215" s="117">
        <v>13.769099336519799</v>
      </c>
      <c r="G7215" s="116">
        <v>408631.92</v>
      </c>
    </row>
    <row r="7216" spans="1:7">
      <c r="A7216" s="120" t="s">
        <v>1158</v>
      </c>
      <c r="B7216" s="115" t="s">
        <v>1159</v>
      </c>
      <c r="C7216" s="115">
        <v>98000496</v>
      </c>
      <c r="D7216" s="115">
        <v>14741634</v>
      </c>
      <c r="E7216" s="116">
        <v>12701842.189999999</v>
      </c>
      <c r="F7216" s="117">
        <v>12.9609978606639</v>
      </c>
      <c r="G7216" s="116">
        <v>3291404.82</v>
      </c>
    </row>
    <row r="7217" spans="1:7">
      <c r="A7217" s="121">
        <v>3000</v>
      </c>
      <c r="B7217" s="115" t="s">
        <v>1160</v>
      </c>
      <c r="C7217" s="115">
        <v>97537626</v>
      </c>
      <c r="D7217" s="115">
        <v>14374724</v>
      </c>
      <c r="E7217" s="116">
        <v>12354932.369999999</v>
      </c>
      <c r="F7217" s="117">
        <v>12.6668372777496</v>
      </c>
      <c r="G7217" s="116">
        <v>3291404.82</v>
      </c>
    </row>
    <row r="7218" spans="1:7">
      <c r="A7218" s="121">
        <v>6000</v>
      </c>
      <c r="B7218" s="115" t="s">
        <v>1161</v>
      </c>
      <c r="C7218" s="115">
        <v>462870</v>
      </c>
      <c r="D7218" s="115">
        <v>366910</v>
      </c>
      <c r="E7218" s="116">
        <v>346909.82</v>
      </c>
      <c r="F7218" s="117">
        <v>74.947570592174898</v>
      </c>
      <c r="G7218" s="116">
        <v>0</v>
      </c>
    </row>
    <row r="7219" spans="1:7" ht="25.5">
      <c r="A7219" s="120" t="s">
        <v>1162</v>
      </c>
      <c r="B7219" s="115" t="s">
        <v>1163</v>
      </c>
      <c r="C7219" s="115">
        <v>21685849</v>
      </c>
      <c r="D7219" s="115">
        <v>5767072</v>
      </c>
      <c r="E7219" s="116">
        <v>1053080.8999999999</v>
      </c>
      <c r="F7219" s="117">
        <v>4.8560741154289104</v>
      </c>
      <c r="G7219" s="116">
        <v>365587.41</v>
      </c>
    </row>
    <row r="7220" spans="1:7">
      <c r="A7220" s="121">
        <v>7700</v>
      </c>
      <c r="B7220" s="115" t="s">
        <v>1165</v>
      </c>
      <c r="C7220" s="115">
        <v>21685849</v>
      </c>
      <c r="D7220" s="115">
        <v>5767072</v>
      </c>
      <c r="E7220" s="116">
        <v>1053080.8999999999</v>
      </c>
      <c r="F7220" s="117">
        <v>4.8560741154289104</v>
      </c>
      <c r="G7220" s="116">
        <v>365587.41</v>
      </c>
    </row>
    <row r="7221" spans="1:7">
      <c r="A7221" s="120" t="s">
        <v>1166</v>
      </c>
      <c r="B7221" s="115" t="s">
        <v>1167</v>
      </c>
      <c r="C7221" s="115">
        <v>36755532</v>
      </c>
      <c r="D7221" s="115">
        <v>12038190</v>
      </c>
      <c r="E7221" s="116">
        <v>9284120.3599999994</v>
      </c>
      <c r="F7221" s="117">
        <v>25.259110274883199</v>
      </c>
      <c r="G7221" s="116">
        <v>1505510.72</v>
      </c>
    </row>
    <row r="7222" spans="1:7">
      <c r="A7222" s="121">
        <v>7100</v>
      </c>
      <c r="B7222" s="115" t="s">
        <v>1168</v>
      </c>
      <c r="C7222" s="115">
        <v>894210</v>
      </c>
      <c r="D7222" s="115">
        <v>559688</v>
      </c>
      <c r="E7222" s="116">
        <v>494852.2</v>
      </c>
      <c r="F7222" s="117">
        <v>55.339595844376603</v>
      </c>
      <c r="G7222" s="116">
        <v>176935.25</v>
      </c>
    </row>
    <row r="7223" spans="1:7" ht="25.5">
      <c r="A7223" s="122">
        <v>7130</v>
      </c>
      <c r="B7223" s="115" t="s">
        <v>1170</v>
      </c>
      <c r="C7223" s="115">
        <v>894210</v>
      </c>
      <c r="D7223" s="115">
        <v>559688</v>
      </c>
      <c r="E7223" s="116">
        <v>494852.2</v>
      </c>
      <c r="F7223" s="117">
        <v>55.339595844376603</v>
      </c>
      <c r="G7223" s="116">
        <v>176935.25</v>
      </c>
    </row>
    <row r="7224" spans="1:7" ht="38.25">
      <c r="A7224" s="123">
        <v>7131</v>
      </c>
      <c r="B7224" s="115" t="s">
        <v>1171</v>
      </c>
      <c r="C7224" s="115">
        <v>894210</v>
      </c>
      <c r="D7224" s="115">
        <v>559688</v>
      </c>
      <c r="E7224" s="116">
        <v>494852.2</v>
      </c>
      <c r="F7224" s="117">
        <v>55.339595844376603</v>
      </c>
      <c r="G7224" s="116">
        <v>176935.25</v>
      </c>
    </row>
    <row r="7225" spans="1:7" ht="25.5">
      <c r="A7225" s="121">
        <v>7300</v>
      </c>
      <c r="B7225" s="115" t="s">
        <v>1173</v>
      </c>
      <c r="C7225" s="115">
        <v>34389326</v>
      </c>
      <c r="D7225" s="115">
        <v>10929036</v>
      </c>
      <c r="E7225" s="116">
        <v>8333883.5</v>
      </c>
      <c r="F7225" s="117">
        <v>24.233925084777798</v>
      </c>
      <c r="G7225" s="116">
        <v>1189251.73</v>
      </c>
    </row>
    <row r="7226" spans="1:7" ht="25.5">
      <c r="A7226" s="122">
        <v>7310</v>
      </c>
      <c r="B7226" s="115" t="s">
        <v>1174</v>
      </c>
      <c r="C7226" s="115">
        <v>14419924</v>
      </c>
      <c r="D7226" s="115">
        <v>5861872</v>
      </c>
      <c r="E7226" s="116">
        <v>4205994.5599999996</v>
      </c>
      <c r="F7226" s="117">
        <v>29.1679384717978</v>
      </c>
      <c r="G7226" s="116">
        <v>405440.9</v>
      </c>
    </row>
    <row r="7227" spans="1:7" ht="51">
      <c r="A7227" s="122">
        <v>7320</v>
      </c>
      <c r="B7227" s="115" t="s">
        <v>1175</v>
      </c>
      <c r="C7227" s="115">
        <v>11830086</v>
      </c>
      <c r="D7227" s="115">
        <v>1728858</v>
      </c>
      <c r="E7227" s="116">
        <v>1199405.46</v>
      </c>
      <c r="F7227" s="117">
        <v>10.1386030498848</v>
      </c>
      <c r="G7227" s="116">
        <v>39490.339999999997</v>
      </c>
    </row>
    <row r="7228" spans="1:7" ht="38.25">
      <c r="A7228" s="122">
        <v>7350</v>
      </c>
      <c r="B7228" s="115" t="s">
        <v>1176</v>
      </c>
      <c r="C7228" s="115">
        <v>8139316</v>
      </c>
      <c r="D7228" s="115">
        <v>3338306</v>
      </c>
      <c r="E7228" s="116">
        <v>2928483.48</v>
      </c>
      <c r="F7228" s="117">
        <v>35.979478865300202</v>
      </c>
      <c r="G7228" s="116">
        <v>744320.49</v>
      </c>
    </row>
    <row r="7229" spans="1:7" ht="25.5">
      <c r="A7229" s="121">
        <v>7400</v>
      </c>
      <c r="B7229" s="115" t="s">
        <v>1177</v>
      </c>
      <c r="C7229" s="115">
        <v>915919</v>
      </c>
      <c r="D7229" s="115">
        <v>383994</v>
      </c>
      <c r="E7229" s="116">
        <v>383994</v>
      </c>
      <c r="F7229" s="117">
        <v>41.924449651115403</v>
      </c>
      <c r="G7229" s="116">
        <v>134852</v>
      </c>
    </row>
    <row r="7230" spans="1:7" ht="51">
      <c r="A7230" s="122">
        <v>7470</v>
      </c>
      <c r="B7230" s="115" t="s">
        <v>1179</v>
      </c>
      <c r="C7230" s="115">
        <v>915919</v>
      </c>
      <c r="D7230" s="115">
        <v>383994</v>
      </c>
      <c r="E7230" s="116">
        <v>383994</v>
      </c>
      <c r="F7230" s="117">
        <v>41.924449651115403</v>
      </c>
      <c r="G7230" s="116">
        <v>134852</v>
      </c>
    </row>
    <row r="7231" spans="1:7" ht="25.5">
      <c r="A7231" s="121">
        <v>7500</v>
      </c>
      <c r="B7231" s="115" t="s">
        <v>1180</v>
      </c>
      <c r="C7231" s="115">
        <v>556077</v>
      </c>
      <c r="D7231" s="115">
        <v>165472</v>
      </c>
      <c r="E7231" s="116">
        <v>71390.66</v>
      </c>
      <c r="F7231" s="117">
        <v>12.838268800903499</v>
      </c>
      <c r="G7231" s="116">
        <v>4471.74</v>
      </c>
    </row>
    <row r="7232" spans="1:7">
      <c r="A7232" s="119" t="s">
        <v>1181</v>
      </c>
      <c r="B7232" s="115" t="s">
        <v>1182</v>
      </c>
      <c r="C7232" s="115">
        <v>42029713</v>
      </c>
      <c r="D7232" s="115">
        <v>9023912</v>
      </c>
      <c r="E7232" s="116">
        <v>8221675.3200000003</v>
      </c>
      <c r="F7232" s="117">
        <v>19.561578543255798</v>
      </c>
      <c r="G7232" s="116">
        <v>2249531.11</v>
      </c>
    </row>
    <row r="7233" spans="1:7">
      <c r="A7233" s="120" t="s">
        <v>1183</v>
      </c>
      <c r="B7233" s="115" t="s">
        <v>1184</v>
      </c>
      <c r="C7233" s="115">
        <v>14216427</v>
      </c>
      <c r="D7233" s="115">
        <v>3396126</v>
      </c>
      <c r="E7233" s="116">
        <v>2594115.0699999998</v>
      </c>
      <c r="F7233" s="117">
        <v>18.247306935842602</v>
      </c>
      <c r="G7233" s="116">
        <v>770595.02</v>
      </c>
    </row>
    <row r="7234" spans="1:7">
      <c r="A7234" s="120" t="s">
        <v>1185</v>
      </c>
      <c r="B7234" s="115" t="s">
        <v>1186</v>
      </c>
      <c r="C7234" s="115">
        <v>27813286</v>
      </c>
      <c r="D7234" s="115">
        <v>5627786</v>
      </c>
      <c r="E7234" s="116">
        <v>5627560.25</v>
      </c>
      <c r="F7234" s="117">
        <v>20.233352686194699</v>
      </c>
      <c r="G7234" s="116">
        <v>1478936.09</v>
      </c>
    </row>
    <row r="7235" spans="1:7" ht="25.5">
      <c r="A7235" s="121">
        <v>9500</v>
      </c>
      <c r="B7235" s="115" t="s">
        <v>1187</v>
      </c>
      <c r="C7235" s="115">
        <v>21495372</v>
      </c>
      <c r="D7235" s="115">
        <v>5037560</v>
      </c>
      <c r="E7235" s="116">
        <v>5037558.4000000004</v>
      </c>
      <c r="F7235" s="117">
        <v>23.435548824184099</v>
      </c>
      <c r="G7235" s="116">
        <v>1478936.09</v>
      </c>
    </row>
    <row r="7236" spans="1:7" ht="51">
      <c r="A7236" s="122">
        <v>9580</v>
      </c>
      <c r="B7236" s="115" t="s">
        <v>1189</v>
      </c>
      <c r="C7236" s="115">
        <v>21484622</v>
      </c>
      <c r="D7236" s="115">
        <v>5026810</v>
      </c>
      <c r="E7236" s="116">
        <v>5026808.4000000004</v>
      </c>
      <c r="F7236" s="117">
        <v>23.397239197412901</v>
      </c>
      <c r="G7236" s="116">
        <v>1478936.09</v>
      </c>
    </row>
    <row r="7237" spans="1:7" ht="51">
      <c r="A7237" s="122">
        <v>9590</v>
      </c>
      <c r="B7237" s="115" t="s">
        <v>1190</v>
      </c>
      <c r="C7237" s="115">
        <v>10750</v>
      </c>
      <c r="D7237" s="115">
        <v>10750</v>
      </c>
      <c r="E7237" s="116">
        <v>10750</v>
      </c>
      <c r="F7237" s="117">
        <v>100</v>
      </c>
      <c r="G7237" s="116">
        <v>0</v>
      </c>
    </row>
    <row r="7238" spans="1:7" ht="25.5">
      <c r="A7238" s="121">
        <v>9600</v>
      </c>
      <c r="B7238" s="115" t="s">
        <v>1191</v>
      </c>
      <c r="C7238" s="115">
        <v>6317914</v>
      </c>
      <c r="D7238" s="115">
        <v>590226</v>
      </c>
      <c r="E7238" s="116">
        <v>590001.85</v>
      </c>
      <c r="F7238" s="117">
        <v>9.3385546242003308</v>
      </c>
      <c r="G7238" s="116">
        <v>0</v>
      </c>
    </row>
    <row r="7239" spans="1:7">
      <c r="A7239" s="114"/>
      <c r="B7239" s="115" t="s">
        <v>1192</v>
      </c>
      <c r="C7239" s="115">
        <v>-18088552</v>
      </c>
      <c r="D7239" s="115">
        <v>-3696530</v>
      </c>
      <c r="E7239" s="116">
        <v>8871809.3599999994</v>
      </c>
      <c r="F7239" s="117">
        <v>-49.046542586714502</v>
      </c>
      <c r="G7239" s="116">
        <v>12137741.99</v>
      </c>
    </row>
    <row r="7240" spans="1:7">
      <c r="A7240" s="114" t="s">
        <v>1193</v>
      </c>
      <c r="B7240" s="115" t="s">
        <v>1194</v>
      </c>
      <c r="C7240" s="115">
        <v>18088552</v>
      </c>
      <c r="D7240" s="115">
        <v>3696530</v>
      </c>
      <c r="E7240" s="116">
        <v>-8871809.3599999994</v>
      </c>
      <c r="F7240" s="117">
        <v>-49.046542586714502</v>
      </c>
      <c r="G7240" s="116">
        <v>-12137741.99</v>
      </c>
    </row>
    <row r="7241" spans="1:7">
      <c r="A7241" s="119" t="s">
        <v>1202</v>
      </c>
      <c r="B7241" s="115" t="s">
        <v>1203</v>
      </c>
      <c r="C7241" s="115">
        <v>18088552</v>
      </c>
      <c r="D7241" s="115">
        <v>3696530</v>
      </c>
      <c r="E7241" s="116">
        <v>-8871809.3599999994</v>
      </c>
      <c r="F7241" s="117">
        <v>-49.046542586714502</v>
      </c>
      <c r="G7241" s="116">
        <v>-12137741.99</v>
      </c>
    </row>
    <row r="7242" spans="1:7" ht="38.25">
      <c r="A7242" s="120" t="s">
        <v>1204</v>
      </c>
      <c r="B7242" s="115" t="s">
        <v>1205</v>
      </c>
      <c r="C7242" s="115">
        <v>12626</v>
      </c>
      <c r="D7242" s="115">
        <v>1403</v>
      </c>
      <c r="E7242" s="116">
        <v>-12625.93</v>
      </c>
      <c r="F7242" s="117">
        <v>-99.999445588468205</v>
      </c>
      <c r="G7242" s="116">
        <v>-12625.93</v>
      </c>
    </row>
    <row r="7243" spans="1:7" ht="38.25">
      <c r="A7243" s="120" t="s">
        <v>1206</v>
      </c>
      <c r="B7243" s="115" t="s">
        <v>1207</v>
      </c>
      <c r="C7243" s="115">
        <v>18075926</v>
      </c>
      <c r="D7243" s="115">
        <v>3695127</v>
      </c>
      <c r="E7243" s="116">
        <v>-18075919.77</v>
      </c>
      <c r="F7243" s="117">
        <v>-99.999965534269194</v>
      </c>
      <c r="G7243" s="116">
        <v>0</v>
      </c>
    </row>
    <row r="7244" spans="1:7" s="113" customFormat="1">
      <c r="A7244" s="125" t="s">
        <v>335</v>
      </c>
      <c r="B7244" s="110" t="s">
        <v>633</v>
      </c>
      <c r="C7244" s="110"/>
      <c r="D7244" s="110"/>
      <c r="E7244" s="111"/>
      <c r="F7244" s="112"/>
      <c r="G7244" s="111"/>
    </row>
    <row r="7245" spans="1:7">
      <c r="A7245" s="114" t="s">
        <v>1118</v>
      </c>
      <c r="B7245" s="115" t="s">
        <v>1119</v>
      </c>
      <c r="C7245" s="115">
        <v>4222579</v>
      </c>
      <c r="D7245" s="115">
        <v>1408530</v>
      </c>
      <c r="E7245" s="116">
        <v>1408530</v>
      </c>
      <c r="F7245" s="117">
        <v>33.3571023774807</v>
      </c>
      <c r="G7245" s="116">
        <v>418593</v>
      </c>
    </row>
    <row r="7246" spans="1:7">
      <c r="A7246" s="119" t="s">
        <v>1144</v>
      </c>
      <c r="B7246" s="115" t="s">
        <v>60</v>
      </c>
      <c r="C7246" s="115">
        <v>4222579</v>
      </c>
      <c r="D7246" s="115">
        <v>1408530</v>
      </c>
      <c r="E7246" s="116">
        <v>1408530</v>
      </c>
      <c r="F7246" s="117">
        <v>33.3571023774807</v>
      </c>
      <c r="G7246" s="116">
        <v>418593</v>
      </c>
    </row>
    <row r="7247" spans="1:7" ht="25.5">
      <c r="A7247" s="120">
        <v>21710</v>
      </c>
      <c r="B7247" s="115" t="s">
        <v>1145</v>
      </c>
      <c r="C7247" s="115">
        <v>4222579</v>
      </c>
      <c r="D7247" s="115">
        <v>1408530</v>
      </c>
      <c r="E7247" s="116">
        <v>1408530</v>
      </c>
      <c r="F7247" s="117">
        <v>33.3571023774807</v>
      </c>
      <c r="G7247" s="116">
        <v>418593</v>
      </c>
    </row>
    <row r="7248" spans="1:7">
      <c r="A7248" s="114" t="s">
        <v>1147</v>
      </c>
      <c r="B7248" s="115" t="s">
        <v>1148</v>
      </c>
      <c r="C7248" s="115">
        <v>4222579</v>
      </c>
      <c r="D7248" s="115">
        <v>1408530</v>
      </c>
      <c r="E7248" s="116">
        <v>1163815.1599999999</v>
      </c>
      <c r="F7248" s="117">
        <v>27.561714298299702</v>
      </c>
      <c r="G7248" s="116">
        <v>249951.31</v>
      </c>
    </row>
    <row r="7249" spans="1:7">
      <c r="A7249" s="119" t="s">
        <v>1149</v>
      </c>
      <c r="B7249" s="115" t="s">
        <v>1150</v>
      </c>
      <c r="C7249" s="115">
        <v>4196650</v>
      </c>
      <c r="D7249" s="115">
        <v>1398886</v>
      </c>
      <c r="E7249" s="116">
        <v>1154195.3</v>
      </c>
      <c r="F7249" s="117">
        <v>27.5027772151597</v>
      </c>
      <c r="G7249" s="116">
        <v>242170.08</v>
      </c>
    </row>
    <row r="7250" spans="1:7">
      <c r="A7250" s="120" t="s">
        <v>1151</v>
      </c>
      <c r="B7250" s="115" t="s">
        <v>1152</v>
      </c>
      <c r="C7250" s="115">
        <v>4094934</v>
      </c>
      <c r="D7250" s="115">
        <v>1364980</v>
      </c>
      <c r="E7250" s="116">
        <v>1133289.3</v>
      </c>
      <c r="F7250" s="117">
        <v>27.675398431329999</v>
      </c>
      <c r="G7250" s="116">
        <v>236943.08</v>
      </c>
    </row>
    <row r="7251" spans="1:7">
      <c r="A7251" s="121">
        <v>1000</v>
      </c>
      <c r="B7251" s="115" t="s">
        <v>1153</v>
      </c>
      <c r="C7251" s="115">
        <v>3139941</v>
      </c>
      <c r="D7251" s="115">
        <v>1046648</v>
      </c>
      <c r="E7251" s="116">
        <v>873198.63</v>
      </c>
      <c r="F7251" s="117">
        <v>27.809396100117802</v>
      </c>
      <c r="G7251" s="116">
        <v>181158.13</v>
      </c>
    </row>
    <row r="7252" spans="1:7">
      <c r="A7252" s="122">
        <v>1100</v>
      </c>
      <c r="B7252" s="115" t="s">
        <v>1154</v>
      </c>
      <c r="C7252" s="115">
        <v>2495347</v>
      </c>
      <c r="D7252" s="115">
        <v>831783</v>
      </c>
      <c r="E7252" s="116">
        <v>706568.63</v>
      </c>
      <c r="F7252" s="117">
        <v>28.315445907923799</v>
      </c>
      <c r="G7252" s="116">
        <v>165106.9</v>
      </c>
    </row>
    <row r="7253" spans="1:7">
      <c r="A7253" s="121">
        <v>2000</v>
      </c>
      <c r="B7253" s="115" t="s">
        <v>1155</v>
      </c>
      <c r="C7253" s="115">
        <v>954993</v>
      </c>
      <c r="D7253" s="115">
        <v>318332</v>
      </c>
      <c r="E7253" s="116">
        <v>260090.67</v>
      </c>
      <c r="F7253" s="117">
        <v>27.234824757877799</v>
      </c>
      <c r="G7253" s="116">
        <v>55784.95</v>
      </c>
    </row>
    <row r="7254" spans="1:7">
      <c r="A7254" s="120" t="s">
        <v>1158</v>
      </c>
      <c r="B7254" s="115" t="s">
        <v>1159</v>
      </c>
      <c r="C7254" s="115">
        <v>62716</v>
      </c>
      <c r="D7254" s="115">
        <v>20906</v>
      </c>
      <c r="E7254" s="116">
        <v>20906</v>
      </c>
      <c r="F7254" s="117">
        <v>33.3343963262963</v>
      </c>
      <c r="G7254" s="116">
        <v>5227</v>
      </c>
    </row>
    <row r="7255" spans="1:7">
      <c r="A7255" s="121">
        <v>3000</v>
      </c>
      <c r="B7255" s="115" t="s">
        <v>1160</v>
      </c>
      <c r="C7255" s="115">
        <v>62716</v>
      </c>
      <c r="D7255" s="115">
        <v>20906</v>
      </c>
      <c r="E7255" s="116">
        <v>20906</v>
      </c>
      <c r="F7255" s="117">
        <v>33.3343963262963</v>
      </c>
      <c r="G7255" s="116">
        <v>5227</v>
      </c>
    </row>
    <row r="7256" spans="1:7">
      <c r="A7256" s="120" t="s">
        <v>1166</v>
      </c>
      <c r="B7256" s="115" t="s">
        <v>1167</v>
      </c>
      <c r="C7256" s="115">
        <v>39000</v>
      </c>
      <c r="D7256" s="115">
        <v>13000</v>
      </c>
      <c r="E7256" s="116">
        <v>0</v>
      </c>
      <c r="F7256" s="117">
        <v>0</v>
      </c>
      <c r="G7256" s="116">
        <v>0</v>
      </c>
    </row>
    <row r="7257" spans="1:7" ht="25.5">
      <c r="A7257" s="121">
        <v>7300</v>
      </c>
      <c r="B7257" s="115" t="s">
        <v>1173</v>
      </c>
      <c r="C7257" s="115">
        <v>39000</v>
      </c>
      <c r="D7257" s="115">
        <v>13000</v>
      </c>
      <c r="E7257" s="116">
        <v>0</v>
      </c>
      <c r="F7257" s="117">
        <v>0</v>
      </c>
      <c r="G7257" s="116">
        <v>0</v>
      </c>
    </row>
    <row r="7258" spans="1:7" ht="25.5">
      <c r="A7258" s="122">
        <v>7310</v>
      </c>
      <c r="B7258" s="115" t="s">
        <v>1174</v>
      </c>
      <c r="C7258" s="115">
        <v>39000</v>
      </c>
      <c r="D7258" s="115">
        <v>13000</v>
      </c>
      <c r="E7258" s="116">
        <v>0</v>
      </c>
      <c r="F7258" s="117">
        <v>0</v>
      </c>
      <c r="G7258" s="116">
        <v>0</v>
      </c>
    </row>
    <row r="7259" spans="1:7">
      <c r="A7259" s="119" t="s">
        <v>1181</v>
      </c>
      <c r="B7259" s="115" t="s">
        <v>1182</v>
      </c>
      <c r="C7259" s="115">
        <v>25929</v>
      </c>
      <c r="D7259" s="115">
        <v>9644</v>
      </c>
      <c r="E7259" s="116">
        <v>9619.86</v>
      </c>
      <c r="F7259" s="117">
        <v>37.100775193798398</v>
      </c>
      <c r="G7259" s="116">
        <v>7781.23</v>
      </c>
    </row>
    <row r="7260" spans="1:7">
      <c r="A7260" s="120" t="s">
        <v>1183</v>
      </c>
      <c r="B7260" s="115" t="s">
        <v>1184</v>
      </c>
      <c r="C7260" s="115">
        <v>25929</v>
      </c>
      <c r="D7260" s="115">
        <v>9644</v>
      </c>
      <c r="E7260" s="116">
        <v>9619.86</v>
      </c>
      <c r="F7260" s="117">
        <v>37.100775193798398</v>
      </c>
      <c r="G7260" s="116">
        <v>7781.23</v>
      </c>
    </row>
    <row r="7261" spans="1:7">
      <c r="A7261" s="114"/>
      <c r="B7261" s="115" t="s">
        <v>1192</v>
      </c>
      <c r="C7261" s="115">
        <v>0</v>
      </c>
      <c r="D7261" s="115">
        <v>0</v>
      </c>
      <c r="E7261" s="116">
        <v>244714.84</v>
      </c>
      <c r="F7261" s="117">
        <v>0</v>
      </c>
      <c r="G7261" s="116">
        <v>168641.69</v>
      </c>
    </row>
    <row r="7262" spans="1:7">
      <c r="A7262" s="114" t="s">
        <v>1193</v>
      </c>
      <c r="B7262" s="115" t="s">
        <v>1194</v>
      </c>
      <c r="C7262" s="115">
        <v>0</v>
      </c>
      <c r="D7262" s="115">
        <v>0</v>
      </c>
      <c r="E7262" s="116">
        <v>-244714.84</v>
      </c>
      <c r="F7262" s="117">
        <v>0</v>
      </c>
      <c r="G7262" s="116">
        <v>-168641.69</v>
      </c>
    </row>
    <row r="7263" spans="1:7">
      <c r="A7263" s="119" t="s">
        <v>1202</v>
      </c>
      <c r="B7263" s="115" t="s">
        <v>1203</v>
      </c>
      <c r="C7263" s="115">
        <v>0</v>
      </c>
      <c r="D7263" s="115">
        <v>0</v>
      </c>
      <c r="E7263" s="116">
        <v>-244714.84</v>
      </c>
      <c r="F7263" s="117">
        <v>0</v>
      </c>
      <c r="G7263" s="116">
        <v>-168641.69</v>
      </c>
    </row>
    <row r="7264" spans="1:7" s="113" customFormat="1">
      <c r="A7264" s="125" t="s">
        <v>538</v>
      </c>
      <c r="B7264" s="110" t="s">
        <v>634</v>
      </c>
      <c r="C7264" s="110"/>
      <c r="D7264" s="110"/>
      <c r="E7264" s="111"/>
      <c r="F7264" s="112"/>
      <c r="G7264" s="111"/>
    </row>
    <row r="7265" spans="1:7">
      <c r="A7265" s="114" t="s">
        <v>1118</v>
      </c>
      <c r="B7265" s="115" t="s">
        <v>1119</v>
      </c>
      <c r="C7265" s="115">
        <v>1753921</v>
      </c>
      <c r="D7265" s="115">
        <v>543405</v>
      </c>
      <c r="E7265" s="116">
        <v>543405</v>
      </c>
      <c r="F7265" s="117">
        <v>30.982296237972001</v>
      </c>
      <c r="G7265" s="116">
        <v>218470</v>
      </c>
    </row>
    <row r="7266" spans="1:7">
      <c r="A7266" s="119" t="s">
        <v>1144</v>
      </c>
      <c r="B7266" s="115" t="s">
        <v>60</v>
      </c>
      <c r="C7266" s="115">
        <v>1753921</v>
      </c>
      <c r="D7266" s="115">
        <v>543405</v>
      </c>
      <c r="E7266" s="116">
        <v>543405</v>
      </c>
      <c r="F7266" s="117">
        <v>30.982296237972001</v>
      </c>
      <c r="G7266" s="116">
        <v>218470</v>
      </c>
    </row>
    <row r="7267" spans="1:7" ht="25.5">
      <c r="A7267" s="120">
        <v>21710</v>
      </c>
      <c r="B7267" s="115" t="s">
        <v>1145</v>
      </c>
      <c r="C7267" s="115">
        <v>1753921</v>
      </c>
      <c r="D7267" s="115">
        <v>543405</v>
      </c>
      <c r="E7267" s="116">
        <v>543405</v>
      </c>
      <c r="F7267" s="117">
        <v>30.982296237972001</v>
      </c>
      <c r="G7267" s="116">
        <v>218470</v>
      </c>
    </row>
    <row r="7268" spans="1:7">
      <c r="A7268" s="114" t="s">
        <v>1147</v>
      </c>
      <c r="B7268" s="115" t="s">
        <v>1148</v>
      </c>
      <c r="C7268" s="115">
        <v>1753921</v>
      </c>
      <c r="D7268" s="115">
        <v>543405</v>
      </c>
      <c r="E7268" s="116">
        <v>474033.24</v>
      </c>
      <c r="F7268" s="117">
        <v>27.027057661091899</v>
      </c>
      <c r="G7268" s="116">
        <v>151298.42000000001</v>
      </c>
    </row>
    <row r="7269" spans="1:7">
      <c r="A7269" s="119" t="s">
        <v>1149</v>
      </c>
      <c r="B7269" s="115" t="s">
        <v>1150</v>
      </c>
      <c r="C7269" s="115">
        <v>1748411</v>
      </c>
      <c r="D7269" s="115">
        <v>541568</v>
      </c>
      <c r="E7269" s="116">
        <v>474033.24</v>
      </c>
      <c r="F7269" s="117">
        <v>27.1122316205972</v>
      </c>
      <c r="G7269" s="116">
        <v>151298.42000000001</v>
      </c>
    </row>
    <row r="7270" spans="1:7">
      <c r="A7270" s="120" t="s">
        <v>1151</v>
      </c>
      <c r="B7270" s="115" t="s">
        <v>1152</v>
      </c>
      <c r="C7270" s="115">
        <v>512620</v>
      </c>
      <c r="D7270" s="115">
        <v>85449</v>
      </c>
      <c r="E7270" s="116">
        <v>38560.42</v>
      </c>
      <c r="F7270" s="117">
        <v>7.5222230892278903</v>
      </c>
      <c r="G7270" s="116">
        <v>9110.52</v>
      </c>
    </row>
    <row r="7271" spans="1:7">
      <c r="A7271" s="121">
        <v>1000</v>
      </c>
      <c r="B7271" s="115" t="s">
        <v>1153</v>
      </c>
      <c r="C7271" s="115">
        <v>97434</v>
      </c>
      <c r="D7271" s="115">
        <v>30068</v>
      </c>
      <c r="E7271" s="116">
        <v>26375.86</v>
      </c>
      <c r="F7271" s="117">
        <v>27.070488741096501</v>
      </c>
      <c r="G7271" s="116">
        <v>6899.97</v>
      </c>
    </row>
    <row r="7272" spans="1:7">
      <c r="A7272" s="122">
        <v>1100</v>
      </c>
      <c r="B7272" s="115" t="s">
        <v>1154</v>
      </c>
      <c r="C7272" s="115">
        <v>78980</v>
      </c>
      <c r="D7272" s="115">
        <v>24369</v>
      </c>
      <c r="E7272" s="116">
        <v>21957</v>
      </c>
      <c r="F7272" s="117">
        <v>27.800709040263399</v>
      </c>
      <c r="G7272" s="116">
        <v>5489</v>
      </c>
    </row>
    <row r="7273" spans="1:7">
      <c r="A7273" s="121">
        <v>2000</v>
      </c>
      <c r="B7273" s="115" t="s">
        <v>1155</v>
      </c>
      <c r="C7273" s="115">
        <v>415186</v>
      </c>
      <c r="D7273" s="115">
        <v>55381</v>
      </c>
      <c r="E7273" s="116">
        <v>12184.56</v>
      </c>
      <c r="F7273" s="117">
        <v>2.9347232324789401</v>
      </c>
      <c r="G7273" s="116">
        <v>2210.5500000000002</v>
      </c>
    </row>
    <row r="7274" spans="1:7">
      <c r="A7274" s="120" t="s">
        <v>1158</v>
      </c>
      <c r="B7274" s="115" t="s">
        <v>1159</v>
      </c>
      <c r="C7274" s="115">
        <v>509716</v>
      </c>
      <c r="D7274" s="115">
        <v>176772</v>
      </c>
      <c r="E7274" s="116">
        <v>171037.6</v>
      </c>
      <c r="F7274" s="117">
        <v>33.555470104921199</v>
      </c>
      <c r="G7274" s="116">
        <v>64065.599999999999</v>
      </c>
    </row>
    <row r="7275" spans="1:7">
      <c r="A7275" s="121">
        <v>3000</v>
      </c>
      <c r="B7275" s="115" t="s">
        <v>1160</v>
      </c>
      <c r="C7275" s="115">
        <v>509716</v>
      </c>
      <c r="D7275" s="115">
        <v>176772</v>
      </c>
      <c r="E7275" s="116">
        <v>171037.6</v>
      </c>
      <c r="F7275" s="117">
        <v>33.555470104921199</v>
      </c>
      <c r="G7275" s="116">
        <v>64065.599999999999</v>
      </c>
    </row>
    <row r="7276" spans="1:7" ht="25.5">
      <c r="A7276" s="120" t="s">
        <v>1162</v>
      </c>
      <c r="B7276" s="115" t="s">
        <v>1163</v>
      </c>
      <c r="C7276" s="115">
        <v>703084</v>
      </c>
      <c r="D7276" s="115">
        <v>269500</v>
      </c>
      <c r="E7276" s="116">
        <v>254588.22</v>
      </c>
      <c r="F7276" s="117">
        <v>36.210213857803602</v>
      </c>
      <c r="G7276" s="116">
        <v>68275.3</v>
      </c>
    </row>
    <row r="7277" spans="1:7">
      <c r="A7277" s="121">
        <v>7700</v>
      </c>
      <c r="B7277" s="115" t="s">
        <v>1165</v>
      </c>
      <c r="C7277" s="115">
        <v>703084</v>
      </c>
      <c r="D7277" s="115">
        <v>269500</v>
      </c>
      <c r="E7277" s="116">
        <v>254588.22</v>
      </c>
      <c r="F7277" s="117">
        <v>36.210213857803602</v>
      </c>
      <c r="G7277" s="116">
        <v>68275.3</v>
      </c>
    </row>
    <row r="7278" spans="1:7">
      <c r="A7278" s="120" t="s">
        <v>1166</v>
      </c>
      <c r="B7278" s="115" t="s">
        <v>1167</v>
      </c>
      <c r="C7278" s="115">
        <v>22991</v>
      </c>
      <c r="D7278" s="115">
        <v>9847</v>
      </c>
      <c r="E7278" s="116">
        <v>9847</v>
      </c>
      <c r="F7278" s="117">
        <v>42.829802966378203</v>
      </c>
      <c r="G7278" s="116">
        <v>9847</v>
      </c>
    </row>
    <row r="7279" spans="1:7" ht="25.5">
      <c r="A7279" s="121">
        <v>7300</v>
      </c>
      <c r="B7279" s="115" t="s">
        <v>1173</v>
      </c>
      <c r="C7279" s="115">
        <v>22991</v>
      </c>
      <c r="D7279" s="115">
        <v>9847</v>
      </c>
      <c r="E7279" s="116">
        <v>9847</v>
      </c>
      <c r="F7279" s="117">
        <v>42.829802966378203</v>
      </c>
      <c r="G7279" s="116">
        <v>9847</v>
      </c>
    </row>
    <row r="7280" spans="1:7" ht="38.25">
      <c r="A7280" s="122">
        <v>7350</v>
      </c>
      <c r="B7280" s="115" t="s">
        <v>1176</v>
      </c>
      <c r="C7280" s="115">
        <v>22991</v>
      </c>
      <c r="D7280" s="115">
        <v>9847</v>
      </c>
      <c r="E7280" s="116">
        <v>9847</v>
      </c>
      <c r="F7280" s="117">
        <v>42.829802966378203</v>
      </c>
      <c r="G7280" s="116">
        <v>9847</v>
      </c>
    </row>
    <row r="7281" spans="1:7">
      <c r="A7281" s="119" t="s">
        <v>1181</v>
      </c>
      <c r="B7281" s="115" t="s">
        <v>1182</v>
      </c>
      <c r="C7281" s="115">
        <v>5510</v>
      </c>
      <c r="D7281" s="115">
        <v>1837</v>
      </c>
      <c r="E7281" s="116">
        <v>0</v>
      </c>
      <c r="F7281" s="117">
        <v>0</v>
      </c>
      <c r="G7281" s="116">
        <v>0</v>
      </c>
    </row>
    <row r="7282" spans="1:7">
      <c r="A7282" s="120" t="s">
        <v>1183</v>
      </c>
      <c r="B7282" s="115" t="s">
        <v>1184</v>
      </c>
      <c r="C7282" s="115">
        <v>5510</v>
      </c>
      <c r="D7282" s="115">
        <v>1837</v>
      </c>
      <c r="E7282" s="116">
        <v>0</v>
      </c>
      <c r="F7282" s="117">
        <v>0</v>
      </c>
      <c r="G7282" s="116">
        <v>0</v>
      </c>
    </row>
    <row r="7283" spans="1:7">
      <c r="A7283" s="114"/>
      <c r="B7283" s="115" t="s">
        <v>1192</v>
      </c>
      <c r="C7283" s="115">
        <v>0</v>
      </c>
      <c r="D7283" s="115">
        <v>0</v>
      </c>
      <c r="E7283" s="116">
        <v>69371.759999999995</v>
      </c>
      <c r="F7283" s="117">
        <v>0</v>
      </c>
      <c r="G7283" s="116">
        <v>67171.58</v>
      </c>
    </row>
    <row r="7284" spans="1:7">
      <c r="A7284" s="114" t="s">
        <v>1193</v>
      </c>
      <c r="B7284" s="115" t="s">
        <v>1194</v>
      </c>
      <c r="C7284" s="115">
        <v>0</v>
      </c>
      <c r="D7284" s="115">
        <v>0</v>
      </c>
      <c r="E7284" s="116">
        <v>-69371.759999999995</v>
      </c>
      <c r="F7284" s="117">
        <v>0</v>
      </c>
      <c r="G7284" s="116">
        <v>-67171.58</v>
      </c>
    </row>
    <row r="7285" spans="1:7">
      <c r="A7285" s="119" t="s">
        <v>1202</v>
      </c>
      <c r="B7285" s="115" t="s">
        <v>1203</v>
      </c>
      <c r="C7285" s="115">
        <v>0</v>
      </c>
      <c r="D7285" s="115">
        <v>0</v>
      </c>
      <c r="E7285" s="116">
        <v>-69371.759999999995</v>
      </c>
      <c r="F7285" s="117">
        <v>0</v>
      </c>
      <c r="G7285" s="116">
        <v>-67171.58</v>
      </c>
    </row>
    <row r="7286" spans="1:7" s="113" customFormat="1">
      <c r="A7286" s="126" t="s">
        <v>539</v>
      </c>
      <c r="B7286" s="110" t="s">
        <v>635</v>
      </c>
      <c r="C7286" s="110"/>
      <c r="D7286" s="110"/>
      <c r="E7286" s="111"/>
      <c r="F7286" s="112"/>
      <c r="G7286" s="111"/>
    </row>
    <row r="7287" spans="1:7">
      <c r="A7287" s="114" t="s">
        <v>1118</v>
      </c>
      <c r="B7287" s="115" t="s">
        <v>1119</v>
      </c>
      <c r="C7287" s="115">
        <v>153902</v>
      </c>
      <c r="D7287" s="115">
        <v>44700</v>
      </c>
      <c r="E7287" s="116">
        <v>44700</v>
      </c>
      <c r="F7287" s="117">
        <v>29.044456862158999</v>
      </c>
      <c r="G7287" s="116">
        <v>14700</v>
      </c>
    </row>
    <row r="7288" spans="1:7">
      <c r="A7288" s="119" t="s">
        <v>1144</v>
      </c>
      <c r="B7288" s="115" t="s">
        <v>60</v>
      </c>
      <c r="C7288" s="115">
        <v>153902</v>
      </c>
      <c r="D7288" s="115">
        <v>44700</v>
      </c>
      <c r="E7288" s="116">
        <v>44700</v>
      </c>
      <c r="F7288" s="117">
        <v>29.044456862158999</v>
      </c>
      <c r="G7288" s="116">
        <v>14700</v>
      </c>
    </row>
    <row r="7289" spans="1:7" ht="25.5">
      <c r="A7289" s="120">
        <v>21710</v>
      </c>
      <c r="B7289" s="115" t="s">
        <v>1145</v>
      </c>
      <c r="C7289" s="115">
        <v>153902</v>
      </c>
      <c r="D7289" s="115">
        <v>44700</v>
      </c>
      <c r="E7289" s="116">
        <v>44700</v>
      </c>
      <c r="F7289" s="117">
        <v>29.044456862158999</v>
      </c>
      <c r="G7289" s="116">
        <v>14700</v>
      </c>
    </row>
    <row r="7290" spans="1:7">
      <c r="A7290" s="114" t="s">
        <v>1147</v>
      </c>
      <c r="B7290" s="115" t="s">
        <v>1148</v>
      </c>
      <c r="C7290" s="115">
        <v>153902</v>
      </c>
      <c r="D7290" s="115">
        <v>44700</v>
      </c>
      <c r="E7290" s="116">
        <v>37246.43</v>
      </c>
      <c r="F7290" s="117">
        <v>24.201394393834999</v>
      </c>
      <c r="G7290" s="116">
        <v>7996.53</v>
      </c>
    </row>
    <row r="7291" spans="1:7">
      <c r="A7291" s="119" t="s">
        <v>1149</v>
      </c>
      <c r="B7291" s="115" t="s">
        <v>1150</v>
      </c>
      <c r="C7291" s="115">
        <v>148392</v>
      </c>
      <c r="D7291" s="115">
        <v>42863</v>
      </c>
      <c r="E7291" s="116">
        <v>37246.43</v>
      </c>
      <c r="F7291" s="117">
        <v>25.100025607849499</v>
      </c>
      <c r="G7291" s="116">
        <v>7996.53</v>
      </c>
    </row>
    <row r="7292" spans="1:7">
      <c r="A7292" s="120" t="s">
        <v>1151</v>
      </c>
      <c r="B7292" s="115" t="s">
        <v>1152</v>
      </c>
      <c r="C7292" s="115">
        <v>148392</v>
      </c>
      <c r="D7292" s="115">
        <v>42863</v>
      </c>
      <c r="E7292" s="116">
        <v>37246.43</v>
      </c>
      <c r="F7292" s="117">
        <v>25.100025607849499</v>
      </c>
      <c r="G7292" s="116">
        <v>7996.53</v>
      </c>
    </row>
    <row r="7293" spans="1:7">
      <c r="A7293" s="121">
        <v>1000</v>
      </c>
      <c r="B7293" s="115" t="s">
        <v>1153</v>
      </c>
      <c r="C7293" s="115">
        <v>83020</v>
      </c>
      <c r="D7293" s="115">
        <v>27073</v>
      </c>
      <c r="E7293" s="116">
        <v>26375.86</v>
      </c>
      <c r="F7293" s="117">
        <v>31.770489038785801</v>
      </c>
      <c r="G7293" s="116">
        <v>6899.97</v>
      </c>
    </row>
    <row r="7294" spans="1:7">
      <c r="A7294" s="122">
        <v>1100</v>
      </c>
      <c r="B7294" s="115" t="s">
        <v>1154</v>
      </c>
      <c r="C7294" s="115">
        <v>65872</v>
      </c>
      <c r="D7294" s="115">
        <v>21957</v>
      </c>
      <c r="E7294" s="116">
        <v>21957</v>
      </c>
      <c r="F7294" s="117">
        <v>33.332827301433099</v>
      </c>
      <c r="G7294" s="116">
        <v>5489</v>
      </c>
    </row>
    <row r="7295" spans="1:7">
      <c r="A7295" s="121">
        <v>2000</v>
      </c>
      <c r="B7295" s="115" t="s">
        <v>1155</v>
      </c>
      <c r="C7295" s="115">
        <v>65372</v>
      </c>
      <c r="D7295" s="115">
        <v>15790</v>
      </c>
      <c r="E7295" s="116">
        <v>10870.57</v>
      </c>
      <c r="F7295" s="117">
        <v>16.628786024597701</v>
      </c>
      <c r="G7295" s="116">
        <v>1096.56</v>
      </c>
    </row>
    <row r="7296" spans="1:7">
      <c r="A7296" s="119" t="s">
        <v>1181</v>
      </c>
      <c r="B7296" s="115" t="s">
        <v>1182</v>
      </c>
      <c r="C7296" s="115">
        <v>5510</v>
      </c>
      <c r="D7296" s="115">
        <v>1837</v>
      </c>
      <c r="E7296" s="116">
        <v>0</v>
      </c>
      <c r="F7296" s="117">
        <v>0</v>
      </c>
      <c r="G7296" s="116">
        <v>0</v>
      </c>
    </row>
    <row r="7297" spans="1:7">
      <c r="A7297" s="120" t="s">
        <v>1183</v>
      </c>
      <c r="B7297" s="115" t="s">
        <v>1184</v>
      </c>
      <c r="C7297" s="115">
        <v>5510</v>
      </c>
      <c r="D7297" s="115">
        <v>1837</v>
      </c>
      <c r="E7297" s="116">
        <v>0</v>
      </c>
      <c r="F7297" s="117">
        <v>0</v>
      </c>
      <c r="G7297" s="116">
        <v>0</v>
      </c>
    </row>
    <row r="7298" spans="1:7">
      <c r="A7298" s="114"/>
      <c r="B7298" s="115" t="s">
        <v>1192</v>
      </c>
      <c r="C7298" s="115">
        <v>0</v>
      </c>
      <c r="D7298" s="115">
        <v>0</v>
      </c>
      <c r="E7298" s="116">
        <v>7453.57</v>
      </c>
      <c r="F7298" s="117">
        <v>0</v>
      </c>
      <c r="G7298" s="116">
        <v>6703.47</v>
      </c>
    </row>
    <row r="7299" spans="1:7">
      <c r="A7299" s="114" t="s">
        <v>1193</v>
      </c>
      <c r="B7299" s="115" t="s">
        <v>1194</v>
      </c>
      <c r="C7299" s="115">
        <v>0</v>
      </c>
      <c r="D7299" s="115">
        <v>0</v>
      </c>
      <c r="E7299" s="116">
        <v>-7453.57</v>
      </c>
      <c r="F7299" s="117">
        <v>0</v>
      </c>
      <c r="G7299" s="116">
        <v>-6703.47</v>
      </c>
    </row>
    <row r="7300" spans="1:7">
      <c r="A7300" s="119" t="s">
        <v>1202</v>
      </c>
      <c r="B7300" s="115" t="s">
        <v>1203</v>
      </c>
      <c r="C7300" s="115">
        <v>0</v>
      </c>
      <c r="D7300" s="115">
        <v>0</v>
      </c>
      <c r="E7300" s="116">
        <v>-7453.57</v>
      </c>
      <c r="F7300" s="117">
        <v>0</v>
      </c>
      <c r="G7300" s="116">
        <v>-6703.47</v>
      </c>
    </row>
    <row r="7301" spans="1:7" s="113" customFormat="1">
      <c r="A7301" s="126" t="s">
        <v>540</v>
      </c>
      <c r="B7301" s="110" t="s">
        <v>636</v>
      </c>
      <c r="C7301" s="110"/>
      <c r="D7301" s="110"/>
      <c r="E7301" s="111"/>
      <c r="F7301" s="112"/>
      <c r="G7301" s="111"/>
    </row>
    <row r="7302" spans="1:7">
      <c r="A7302" s="114" t="s">
        <v>1118</v>
      </c>
      <c r="B7302" s="115" t="s">
        <v>1119</v>
      </c>
      <c r="C7302" s="115">
        <v>509716</v>
      </c>
      <c r="D7302" s="115">
        <v>176772</v>
      </c>
      <c r="E7302" s="116">
        <v>176772</v>
      </c>
      <c r="F7302" s="117">
        <v>34.680488742750903</v>
      </c>
      <c r="G7302" s="116">
        <v>69800</v>
      </c>
    </row>
    <row r="7303" spans="1:7">
      <c r="A7303" s="119" t="s">
        <v>1144</v>
      </c>
      <c r="B7303" s="115" t="s">
        <v>60</v>
      </c>
      <c r="C7303" s="115">
        <v>509716</v>
      </c>
      <c r="D7303" s="115">
        <v>176772</v>
      </c>
      <c r="E7303" s="116">
        <v>176772</v>
      </c>
      <c r="F7303" s="117">
        <v>34.680488742750903</v>
      </c>
      <c r="G7303" s="116">
        <v>69800</v>
      </c>
    </row>
    <row r="7304" spans="1:7" ht="25.5">
      <c r="A7304" s="120">
        <v>21710</v>
      </c>
      <c r="B7304" s="115" t="s">
        <v>1145</v>
      </c>
      <c r="C7304" s="115">
        <v>509716</v>
      </c>
      <c r="D7304" s="115">
        <v>176772</v>
      </c>
      <c r="E7304" s="116">
        <v>176772</v>
      </c>
      <c r="F7304" s="117">
        <v>34.680488742750903</v>
      </c>
      <c r="G7304" s="116">
        <v>69800</v>
      </c>
    </row>
    <row r="7305" spans="1:7">
      <c r="A7305" s="114" t="s">
        <v>1147</v>
      </c>
      <c r="B7305" s="115" t="s">
        <v>1148</v>
      </c>
      <c r="C7305" s="115">
        <v>509716</v>
      </c>
      <c r="D7305" s="115">
        <v>176772</v>
      </c>
      <c r="E7305" s="116">
        <v>171037.6</v>
      </c>
      <c r="F7305" s="117">
        <v>33.555470104921199</v>
      </c>
      <c r="G7305" s="116">
        <v>64065.599999999999</v>
      </c>
    </row>
    <row r="7306" spans="1:7">
      <c r="A7306" s="119" t="s">
        <v>1149</v>
      </c>
      <c r="B7306" s="115" t="s">
        <v>1150</v>
      </c>
      <c r="C7306" s="115">
        <v>509716</v>
      </c>
      <c r="D7306" s="115">
        <v>176772</v>
      </c>
      <c r="E7306" s="116">
        <v>171037.6</v>
      </c>
      <c r="F7306" s="117">
        <v>33.555470104921199</v>
      </c>
      <c r="G7306" s="116">
        <v>64065.599999999999</v>
      </c>
    </row>
    <row r="7307" spans="1:7">
      <c r="A7307" s="120" t="s">
        <v>1158</v>
      </c>
      <c r="B7307" s="115" t="s">
        <v>1159</v>
      </c>
      <c r="C7307" s="115">
        <v>509716</v>
      </c>
      <c r="D7307" s="115">
        <v>176772</v>
      </c>
      <c r="E7307" s="116">
        <v>171037.6</v>
      </c>
      <c r="F7307" s="117">
        <v>33.555470104921199</v>
      </c>
      <c r="G7307" s="116">
        <v>64065.599999999999</v>
      </c>
    </row>
    <row r="7308" spans="1:7">
      <c r="A7308" s="121">
        <v>3000</v>
      </c>
      <c r="B7308" s="115" t="s">
        <v>1160</v>
      </c>
      <c r="C7308" s="115">
        <v>509716</v>
      </c>
      <c r="D7308" s="115">
        <v>176772</v>
      </c>
      <c r="E7308" s="116">
        <v>171037.6</v>
      </c>
      <c r="F7308" s="117">
        <v>33.555470104921199</v>
      </c>
      <c r="G7308" s="116">
        <v>64065.599999999999</v>
      </c>
    </row>
    <row r="7309" spans="1:7">
      <c r="A7309" s="114"/>
      <c r="B7309" s="115" t="s">
        <v>1192</v>
      </c>
      <c r="C7309" s="115">
        <v>0</v>
      </c>
      <c r="D7309" s="115">
        <v>0</v>
      </c>
      <c r="E7309" s="116">
        <v>5734.4</v>
      </c>
      <c r="F7309" s="117">
        <v>0</v>
      </c>
      <c r="G7309" s="116">
        <v>5734.4</v>
      </c>
    </row>
    <row r="7310" spans="1:7">
      <c r="A7310" s="114" t="s">
        <v>1193</v>
      </c>
      <c r="B7310" s="115" t="s">
        <v>1194</v>
      </c>
      <c r="C7310" s="115">
        <v>0</v>
      </c>
      <c r="D7310" s="115">
        <v>0</v>
      </c>
      <c r="E7310" s="116">
        <v>-5734.4</v>
      </c>
      <c r="F7310" s="117">
        <v>0</v>
      </c>
      <c r="G7310" s="116">
        <v>-5734.4</v>
      </c>
    </row>
    <row r="7311" spans="1:7">
      <c r="A7311" s="119" t="s">
        <v>1202</v>
      </c>
      <c r="B7311" s="115" t="s">
        <v>1203</v>
      </c>
      <c r="C7311" s="115">
        <v>0</v>
      </c>
      <c r="D7311" s="115">
        <v>0</v>
      </c>
      <c r="E7311" s="116">
        <v>-5734.4</v>
      </c>
      <c r="F7311" s="117">
        <v>0</v>
      </c>
      <c r="G7311" s="116">
        <v>-5734.4</v>
      </c>
    </row>
    <row r="7312" spans="1:7" s="113" customFormat="1">
      <c r="A7312" s="126" t="s">
        <v>637</v>
      </c>
      <c r="B7312" s="110" t="s">
        <v>638</v>
      </c>
      <c r="C7312" s="110"/>
      <c r="D7312" s="110"/>
      <c r="E7312" s="111"/>
      <c r="F7312" s="112"/>
      <c r="G7312" s="111"/>
    </row>
    <row r="7313" spans="1:7">
      <c r="A7313" s="114" t="s">
        <v>1118</v>
      </c>
      <c r="B7313" s="115" t="s">
        <v>1119</v>
      </c>
      <c r="C7313" s="115">
        <v>387219</v>
      </c>
      <c r="D7313" s="115">
        <v>52433</v>
      </c>
      <c r="E7313" s="116">
        <v>52433</v>
      </c>
      <c r="F7313" s="117">
        <v>13.540916122401001</v>
      </c>
      <c r="G7313" s="116">
        <v>50783</v>
      </c>
    </row>
    <row r="7314" spans="1:7">
      <c r="A7314" s="119" t="s">
        <v>1144</v>
      </c>
      <c r="B7314" s="115" t="s">
        <v>60</v>
      </c>
      <c r="C7314" s="115">
        <v>387219</v>
      </c>
      <c r="D7314" s="115">
        <v>52433</v>
      </c>
      <c r="E7314" s="116">
        <v>52433</v>
      </c>
      <c r="F7314" s="117">
        <v>13.540916122401001</v>
      </c>
      <c r="G7314" s="116">
        <v>50783</v>
      </c>
    </row>
    <row r="7315" spans="1:7" ht="25.5">
      <c r="A7315" s="120">
        <v>21710</v>
      </c>
      <c r="B7315" s="115" t="s">
        <v>1145</v>
      </c>
      <c r="C7315" s="115">
        <v>387219</v>
      </c>
      <c r="D7315" s="115">
        <v>52433</v>
      </c>
      <c r="E7315" s="116">
        <v>52433</v>
      </c>
      <c r="F7315" s="117">
        <v>13.540916122401001</v>
      </c>
      <c r="G7315" s="116">
        <v>50783</v>
      </c>
    </row>
    <row r="7316" spans="1:7">
      <c r="A7316" s="114" t="s">
        <v>1147</v>
      </c>
      <c r="B7316" s="115" t="s">
        <v>1148</v>
      </c>
      <c r="C7316" s="115">
        <v>387219</v>
      </c>
      <c r="D7316" s="115">
        <v>52433</v>
      </c>
      <c r="E7316" s="116">
        <v>11160.99</v>
      </c>
      <c r="F7316" s="117">
        <v>2.8823456493612101</v>
      </c>
      <c r="G7316" s="116">
        <v>10960.99</v>
      </c>
    </row>
    <row r="7317" spans="1:7">
      <c r="A7317" s="119" t="s">
        <v>1149</v>
      </c>
      <c r="B7317" s="115" t="s">
        <v>1150</v>
      </c>
      <c r="C7317" s="115">
        <v>387219</v>
      </c>
      <c r="D7317" s="115">
        <v>52433</v>
      </c>
      <c r="E7317" s="116">
        <v>11160.99</v>
      </c>
      <c r="F7317" s="117">
        <v>2.8823456493612101</v>
      </c>
      <c r="G7317" s="116">
        <v>10960.99</v>
      </c>
    </row>
    <row r="7318" spans="1:7">
      <c r="A7318" s="120" t="s">
        <v>1151</v>
      </c>
      <c r="B7318" s="115" t="s">
        <v>1152</v>
      </c>
      <c r="C7318" s="115">
        <v>364228</v>
      </c>
      <c r="D7318" s="115">
        <v>42586</v>
      </c>
      <c r="E7318" s="116">
        <v>1313.99</v>
      </c>
      <c r="F7318" s="117">
        <v>0.36076029300328</v>
      </c>
      <c r="G7318" s="116">
        <v>1113.99</v>
      </c>
    </row>
    <row r="7319" spans="1:7">
      <c r="A7319" s="121">
        <v>1000</v>
      </c>
      <c r="B7319" s="115" t="s">
        <v>1153</v>
      </c>
      <c r="C7319" s="115">
        <v>14414</v>
      </c>
      <c r="D7319" s="115">
        <v>2995</v>
      </c>
      <c r="E7319" s="116">
        <v>0</v>
      </c>
      <c r="F7319" s="117">
        <v>0</v>
      </c>
      <c r="G7319" s="116">
        <v>0</v>
      </c>
    </row>
    <row r="7320" spans="1:7">
      <c r="A7320" s="122">
        <v>1100</v>
      </c>
      <c r="B7320" s="115" t="s">
        <v>1154</v>
      </c>
      <c r="C7320" s="115">
        <v>13108</v>
      </c>
      <c r="D7320" s="115">
        <v>2412</v>
      </c>
      <c r="E7320" s="116">
        <v>0</v>
      </c>
      <c r="F7320" s="117">
        <v>0</v>
      </c>
      <c r="G7320" s="116">
        <v>0</v>
      </c>
    </row>
    <row r="7321" spans="1:7">
      <c r="A7321" s="121">
        <v>2000</v>
      </c>
      <c r="B7321" s="115" t="s">
        <v>1155</v>
      </c>
      <c r="C7321" s="115">
        <v>349814</v>
      </c>
      <c r="D7321" s="115">
        <v>39591</v>
      </c>
      <c r="E7321" s="116">
        <v>1313.99</v>
      </c>
      <c r="F7321" s="117">
        <v>0.37562533231945999</v>
      </c>
      <c r="G7321" s="116">
        <v>1113.99</v>
      </c>
    </row>
    <row r="7322" spans="1:7">
      <c r="A7322" s="120" t="s">
        <v>1166</v>
      </c>
      <c r="B7322" s="115" t="s">
        <v>1167</v>
      </c>
      <c r="C7322" s="115">
        <v>22991</v>
      </c>
      <c r="D7322" s="115">
        <v>9847</v>
      </c>
      <c r="E7322" s="116">
        <v>9847</v>
      </c>
      <c r="F7322" s="117">
        <v>42.829802966378203</v>
      </c>
      <c r="G7322" s="116">
        <v>9847</v>
      </c>
    </row>
    <row r="7323" spans="1:7" ht="25.5">
      <c r="A7323" s="121">
        <v>7300</v>
      </c>
      <c r="B7323" s="115" t="s">
        <v>1173</v>
      </c>
      <c r="C7323" s="115">
        <v>22991</v>
      </c>
      <c r="D7323" s="115">
        <v>9847</v>
      </c>
      <c r="E7323" s="116">
        <v>9847</v>
      </c>
      <c r="F7323" s="117">
        <v>42.829802966378203</v>
      </c>
      <c r="G7323" s="116">
        <v>9847</v>
      </c>
    </row>
    <row r="7324" spans="1:7" ht="38.25">
      <c r="A7324" s="122">
        <v>7350</v>
      </c>
      <c r="B7324" s="115" t="s">
        <v>1176</v>
      </c>
      <c r="C7324" s="115">
        <v>22991</v>
      </c>
      <c r="D7324" s="115">
        <v>9847</v>
      </c>
      <c r="E7324" s="116">
        <v>9847</v>
      </c>
      <c r="F7324" s="117">
        <v>42.829802966378203</v>
      </c>
      <c r="G7324" s="116">
        <v>9847</v>
      </c>
    </row>
    <row r="7325" spans="1:7">
      <c r="A7325" s="114"/>
      <c r="B7325" s="115" t="s">
        <v>1192</v>
      </c>
      <c r="C7325" s="115">
        <v>0</v>
      </c>
      <c r="D7325" s="115">
        <v>0</v>
      </c>
      <c r="E7325" s="116">
        <v>41272.01</v>
      </c>
      <c r="F7325" s="117">
        <v>0</v>
      </c>
      <c r="G7325" s="116">
        <v>39822.01</v>
      </c>
    </row>
    <row r="7326" spans="1:7">
      <c r="A7326" s="114" t="s">
        <v>1193</v>
      </c>
      <c r="B7326" s="115" t="s">
        <v>1194</v>
      </c>
      <c r="C7326" s="115">
        <v>0</v>
      </c>
      <c r="D7326" s="115">
        <v>0</v>
      </c>
      <c r="E7326" s="116">
        <v>-41272.01</v>
      </c>
      <c r="F7326" s="117">
        <v>0</v>
      </c>
      <c r="G7326" s="116">
        <v>-39822.01</v>
      </c>
    </row>
    <row r="7327" spans="1:7">
      <c r="A7327" s="119" t="s">
        <v>1202</v>
      </c>
      <c r="B7327" s="115" t="s">
        <v>1203</v>
      </c>
      <c r="C7327" s="115">
        <v>0</v>
      </c>
      <c r="D7327" s="115">
        <v>0</v>
      </c>
      <c r="E7327" s="116">
        <v>-41272.01</v>
      </c>
      <c r="F7327" s="117">
        <v>0</v>
      </c>
      <c r="G7327" s="116">
        <v>-39822.01</v>
      </c>
    </row>
    <row r="7328" spans="1:7" s="113" customFormat="1">
      <c r="A7328" s="126" t="s">
        <v>639</v>
      </c>
      <c r="B7328" s="110" t="s">
        <v>338</v>
      </c>
      <c r="C7328" s="110"/>
      <c r="D7328" s="110"/>
      <c r="E7328" s="111"/>
      <c r="F7328" s="112"/>
      <c r="G7328" s="111"/>
    </row>
    <row r="7329" spans="1:7">
      <c r="A7329" s="114" t="s">
        <v>1118</v>
      </c>
      <c r="B7329" s="115" t="s">
        <v>1119</v>
      </c>
      <c r="C7329" s="115">
        <v>703084</v>
      </c>
      <c r="D7329" s="115">
        <v>269500</v>
      </c>
      <c r="E7329" s="116">
        <v>269500</v>
      </c>
      <c r="F7329" s="117">
        <v>38.331124019320598</v>
      </c>
      <c r="G7329" s="116">
        <v>83187</v>
      </c>
    </row>
    <row r="7330" spans="1:7">
      <c r="A7330" s="119" t="s">
        <v>1144</v>
      </c>
      <c r="B7330" s="115" t="s">
        <v>60</v>
      </c>
      <c r="C7330" s="115">
        <v>703084</v>
      </c>
      <c r="D7330" s="115">
        <v>269500</v>
      </c>
      <c r="E7330" s="116">
        <v>269500</v>
      </c>
      <c r="F7330" s="117">
        <v>38.331124019320598</v>
      </c>
      <c r="G7330" s="116">
        <v>83187</v>
      </c>
    </row>
    <row r="7331" spans="1:7" ht="25.5">
      <c r="A7331" s="120">
        <v>21710</v>
      </c>
      <c r="B7331" s="115" t="s">
        <v>1145</v>
      </c>
      <c r="C7331" s="115">
        <v>703084</v>
      </c>
      <c r="D7331" s="115">
        <v>269500</v>
      </c>
      <c r="E7331" s="116">
        <v>269500</v>
      </c>
      <c r="F7331" s="117">
        <v>38.331124019320598</v>
      </c>
      <c r="G7331" s="116">
        <v>83187</v>
      </c>
    </row>
    <row r="7332" spans="1:7">
      <c r="A7332" s="114" t="s">
        <v>1147</v>
      </c>
      <c r="B7332" s="115" t="s">
        <v>1148</v>
      </c>
      <c r="C7332" s="115">
        <v>703084</v>
      </c>
      <c r="D7332" s="115">
        <v>269500</v>
      </c>
      <c r="E7332" s="116">
        <v>254588.22</v>
      </c>
      <c r="F7332" s="117">
        <v>36.210213857803602</v>
      </c>
      <c r="G7332" s="116">
        <v>68275.3</v>
      </c>
    </row>
    <row r="7333" spans="1:7">
      <c r="A7333" s="119" t="s">
        <v>1149</v>
      </c>
      <c r="B7333" s="115" t="s">
        <v>1150</v>
      </c>
      <c r="C7333" s="115">
        <v>703084</v>
      </c>
      <c r="D7333" s="115">
        <v>269500</v>
      </c>
      <c r="E7333" s="116">
        <v>254588.22</v>
      </c>
      <c r="F7333" s="117">
        <v>36.210213857803602</v>
      </c>
      <c r="G7333" s="116">
        <v>68275.3</v>
      </c>
    </row>
    <row r="7334" spans="1:7" ht="25.5">
      <c r="A7334" s="120" t="s">
        <v>1162</v>
      </c>
      <c r="B7334" s="115" t="s">
        <v>1163</v>
      </c>
      <c r="C7334" s="115">
        <v>703084</v>
      </c>
      <c r="D7334" s="115">
        <v>269500</v>
      </c>
      <c r="E7334" s="116">
        <v>254588.22</v>
      </c>
      <c r="F7334" s="117">
        <v>36.210213857803602</v>
      </c>
      <c r="G7334" s="116">
        <v>68275.3</v>
      </c>
    </row>
    <row r="7335" spans="1:7">
      <c r="A7335" s="121">
        <v>7700</v>
      </c>
      <c r="B7335" s="115" t="s">
        <v>1165</v>
      </c>
      <c r="C7335" s="115">
        <v>703084</v>
      </c>
      <c r="D7335" s="115">
        <v>269500</v>
      </c>
      <c r="E7335" s="116">
        <v>254588.22</v>
      </c>
      <c r="F7335" s="117">
        <v>36.210213857803602</v>
      </c>
      <c r="G7335" s="116">
        <v>68275.3</v>
      </c>
    </row>
    <row r="7336" spans="1:7">
      <c r="A7336" s="114"/>
      <c r="B7336" s="115" t="s">
        <v>1192</v>
      </c>
      <c r="C7336" s="115">
        <v>0</v>
      </c>
      <c r="D7336" s="115">
        <v>0</v>
      </c>
      <c r="E7336" s="116">
        <v>14911.78</v>
      </c>
      <c r="F7336" s="117">
        <v>0</v>
      </c>
      <c r="G7336" s="116">
        <v>14911.7</v>
      </c>
    </row>
    <row r="7337" spans="1:7">
      <c r="A7337" s="114" t="s">
        <v>1193</v>
      </c>
      <c r="B7337" s="115" t="s">
        <v>1194</v>
      </c>
      <c r="C7337" s="115">
        <v>0</v>
      </c>
      <c r="D7337" s="115">
        <v>0</v>
      </c>
      <c r="E7337" s="116">
        <v>-14911.78</v>
      </c>
      <c r="F7337" s="117">
        <v>0</v>
      </c>
      <c r="G7337" s="116">
        <v>-14911.7</v>
      </c>
    </row>
    <row r="7338" spans="1:7">
      <c r="A7338" s="119" t="s">
        <v>1202</v>
      </c>
      <c r="B7338" s="115" t="s">
        <v>1203</v>
      </c>
      <c r="C7338" s="115">
        <v>0</v>
      </c>
      <c r="D7338" s="115">
        <v>0</v>
      </c>
      <c r="E7338" s="116">
        <v>-14911.78</v>
      </c>
      <c r="F7338" s="117">
        <v>0</v>
      </c>
      <c r="G7338" s="116">
        <v>-14911.7</v>
      </c>
    </row>
    <row r="7339" spans="1:7" s="113" customFormat="1">
      <c r="A7339" s="125" t="s">
        <v>560</v>
      </c>
      <c r="B7339" s="110" t="s">
        <v>640</v>
      </c>
      <c r="C7339" s="110"/>
      <c r="D7339" s="110"/>
      <c r="E7339" s="111"/>
      <c r="F7339" s="112"/>
      <c r="G7339" s="111"/>
    </row>
    <row r="7340" spans="1:7">
      <c r="A7340" s="114" t="s">
        <v>1118</v>
      </c>
      <c r="B7340" s="115" t="s">
        <v>1119</v>
      </c>
      <c r="C7340" s="115">
        <v>3450873</v>
      </c>
      <c r="D7340" s="115">
        <v>998078</v>
      </c>
      <c r="E7340" s="116">
        <v>993622.92</v>
      </c>
      <c r="F7340" s="117">
        <v>28.793378371212199</v>
      </c>
      <c r="G7340" s="116">
        <v>266447.94</v>
      </c>
    </row>
    <row r="7341" spans="1:7" ht="25.5">
      <c r="A7341" s="119" t="s">
        <v>1120</v>
      </c>
      <c r="B7341" s="115" t="s">
        <v>1121</v>
      </c>
      <c r="C7341" s="115">
        <v>64500</v>
      </c>
      <c r="D7341" s="115">
        <v>21632</v>
      </c>
      <c r="E7341" s="116">
        <v>17176.919999999998</v>
      </c>
      <c r="F7341" s="117">
        <v>26.6308837209302</v>
      </c>
      <c r="G7341" s="116">
        <v>4434.9399999999996</v>
      </c>
    </row>
    <row r="7342" spans="1:7">
      <c r="A7342" s="119" t="s">
        <v>1144</v>
      </c>
      <c r="B7342" s="115" t="s">
        <v>60</v>
      </c>
      <c r="C7342" s="115">
        <v>3386373</v>
      </c>
      <c r="D7342" s="115">
        <v>976446</v>
      </c>
      <c r="E7342" s="116">
        <v>976446</v>
      </c>
      <c r="F7342" s="117">
        <v>28.834567249384499</v>
      </c>
      <c r="G7342" s="116">
        <v>262013</v>
      </c>
    </row>
    <row r="7343" spans="1:7" ht="25.5">
      <c r="A7343" s="120">
        <v>21710</v>
      </c>
      <c r="B7343" s="115" t="s">
        <v>1145</v>
      </c>
      <c r="C7343" s="115">
        <v>3386373</v>
      </c>
      <c r="D7343" s="115">
        <v>976446</v>
      </c>
      <c r="E7343" s="116">
        <v>976446</v>
      </c>
      <c r="F7343" s="117">
        <v>28.834567249384499</v>
      </c>
      <c r="G7343" s="116">
        <v>262013</v>
      </c>
    </row>
    <row r="7344" spans="1:7">
      <c r="A7344" s="114" t="s">
        <v>1147</v>
      </c>
      <c r="B7344" s="115" t="s">
        <v>1148</v>
      </c>
      <c r="C7344" s="115">
        <v>3463499</v>
      </c>
      <c r="D7344" s="115">
        <v>999481</v>
      </c>
      <c r="E7344" s="116">
        <v>980402.32</v>
      </c>
      <c r="F7344" s="117">
        <v>28.3067014022525</v>
      </c>
      <c r="G7344" s="116">
        <v>254250.58</v>
      </c>
    </row>
    <row r="7345" spans="1:7">
      <c r="A7345" s="119" t="s">
        <v>1149</v>
      </c>
      <c r="B7345" s="115" t="s">
        <v>1150</v>
      </c>
      <c r="C7345" s="115">
        <v>3338699</v>
      </c>
      <c r="D7345" s="115">
        <v>974243</v>
      </c>
      <c r="E7345" s="116">
        <v>960826.6</v>
      </c>
      <c r="F7345" s="117">
        <v>28.7784732915426</v>
      </c>
      <c r="G7345" s="116">
        <v>258349.83</v>
      </c>
    </row>
    <row r="7346" spans="1:7">
      <c r="A7346" s="120" t="s">
        <v>1151</v>
      </c>
      <c r="B7346" s="115" t="s">
        <v>1152</v>
      </c>
      <c r="C7346" s="115">
        <v>3338699</v>
      </c>
      <c r="D7346" s="115">
        <v>974243</v>
      </c>
      <c r="E7346" s="116">
        <v>960826.6</v>
      </c>
      <c r="F7346" s="117">
        <v>28.7784732915426</v>
      </c>
      <c r="G7346" s="116">
        <v>258349.83</v>
      </c>
    </row>
    <row r="7347" spans="1:7">
      <c r="A7347" s="121">
        <v>1000</v>
      </c>
      <c r="B7347" s="115" t="s">
        <v>1153</v>
      </c>
      <c r="C7347" s="115">
        <v>2324561</v>
      </c>
      <c r="D7347" s="115">
        <v>718350</v>
      </c>
      <c r="E7347" s="116">
        <v>714692.97</v>
      </c>
      <c r="F7347" s="117">
        <v>30.745287819936699</v>
      </c>
      <c r="G7347" s="116">
        <v>190908.61</v>
      </c>
    </row>
    <row r="7348" spans="1:7">
      <c r="A7348" s="122">
        <v>1100</v>
      </c>
      <c r="B7348" s="115" t="s">
        <v>1154</v>
      </c>
      <c r="C7348" s="115">
        <v>1810982</v>
      </c>
      <c r="D7348" s="115">
        <v>569639</v>
      </c>
      <c r="E7348" s="116">
        <v>566640.93999999994</v>
      </c>
      <c r="F7348" s="117">
        <v>31.289153619417501</v>
      </c>
      <c r="G7348" s="116">
        <v>151435.1</v>
      </c>
    </row>
    <row r="7349" spans="1:7">
      <c r="A7349" s="121">
        <v>2000</v>
      </c>
      <c r="B7349" s="115" t="s">
        <v>1155</v>
      </c>
      <c r="C7349" s="115">
        <v>1014138</v>
      </c>
      <c r="D7349" s="115">
        <v>255893</v>
      </c>
      <c r="E7349" s="116">
        <v>246133.63</v>
      </c>
      <c r="F7349" s="117">
        <v>24.270230481453201</v>
      </c>
      <c r="G7349" s="116">
        <v>67441.22</v>
      </c>
    </row>
    <row r="7350" spans="1:7">
      <c r="A7350" s="119" t="s">
        <v>1181</v>
      </c>
      <c r="B7350" s="115" t="s">
        <v>1182</v>
      </c>
      <c r="C7350" s="115">
        <v>124800</v>
      </c>
      <c r="D7350" s="115">
        <v>25238</v>
      </c>
      <c r="E7350" s="116">
        <v>19575.72</v>
      </c>
      <c r="F7350" s="117">
        <v>15.6856730769231</v>
      </c>
      <c r="G7350" s="116">
        <v>-4099.25</v>
      </c>
    </row>
    <row r="7351" spans="1:7">
      <c r="A7351" s="120" t="s">
        <v>1183</v>
      </c>
      <c r="B7351" s="115" t="s">
        <v>1184</v>
      </c>
      <c r="C7351" s="115">
        <v>124800</v>
      </c>
      <c r="D7351" s="115">
        <v>25238</v>
      </c>
      <c r="E7351" s="116">
        <v>19575.72</v>
      </c>
      <c r="F7351" s="117">
        <v>15.6856730769231</v>
      </c>
      <c r="G7351" s="116">
        <v>-4099.25</v>
      </c>
    </row>
    <row r="7352" spans="1:7">
      <c r="A7352" s="114"/>
      <c r="B7352" s="115" t="s">
        <v>1192</v>
      </c>
      <c r="C7352" s="115">
        <v>-12626</v>
      </c>
      <c r="D7352" s="115">
        <v>-1403</v>
      </c>
      <c r="E7352" s="116">
        <v>13220.6</v>
      </c>
      <c r="F7352" s="117">
        <v>-104.70932995406299</v>
      </c>
      <c r="G7352" s="116">
        <v>12197.36</v>
      </c>
    </row>
    <row r="7353" spans="1:7">
      <c r="A7353" s="114" t="s">
        <v>1193</v>
      </c>
      <c r="B7353" s="115" t="s">
        <v>1194</v>
      </c>
      <c r="C7353" s="115">
        <v>12626</v>
      </c>
      <c r="D7353" s="115">
        <v>1403</v>
      </c>
      <c r="E7353" s="116">
        <v>-13220.6</v>
      </c>
      <c r="F7353" s="117">
        <v>-104.70932995406299</v>
      </c>
      <c r="G7353" s="116">
        <v>-12197.36</v>
      </c>
    </row>
    <row r="7354" spans="1:7">
      <c r="A7354" s="119" t="s">
        <v>1202</v>
      </c>
      <c r="B7354" s="115" t="s">
        <v>1203</v>
      </c>
      <c r="C7354" s="115">
        <v>12626</v>
      </c>
      <c r="D7354" s="115">
        <v>1403</v>
      </c>
      <c r="E7354" s="116">
        <v>-13220.6</v>
      </c>
      <c r="F7354" s="117">
        <v>-104.70932995406299</v>
      </c>
      <c r="G7354" s="116">
        <v>-12197.36</v>
      </c>
    </row>
    <row r="7355" spans="1:7" ht="38.25">
      <c r="A7355" s="120" t="s">
        <v>1204</v>
      </c>
      <c r="B7355" s="115" t="s">
        <v>1205</v>
      </c>
      <c r="C7355" s="115">
        <v>12626</v>
      </c>
      <c r="D7355" s="115">
        <v>1403</v>
      </c>
      <c r="E7355" s="116">
        <v>-12625.93</v>
      </c>
      <c r="F7355" s="117">
        <v>-99.999445588468205</v>
      </c>
      <c r="G7355" s="116">
        <v>-12625.93</v>
      </c>
    </row>
    <row r="7356" spans="1:7" s="113" customFormat="1">
      <c r="A7356" s="126" t="s">
        <v>641</v>
      </c>
      <c r="B7356" s="110" t="s">
        <v>642</v>
      </c>
      <c r="C7356" s="110"/>
      <c r="D7356" s="110"/>
      <c r="E7356" s="111"/>
      <c r="F7356" s="112"/>
      <c r="G7356" s="111"/>
    </row>
    <row r="7357" spans="1:7">
      <c r="A7357" s="114" t="s">
        <v>1118</v>
      </c>
      <c r="B7357" s="115" t="s">
        <v>1119</v>
      </c>
      <c r="C7357" s="115">
        <v>3238794</v>
      </c>
      <c r="D7357" s="115">
        <v>933537</v>
      </c>
      <c r="E7357" s="116">
        <v>930255.41</v>
      </c>
      <c r="F7357" s="117">
        <v>28.7222777984645</v>
      </c>
      <c r="G7357" s="116">
        <v>248523.08</v>
      </c>
    </row>
    <row r="7358" spans="1:7" ht="25.5">
      <c r="A7358" s="119" t="s">
        <v>1120</v>
      </c>
      <c r="B7358" s="115" t="s">
        <v>1121</v>
      </c>
      <c r="C7358" s="115">
        <v>50000</v>
      </c>
      <c r="D7358" s="115">
        <v>16800</v>
      </c>
      <c r="E7358" s="116">
        <v>13518.41</v>
      </c>
      <c r="F7358" s="117">
        <v>27.036819999999999</v>
      </c>
      <c r="G7358" s="116">
        <v>3481.08</v>
      </c>
    </row>
    <row r="7359" spans="1:7">
      <c r="A7359" s="119" t="s">
        <v>1144</v>
      </c>
      <c r="B7359" s="115" t="s">
        <v>60</v>
      </c>
      <c r="C7359" s="115">
        <v>3188794</v>
      </c>
      <c r="D7359" s="115">
        <v>916737</v>
      </c>
      <c r="E7359" s="116">
        <v>916737</v>
      </c>
      <c r="F7359" s="117">
        <v>28.748705623505298</v>
      </c>
      <c r="G7359" s="116">
        <v>245042</v>
      </c>
    </row>
    <row r="7360" spans="1:7" ht="25.5">
      <c r="A7360" s="120">
        <v>21710</v>
      </c>
      <c r="B7360" s="115" t="s">
        <v>1145</v>
      </c>
      <c r="C7360" s="115">
        <v>3188794</v>
      </c>
      <c r="D7360" s="115">
        <v>916737</v>
      </c>
      <c r="E7360" s="116">
        <v>916737</v>
      </c>
      <c r="F7360" s="117">
        <v>28.748705623505298</v>
      </c>
      <c r="G7360" s="116">
        <v>245042</v>
      </c>
    </row>
    <row r="7361" spans="1:7">
      <c r="A7361" s="114" t="s">
        <v>1147</v>
      </c>
      <c r="B7361" s="115" t="s">
        <v>1148</v>
      </c>
      <c r="C7361" s="115">
        <v>3238794</v>
      </c>
      <c r="D7361" s="115">
        <v>933537</v>
      </c>
      <c r="E7361" s="116">
        <v>919294.36</v>
      </c>
      <c r="F7361" s="117">
        <v>28.383847814958301</v>
      </c>
      <c r="G7361" s="116">
        <v>237653.34</v>
      </c>
    </row>
    <row r="7362" spans="1:7">
      <c r="A7362" s="119" t="s">
        <v>1149</v>
      </c>
      <c r="B7362" s="115" t="s">
        <v>1150</v>
      </c>
      <c r="C7362" s="115">
        <v>3114794</v>
      </c>
      <c r="D7362" s="115">
        <v>908799</v>
      </c>
      <c r="E7362" s="116">
        <v>899718.64</v>
      </c>
      <c r="F7362" s="117">
        <v>28.885333668935999</v>
      </c>
      <c r="G7362" s="116">
        <v>241752.59</v>
      </c>
    </row>
    <row r="7363" spans="1:7">
      <c r="A7363" s="120" t="s">
        <v>1151</v>
      </c>
      <c r="B7363" s="115" t="s">
        <v>1152</v>
      </c>
      <c r="C7363" s="115">
        <v>3114794</v>
      </c>
      <c r="D7363" s="115">
        <v>908799</v>
      </c>
      <c r="E7363" s="116">
        <v>899718.64</v>
      </c>
      <c r="F7363" s="117">
        <v>28.885333668935999</v>
      </c>
      <c r="G7363" s="116">
        <v>241752.59</v>
      </c>
    </row>
    <row r="7364" spans="1:7">
      <c r="A7364" s="121">
        <v>1000</v>
      </c>
      <c r="B7364" s="115" t="s">
        <v>1153</v>
      </c>
      <c r="C7364" s="115">
        <v>2141484</v>
      </c>
      <c r="D7364" s="115">
        <v>661909</v>
      </c>
      <c r="E7364" s="116">
        <v>661893.92000000004</v>
      </c>
      <c r="F7364" s="117">
        <v>30.9081889007809</v>
      </c>
      <c r="G7364" s="116">
        <v>177388.92</v>
      </c>
    </row>
    <row r="7365" spans="1:7">
      <c r="A7365" s="122">
        <v>1100</v>
      </c>
      <c r="B7365" s="115" t="s">
        <v>1154</v>
      </c>
      <c r="C7365" s="115">
        <v>1664521</v>
      </c>
      <c r="D7365" s="115">
        <v>524546</v>
      </c>
      <c r="E7365" s="116">
        <v>524540.05000000005</v>
      </c>
      <c r="F7365" s="117">
        <v>31.512972801184201</v>
      </c>
      <c r="G7365" s="116">
        <v>140540.04999999999</v>
      </c>
    </row>
    <row r="7366" spans="1:7">
      <c r="A7366" s="121">
        <v>2000</v>
      </c>
      <c r="B7366" s="115" t="s">
        <v>1155</v>
      </c>
      <c r="C7366" s="115">
        <v>973310</v>
      </c>
      <c r="D7366" s="115">
        <v>246890</v>
      </c>
      <c r="E7366" s="116">
        <v>237824.72</v>
      </c>
      <c r="F7366" s="117">
        <v>24.4346323370766</v>
      </c>
      <c r="G7366" s="116">
        <v>64363.67</v>
      </c>
    </row>
    <row r="7367" spans="1:7">
      <c r="A7367" s="119" t="s">
        <v>1181</v>
      </c>
      <c r="B7367" s="115" t="s">
        <v>1182</v>
      </c>
      <c r="C7367" s="115">
        <v>124000</v>
      </c>
      <c r="D7367" s="115">
        <v>24738</v>
      </c>
      <c r="E7367" s="116">
        <v>19575.72</v>
      </c>
      <c r="F7367" s="117">
        <v>15.786870967741899</v>
      </c>
      <c r="G7367" s="116">
        <v>-4099.25</v>
      </c>
    </row>
    <row r="7368" spans="1:7">
      <c r="A7368" s="120" t="s">
        <v>1183</v>
      </c>
      <c r="B7368" s="115" t="s">
        <v>1184</v>
      </c>
      <c r="C7368" s="115">
        <v>124000</v>
      </c>
      <c r="D7368" s="115">
        <v>24738</v>
      </c>
      <c r="E7368" s="116">
        <v>19575.72</v>
      </c>
      <c r="F7368" s="117">
        <v>15.786870967741899</v>
      </c>
      <c r="G7368" s="116">
        <v>-4099.25</v>
      </c>
    </row>
    <row r="7369" spans="1:7">
      <c r="A7369" s="114"/>
      <c r="B7369" s="115" t="s">
        <v>1192</v>
      </c>
      <c r="C7369" s="115">
        <v>0</v>
      </c>
      <c r="D7369" s="115">
        <v>0</v>
      </c>
      <c r="E7369" s="116">
        <v>10961.05</v>
      </c>
      <c r="F7369" s="117">
        <v>0</v>
      </c>
      <c r="G7369" s="116">
        <v>10869.74</v>
      </c>
    </row>
    <row r="7370" spans="1:7">
      <c r="A7370" s="114" t="s">
        <v>1193</v>
      </c>
      <c r="B7370" s="115" t="s">
        <v>1194</v>
      </c>
      <c r="C7370" s="115">
        <v>0</v>
      </c>
      <c r="D7370" s="115">
        <v>0</v>
      </c>
      <c r="E7370" s="116">
        <v>-10961.05</v>
      </c>
      <c r="F7370" s="117">
        <v>0</v>
      </c>
      <c r="G7370" s="116">
        <v>-10869.74</v>
      </c>
    </row>
    <row r="7371" spans="1:7">
      <c r="A7371" s="119" t="s">
        <v>1202</v>
      </c>
      <c r="B7371" s="115" t="s">
        <v>1203</v>
      </c>
      <c r="C7371" s="115">
        <v>0</v>
      </c>
      <c r="D7371" s="115">
        <v>0</v>
      </c>
      <c r="E7371" s="116">
        <v>-10961.05</v>
      </c>
      <c r="F7371" s="117">
        <v>0</v>
      </c>
      <c r="G7371" s="116">
        <v>-10869.74</v>
      </c>
    </row>
    <row r="7372" spans="1:7" s="113" customFormat="1">
      <c r="A7372" s="126" t="s">
        <v>643</v>
      </c>
      <c r="B7372" s="110" t="s">
        <v>644</v>
      </c>
      <c r="C7372" s="110"/>
      <c r="D7372" s="110"/>
      <c r="E7372" s="111"/>
      <c r="F7372" s="112"/>
      <c r="G7372" s="111"/>
    </row>
    <row r="7373" spans="1:7">
      <c r="A7373" s="114" t="s">
        <v>1118</v>
      </c>
      <c r="B7373" s="115" t="s">
        <v>1119</v>
      </c>
      <c r="C7373" s="115">
        <v>212079</v>
      </c>
      <c r="D7373" s="115">
        <v>64541</v>
      </c>
      <c r="E7373" s="116">
        <v>63367.51</v>
      </c>
      <c r="F7373" s="117">
        <v>29.879200675220101</v>
      </c>
      <c r="G7373" s="116">
        <v>17924.86</v>
      </c>
    </row>
    <row r="7374" spans="1:7" ht="25.5">
      <c r="A7374" s="119" t="s">
        <v>1120</v>
      </c>
      <c r="B7374" s="115" t="s">
        <v>1121</v>
      </c>
      <c r="C7374" s="115">
        <v>14500</v>
      </c>
      <c r="D7374" s="115">
        <v>4832</v>
      </c>
      <c r="E7374" s="116">
        <v>3658.51</v>
      </c>
      <c r="F7374" s="117">
        <v>25.231103448275899</v>
      </c>
      <c r="G7374" s="116">
        <v>953.86</v>
      </c>
    </row>
    <row r="7375" spans="1:7">
      <c r="A7375" s="119" t="s">
        <v>1144</v>
      </c>
      <c r="B7375" s="115" t="s">
        <v>60</v>
      </c>
      <c r="C7375" s="115">
        <v>197579</v>
      </c>
      <c r="D7375" s="115">
        <v>59709</v>
      </c>
      <c r="E7375" s="116">
        <v>59709</v>
      </c>
      <c r="F7375" s="117">
        <v>30.2203169365165</v>
      </c>
      <c r="G7375" s="116">
        <v>16971</v>
      </c>
    </row>
    <row r="7376" spans="1:7" ht="25.5">
      <c r="A7376" s="120">
        <v>21710</v>
      </c>
      <c r="B7376" s="115" t="s">
        <v>1145</v>
      </c>
      <c r="C7376" s="115">
        <v>197579</v>
      </c>
      <c r="D7376" s="115">
        <v>59709</v>
      </c>
      <c r="E7376" s="116">
        <v>59709</v>
      </c>
      <c r="F7376" s="117">
        <v>30.2203169365165</v>
      </c>
      <c r="G7376" s="116">
        <v>16971</v>
      </c>
    </row>
    <row r="7377" spans="1:7">
      <c r="A7377" s="114" t="s">
        <v>1147</v>
      </c>
      <c r="B7377" s="115" t="s">
        <v>1148</v>
      </c>
      <c r="C7377" s="115">
        <v>224705</v>
      </c>
      <c r="D7377" s="115">
        <v>65944</v>
      </c>
      <c r="E7377" s="116">
        <v>61107.96</v>
      </c>
      <c r="F7377" s="117">
        <v>27.1947486704791</v>
      </c>
      <c r="G7377" s="116">
        <v>16597.240000000002</v>
      </c>
    </row>
    <row r="7378" spans="1:7">
      <c r="A7378" s="119" t="s">
        <v>1149</v>
      </c>
      <c r="B7378" s="115" t="s">
        <v>1150</v>
      </c>
      <c r="C7378" s="115">
        <v>223905</v>
      </c>
      <c r="D7378" s="115">
        <v>65444</v>
      </c>
      <c r="E7378" s="116">
        <v>61107.96</v>
      </c>
      <c r="F7378" s="117">
        <v>27.291913981375998</v>
      </c>
      <c r="G7378" s="116">
        <v>16597.240000000002</v>
      </c>
    </row>
    <row r="7379" spans="1:7">
      <c r="A7379" s="120" t="s">
        <v>1151</v>
      </c>
      <c r="B7379" s="115" t="s">
        <v>1152</v>
      </c>
      <c r="C7379" s="115">
        <v>223905</v>
      </c>
      <c r="D7379" s="115">
        <v>65444</v>
      </c>
      <c r="E7379" s="116">
        <v>61107.96</v>
      </c>
      <c r="F7379" s="117">
        <v>27.291913981375998</v>
      </c>
      <c r="G7379" s="116">
        <v>16597.240000000002</v>
      </c>
    </row>
    <row r="7380" spans="1:7">
      <c r="A7380" s="121">
        <v>1000</v>
      </c>
      <c r="B7380" s="115" t="s">
        <v>1153</v>
      </c>
      <c r="C7380" s="115">
        <v>183077</v>
      </c>
      <c r="D7380" s="115">
        <v>56441</v>
      </c>
      <c r="E7380" s="116">
        <v>52799.05</v>
      </c>
      <c r="F7380" s="117">
        <v>28.839805109325599</v>
      </c>
      <c r="G7380" s="116">
        <v>13519.69</v>
      </c>
    </row>
    <row r="7381" spans="1:7">
      <c r="A7381" s="122">
        <v>1100</v>
      </c>
      <c r="B7381" s="115" t="s">
        <v>1154</v>
      </c>
      <c r="C7381" s="115">
        <v>146461</v>
      </c>
      <c r="D7381" s="115">
        <v>45093</v>
      </c>
      <c r="E7381" s="116">
        <v>42100.89</v>
      </c>
      <c r="F7381" s="117">
        <v>28.745461249069699</v>
      </c>
      <c r="G7381" s="116">
        <v>10895.05</v>
      </c>
    </row>
    <row r="7382" spans="1:7">
      <c r="A7382" s="121">
        <v>2000</v>
      </c>
      <c r="B7382" s="115" t="s">
        <v>1155</v>
      </c>
      <c r="C7382" s="115">
        <v>40828</v>
      </c>
      <c r="D7382" s="115">
        <v>9003</v>
      </c>
      <c r="E7382" s="116">
        <v>8308.91</v>
      </c>
      <c r="F7382" s="117">
        <v>20.351009111394099</v>
      </c>
      <c r="G7382" s="116">
        <v>3077.55</v>
      </c>
    </row>
    <row r="7383" spans="1:7">
      <c r="A7383" s="119" t="s">
        <v>1181</v>
      </c>
      <c r="B7383" s="115" t="s">
        <v>1182</v>
      </c>
      <c r="C7383" s="115">
        <v>800</v>
      </c>
      <c r="D7383" s="115">
        <v>500</v>
      </c>
      <c r="E7383" s="116">
        <v>0</v>
      </c>
      <c r="F7383" s="117">
        <v>0</v>
      </c>
      <c r="G7383" s="116">
        <v>0</v>
      </c>
    </row>
    <row r="7384" spans="1:7">
      <c r="A7384" s="120" t="s">
        <v>1183</v>
      </c>
      <c r="B7384" s="115" t="s">
        <v>1184</v>
      </c>
      <c r="C7384" s="115">
        <v>800</v>
      </c>
      <c r="D7384" s="115">
        <v>500</v>
      </c>
      <c r="E7384" s="116">
        <v>0</v>
      </c>
      <c r="F7384" s="117">
        <v>0</v>
      </c>
      <c r="G7384" s="116">
        <v>0</v>
      </c>
    </row>
    <row r="7385" spans="1:7">
      <c r="A7385" s="114"/>
      <c r="B7385" s="115" t="s">
        <v>1192</v>
      </c>
      <c r="C7385" s="115">
        <v>-12626</v>
      </c>
      <c r="D7385" s="115">
        <v>-1403</v>
      </c>
      <c r="E7385" s="116">
        <v>2259.5500000000002</v>
      </c>
      <c r="F7385" s="117">
        <v>-17.896008236971301</v>
      </c>
      <c r="G7385" s="116">
        <v>1327.62</v>
      </c>
    </row>
    <row r="7386" spans="1:7">
      <c r="A7386" s="114" t="s">
        <v>1193</v>
      </c>
      <c r="B7386" s="115" t="s">
        <v>1194</v>
      </c>
      <c r="C7386" s="115">
        <v>12626</v>
      </c>
      <c r="D7386" s="115">
        <v>1403</v>
      </c>
      <c r="E7386" s="116">
        <v>-2259.5500000000002</v>
      </c>
      <c r="F7386" s="117">
        <v>-17.896008236971301</v>
      </c>
      <c r="G7386" s="116">
        <v>-1327.62</v>
      </c>
    </row>
    <row r="7387" spans="1:7">
      <c r="A7387" s="119" t="s">
        <v>1202</v>
      </c>
      <c r="B7387" s="115" t="s">
        <v>1203</v>
      </c>
      <c r="C7387" s="115">
        <v>12626</v>
      </c>
      <c r="D7387" s="115">
        <v>1403</v>
      </c>
      <c r="E7387" s="116">
        <v>-2259.5500000000002</v>
      </c>
      <c r="F7387" s="117">
        <v>-17.896008236971301</v>
      </c>
      <c r="G7387" s="116">
        <v>-1327.62</v>
      </c>
    </row>
    <row r="7388" spans="1:7" ht="38.25">
      <c r="A7388" s="120" t="s">
        <v>1204</v>
      </c>
      <c r="B7388" s="115" t="s">
        <v>1205</v>
      </c>
      <c r="C7388" s="115">
        <v>12626</v>
      </c>
      <c r="D7388" s="115">
        <v>1403</v>
      </c>
      <c r="E7388" s="116">
        <v>-12625.93</v>
      </c>
      <c r="F7388" s="117">
        <v>-99.999445588468205</v>
      </c>
      <c r="G7388" s="116">
        <v>-12625.93</v>
      </c>
    </row>
    <row r="7389" spans="1:7" s="113" customFormat="1">
      <c r="A7389" s="125" t="s">
        <v>391</v>
      </c>
      <c r="B7389" s="110" t="s">
        <v>645</v>
      </c>
      <c r="C7389" s="110"/>
      <c r="D7389" s="110"/>
      <c r="E7389" s="111"/>
      <c r="F7389" s="112"/>
      <c r="G7389" s="111"/>
    </row>
    <row r="7390" spans="1:7">
      <c r="A7390" s="114" t="s">
        <v>1118</v>
      </c>
      <c r="B7390" s="115" t="s">
        <v>1119</v>
      </c>
      <c r="C7390" s="115">
        <v>3154588</v>
      </c>
      <c r="D7390" s="115">
        <v>1233763</v>
      </c>
      <c r="E7390" s="116">
        <v>1360319.39</v>
      </c>
      <c r="F7390" s="117">
        <v>43.121935098973303</v>
      </c>
      <c r="G7390" s="116">
        <v>250326.37</v>
      </c>
    </row>
    <row r="7391" spans="1:7" ht="25.5">
      <c r="A7391" s="119" t="s">
        <v>1120</v>
      </c>
      <c r="B7391" s="115" t="s">
        <v>1121</v>
      </c>
      <c r="C7391" s="115">
        <v>824150</v>
      </c>
      <c r="D7391" s="115">
        <v>190048</v>
      </c>
      <c r="E7391" s="116">
        <v>316604.39</v>
      </c>
      <c r="F7391" s="117">
        <v>38.415869683916803</v>
      </c>
      <c r="G7391" s="116">
        <v>28158.37</v>
      </c>
    </row>
    <row r="7392" spans="1:7">
      <c r="A7392" s="119" t="s">
        <v>1144</v>
      </c>
      <c r="B7392" s="115" t="s">
        <v>60</v>
      </c>
      <c r="C7392" s="115">
        <v>2330438</v>
      </c>
      <c r="D7392" s="115">
        <v>1043715</v>
      </c>
      <c r="E7392" s="116">
        <v>1043715</v>
      </c>
      <c r="F7392" s="117">
        <v>44.786216153358303</v>
      </c>
      <c r="G7392" s="116">
        <v>222168</v>
      </c>
    </row>
    <row r="7393" spans="1:7" ht="25.5">
      <c r="A7393" s="120">
        <v>21710</v>
      </c>
      <c r="B7393" s="115" t="s">
        <v>1145</v>
      </c>
      <c r="C7393" s="115">
        <v>2330438</v>
      </c>
      <c r="D7393" s="115">
        <v>1043715</v>
      </c>
      <c r="E7393" s="116">
        <v>1043715</v>
      </c>
      <c r="F7393" s="117">
        <v>44.786216153358303</v>
      </c>
      <c r="G7393" s="116">
        <v>222168</v>
      </c>
    </row>
    <row r="7394" spans="1:7">
      <c r="A7394" s="114" t="s">
        <v>1147</v>
      </c>
      <c r="B7394" s="115" t="s">
        <v>1148</v>
      </c>
      <c r="C7394" s="115">
        <v>3154588</v>
      </c>
      <c r="D7394" s="115">
        <v>1233763</v>
      </c>
      <c r="E7394" s="116">
        <v>1079446.53</v>
      </c>
      <c r="F7394" s="117">
        <v>34.2183045773331</v>
      </c>
      <c r="G7394" s="116">
        <v>184724.26</v>
      </c>
    </row>
    <row r="7395" spans="1:7">
      <c r="A7395" s="119" t="s">
        <v>1149</v>
      </c>
      <c r="B7395" s="115" t="s">
        <v>1150</v>
      </c>
      <c r="C7395" s="115">
        <v>3143088</v>
      </c>
      <c r="D7395" s="115">
        <v>1230263</v>
      </c>
      <c r="E7395" s="116">
        <v>1079446.53</v>
      </c>
      <c r="F7395" s="117">
        <v>34.343503268123598</v>
      </c>
      <c r="G7395" s="116">
        <v>184724.26</v>
      </c>
    </row>
    <row r="7396" spans="1:7">
      <c r="A7396" s="120" t="s">
        <v>1151</v>
      </c>
      <c r="B7396" s="115" t="s">
        <v>1152</v>
      </c>
      <c r="C7396" s="115">
        <v>2262114</v>
      </c>
      <c r="D7396" s="115">
        <v>683488</v>
      </c>
      <c r="E7396" s="116">
        <v>552671.71</v>
      </c>
      <c r="F7396" s="117">
        <v>24.4316471230009</v>
      </c>
      <c r="G7396" s="116">
        <v>154779.26</v>
      </c>
    </row>
    <row r="7397" spans="1:7">
      <c r="A7397" s="121">
        <v>1000</v>
      </c>
      <c r="B7397" s="115" t="s">
        <v>1153</v>
      </c>
      <c r="C7397" s="115">
        <v>1183941</v>
      </c>
      <c r="D7397" s="115">
        <v>413283</v>
      </c>
      <c r="E7397" s="116">
        <v>338812.92</v>
      </c>
      <c r="F7397" s="117">
        <v>28.617382116169601</v>
      </c>
      <c r="G7397" s="116">
        <v>81522.259999999995</v>
      </c>
    </row>
    <row r="7398" spans="1:7">
      <c r="A7398" s="122">
        <v>1100</v>
      </c>
      <c r="B7398" s="115" t="s">
        <v>1154</v>
      </c>
      <c r="C7398" s="115">
        <v>954099</v>
      </c>
      <c r="D7398" s="115">
        <v>333052</v>
      </c>
      <c r="E7398" s="116">
        <v>264206.44</v>
      </c>
      <c r="F7398" s="117">
        <v>27.691721718605699</v>
      </c>
      <c r="G7398" s="116">
        <v>63804.66</v>
      </c>
    </row>
    <row r="7399" spans="1:7">
      <c r="A7399" s="121">
        <v>2000</v>
      </c>
      <c r="B7399" s="115" t="s">
        <v>1155</v>
      </c>
      <c r="C7399" s="115">
        <v>1078173</v>
      </c>
      <c r="D7399" s="115">
        <v>270205</v>
      </c>
      <c r="E7399" s="116">
        <v>213858.79</v>
      </c>
      <c r="F7399" s="117">
        <v>19.835294521380099</v>
      </c>
      <c r="G7399" s="116">
        <v>73257</v>
      </c>
    </row>
    <row r="7400" spans="1:7">
      <c r="A7400" s="120" t="s">
        <v>1158</v>
      </c>
      <c r="B7400" s="115" t="s">
        <v>1159</v>
      </c>
      <c r="C7400" s="115">
        <v>462870</v>
      </c>
      <c r="D7400" s="115">
        <v>366910</v>
      </c>
      <c r="E7400" s="116">
        <v>346909.82</v>
      </c>
      <c r="F7400" s="117">
        <v>74.947570592174898</v>
      </c>
      <c r="G7400" s="116">
        <v>0</v>
      </c>
    </row>
    <row r="7401" spans="1:7">
      <c r="A7401" s="121">
        <v>6000</v>
      </c>
      <c r="B7401" s="115" t="s">
        <v>1161</v>
      </c>
      <c r="C7401" s="115">
        <v>462870</v>
      </c>
      <c r="D7401" s="115">
        <v>366910</v>
      </c>
      <c r="E7401" s="116">
        <v>346909.82</v>
      </c>
      <c r="F7401" s="117">
        <v>74.947570592174898</v>
      </c>
      <c r="G7401" s="116">
        <v>0</v>
      </c>
    </row>
    <row r="7402" spans="1:7">
      <c r="A7402" s="120" t="s">
        <v>1166</v>
      </c>
      <c r="B7402" s="115" t="s">
        <v>1167</v>
      </c>
      <c r="C7402" s="115">
        <v>418104</v>
      </c>
      <c r="D7402" s="115">
        <v>179865</v>
      </c>
      <c r="E7402" s="116">
        <v>179865</v>
      </c>
      <c r="F7402" s="117">
        <v>43.019200964353402</v>
      </c>
      <c r="G7402" s="116">
        <v>29945</v>
      </c>
    </row>
    <row r="7403" spans="1:7" ht="25.5">
      <c r="A7403" s="121">
        <v>7300</v>
      </c>
      <c r="B7403" s="115" t="s">
        <v>1173</v>
      </c>
      <c r="C7403" s="115">
        <v>418104</v>
      </c>
      <c r="D7403" s="115">
        <v>179865</v>
      </c>
      <c r="E7403" s="116">
        <v>179865</v>
      </c>
      <c r="F7403" s="117">
        <v>43.019200964353402</v>
      </c>
      <c r="G7403" s="116">
        <v>29945</v>
      </c>
    </row>
    <row r="7404" spans="1:7" ht="38.25">
      <c r="A7404" s="122">
        <v>7350</v>
      </c>
      <c r="B7404" s="115" t="s">
        <v>1176</v>
      </c>
      <c r="C7404" s="115">
        <v>418104</v>
      </c>
      <c r="D7404" s="115">
        <v>179865</v>
      </c>
      <c r="E7404" s="116">
        <v>179865</v>
      </c>
      <c r="F7404" s="117">
        <v>43.019200964353402</v>
      </c>
      <c r="G7404" s="116">
        <v>29945</v>
      </c>
    </row>
    <row r="7405" spans="1:7">
      <c r="A7405" s="119" t="s">
        <v>1181</v>
      </c>
      <c r="B7405" s="115" t="s">
        <v>1182</v>
      </c>
      <c r="C7405" s="115">
        <v>11500</v>
      </c>
      <c r="D7405" s="115">
        <v>3500</v>
      </c>
      <c r="E7405" s="116">
        <v>0</v>
      </c>
      <c r="F7405" s="117">
        <v>0</v>
      </c>
      <c r="G7405" s="116">
        <v>0</v>
      </c>
    </row>
    <row r="7406" spans="1:7">
      <c r="A7406" s="120" t="s">
        <v>1183</v>
      </c>
      <c r="B7406" s="115" t="s">
        <v>1184</v>
      </c>
      <c r="C7406" s="115">
        <v>11500</v>
      </c>
      <c r="D7406" s="115">
        <v>3500</v>
      </c>
      <c r="E7406" s="116">
        <v>0</v>
      </c>
      <c r="F7406" s="117">
        <v>0</v>
      </c>
      <c r="G7406" s="116">
        <v>0</v>
      </c>
    </row>
    <row r="7407" spans="1:7">
      <c r="A7407" s="114"/>
      <c r="B7407" s="115" t="s">
        <v>1192</v>
      </c>
      <c r="C7407" s="115">
        <v>0</v>
      </c>
      <c r="D7407" s="115">
        <v>0</v>
      </c>
      <c r="E7407" s="116">
        <v>280872.86</v>
      </c>
      <c r="F7407" s="117">
        <v>0</v>
      </c>
      <c r="G7407" s="116">
        <v>65602.11</v>
      </c>
    </row>
    <row r="7408" spans="1:7">
      <c r="A7408" s="114" t="s">
        <v>1193</v>
      </c>
      <c r="B7408" s="115" t="s">
        <v>1194</v>
      </c>
      <c r="C7408" s="115">
        <v>0</v>
      </c>
      <c r="D7408" s="115">
        <v>0</v>
      </c>
      <c r="E7408" s="116">
        <v>-280872.86</v>
      </c>
      <c r="F7408" s="117">
        <v>0</v>
      </c>
      <c r="G7408" s="116">
        <v>-65602.11</v>
      </c>
    </row>
    <row r="7409" spans="1:7">
      <c r="A7409" s="119" t="s">
        <v>1202</v>
      </c>
      <c r="B7409" s="115" t="s">
        <v>1203</v>
      </c>
      <c r="C7409" s="115">
        <v>0</v>
      </c>
      <c r="D7409" s="115">
        <v>0</v>
      </c>
      <c r="E7409" s="116">
        <v>-280872.86</v>
      </c>
      <c r="F7409" s="117">
        <v>0</v>
      </c>
      <c r="G7409" s="116">
        <v>-65602.11</v>
      </c>
    </row>
    <row r="7410" spans="1:7" s="113" customFormat="1" ht="25.5">
      <c r="A7410" s="126" t="s">
        <v>646</v>
      </c>
      <c r="B7410" s="110" t="s">
        <v>1351</v>
      </c>
      <c r="C7410" s="110"/>
      <c r="D7410" s="110"/>
      <c r="E7410" s="111"/>
      <c r="F7410" s="112"/>
      <c r="G7410" s="111"/>
    </row>
    <row r="7411" spans="1:7">
      <c r="A7411" s="114" t="s">
        <v>1118</v>
      </c>
      <c r="B7411" s="115" t="s">
        <v>1119</v>
      </c>
      <c r="C7411" s="115">
        <v>418104</v>
      </c>
      <c r="D7411" s="115">
        <v>179865</v>
      </c>
      <c r="E7411" s="116">
        <v>179865</v>
      </c>
      <c r="F7411" s="117">
        <v>43.019200964353402</v>
      </c>
      <c r="G7411" s="116">
        <v>29945</v>
      </c>
    </row>
    <row r="7412" spans="1:7">
      <c r="A7412" s="119" t="s">
        <v>1144</v>
      </c>
      <c r="B7412" s="115" t="s">
        <v>60</v>
      </c>
      <c r="C7412" s="115">
        <v>418104</v>
      </c>
      <c r="D7412" s="115">
        <v>179865</v>
      </c>
      <c r="E7412" s="116">
        <v>179865</v>
      </c>
      <c r="F7412" s="117">
        <v>43.019200964353402</v>
      </c>
      <c r="G7412" s="116">
        <v>29945</v>
      </c>
    </row>
    <row r="7413" spans="1:7" ht="25.5">
      <c r="A7413" s="120">
        <v>21710</v>
      </c>
      <c r="B7413" s="115" t="s">
        <v>1145</v>
      </c>
      <c r="C7413" s="115">
        <v>418104</v>
      </c>
      <c r="D7413" s="115">
        <v>179865</v>
      </c>
      <c r="E7413" s="116">
        <v>179865</v>
      </c>
      <c r="F7413" s="117">
        <v>43.019200964353402</v>
      </c>
      <c r="G7413" s="116">
        <v>29945</v>
      </c>
    </row>
    <row r="7414" spans="1:7">
      <c r="A7414" s="114" t="s">
        <v>1147</v>
      </c>
      <c r="B7414" s="115" t="s">
        <v>1148</v>
      </c>
      <c r="C7414" s="115">
        <v>418104</v>
      </c>
      <c r="D7414" s="115">
        <v>179865</v>
      </c>
      <c r="E7414" s="116">
        <v>179865</v>
      </c>
      <c r="F7414" s="117">
        <v>43.019200964353402</v>
      </c>
      <c r="G7414" s="116">
        <v>29945</v>
      </c>
    </row>
    <row r="7415" spans="1:7">
      <c r="A7415" s="119" t="s">
        <v>1149</v>
      </c>
      <c r="B7415" s="115" t="s">
        <v>1150</v>
      </c>
      <c r="C7415" s="115">
        <v>418104</v>
      </c>
      <c r="D7415" s="115">
        <v>179865</v>
      </c>
      <c r="E7415" s="116">
        <v>179865</v>
      </c>
      <c r="F7415" s="117">
        <v>43.019200964353402</v>
      </c>
      <c r="G7415" s="116">
        <v>29945</v>
      </c>
    </row>
    <row r="7416" spans="1:7">
      <c r="A7416" s="120" t="s">
        <v>1166</v>
      </c>
      <c r="B7416" s="115" t="s">
        <v>1167</v>
      </c>
      <c r="C7416" s="115">
        <v>418104</v>
      </c>
      <c r="D7416" s="115">
        <v>179865</v>
      </c>
      <c r="E7416" s="116">
        <v>179865</v>
      </c>
      <c r="F7416" s="117">
        <v>43.019200964353402</v>
      </c>
      <c r="G7416" s="116">
        <v>29945</v>
      </c>
    </row>
    <row r="7417" spans="1:7" ht="25.5">
      <c r="A7417" s="121">
        <v>7300</v>
      </c>
      <c r="B7417" s="115" t="s">
        <v>1173</v>
      </c>
      <c r="C7417" s="115">
        <v>418104</v>
      </c>
      <c r="D7417" s="115">
        <v>179865</v>
      </c>
      <c r="E7417" s="116">
        <v>179865</v>
      </c>
      <c r="F7417" s="117">
        <v>43.019200964353402</v>
      </c>
      <c r="G7417" s="116">
        <v>29945</v>
      </c>
    </row>
    <row r="7418" spans="1:7" ht="38.25">
      <c r="A7418" s="122">
        <v>7350</v>
      </c>
      <c r="B7418" s="115" t="s">
        <v>1176</v>
      </c>
      <c r="C7418" s="115">
        <v>418104</v>
      </c>
      <c r="D7418" s="115">
        <v>179865</v>
      </c>
      <c r="E7418" s="116">
        <v>179865</v>
      </c>
      <c r="F7418" s="117">
        <v>43.019200964353402</v>
      </c>
      <c r="G7418" s="116">
        <v>29945</v>
      </c>
    </row>
    <row r="7419" spans="1:7" s="113" customFormat="1" ht="25.5">
      <c r="A7419" s="126" t="s">
        <v>647</v>
      </c>
      <c r="B7419" s="110" t="s">
        <v>1352</v>
      </c>
      <c r="C7419" s="110"/>
      <c r="D7419" s="110"/>
      <c r="E7419" s="111"/>
      <c r="F7419" s="112"/>
      <c r="G7419" s="111"/>
    </row>
    <row r="7420" spans="1:7">
      <c r="A7420" s="114" t="s">
        <v>1118</v>
      </c>
      <c r="B7420" s="115" t="s">
        <v>1119</v>
      </c>
      <c r="C7420" s="115">
        <v>440246</v>
      </c>
      <c r="D7420" s="115">
        <v>138744</v>
      </c>
      <c r="E7420" s="116">
        <v>136869.76999999999</v>
      </c>
      <c r="F7420" s="117">
        <v>31.089384117061801</v>
      </c>
      <c r="G7420" s="116">
        <v>45176.49</v>
      </c>
    </row>
    <row r="7421" spans="1:7" ht="25.5">
      <c r="A7421" s="119" t="s">
        <v>1120</v>
      </c>
      <c r="B7421" s="115" t="s">
        <v>1121</v>
      </c>
      <c r="C7421" s="115">
        <v>122200</v>
      </c>
      <c r="D7421" s="115">
        <v>42730</v>
      </c>
      <c r="E7421" s="116">
        <v>40855.769999999997</v>
      </c>
      <c r="F7421" s="117">
        <v>33.433527004909998</v>
      </c>
      <c r="G7421" s="116">
        <v>14672.49</v>
      </c>
    </row>
    <row r="7422" spans="1:7">
      <c r="A7422" s="119" t="s">
        <v>1144</v>
      </c>
      <c r="B7422" s="115" t="s">
        <v>60</v>
      </c>
      <c r="C7422" s="115">
        <v>318046</v>
      </c>
      <c r="D7422" s="115">
        <v>96014</v>
      </c>
      <c r="E7422" s="116">
        <v>96014</v>
      </c>
      <c r="F7422" s="117">
        <v>30.1887148399917</v>
      </c>
      <c r="G7422" s="116">
        <v>30504</v>
      </c>
    </row>
    <row r="7423" spans="1:7" ht="25.5">
      <c r="A7423" s="120">
        <v>21710</v>
      </c>
      <c r="B7423" s="115" t="s">
        <v>1145</v>
      </c>
      <c r="C7423" s="115">
        <v>318046</v>
      </c>
      <c r="D7423" s="115">
        <v>96014</v>
      </c>
      <c r="E7423" s="116">
        <v>96014</v>
      </c>
      <c r="F7423" s="117">
        <v>30.1887148399917</v>
      </c>
      <c r="G7423" s="116">
        <v>30504</v>
      </c>
    </row>
    <row r="7424" spans="1:7">
      <c r="A7424" s="114" t="s">
        <v>1147</v>
      </c>
      <c r="B7424" s="115" t="s">
        <v>1148</v>
      </c>
      <c r="C7424" s="115">
        <v>440246</v>
      </c>
      <c r="D7424" s="115">
        <v>138744</v>
      </c>
      <c r="E7424" s="116">
        <v>108909.02</v>
      </c>
      <c r="F7424" s="117">
        <v>24.7382190866016</v>
      </c>
      <c r="G7424" s="116">
        <v>17215.75</v>
      </c>
    </row>
    <row r="7425" spans="1:7">
      <c r="A7425" s="119" t="s">
        <v>1149</v>
      </c>
      <c r="B7425" s="115" t="s">
        <v>1150</v>
      </c>
      <c r="C7425" s="115">
        <v>428746</v>
      </c>
      <c r="D7425" s="115">
        <v>135244</v>
      </c>
      <c r="E7425" s="116">
        <v>108909.02</v>
      </c>
      <c r="F7425" s="117">
        <v>25.401757684036699</v>
      </c>
      <c r="G7425" s="116">
        <v>17215.75</v>
      </c>
    </row>
    <row r="7426" spans="1:7">
      <c r="A7426" s="120" t="s">
        <v>1151</v>
      </c>
      <c r="B7426" s="115" t="s">
        <v>1152</v>
      </c>
      <c r="C7426" s="115">
        <v>428746</v>
      </c>
      <c r="D7426" s="115">
        <v>135244</v>
      </c>
      <c r="E7426" s="116">
        <v>108909.02</v>
      </c>
      <c r="F7426" s="117">
        <v>25.401757684036699</v>
      </c>
      <c r="G7426" s="116">
        <v>17215.75</v>
      </c>
    </row>
    <row r="7427" spans="1:7">
      <c r="A7427" s="121">
        <v>1000</v>
      </c>
      <c r="B7427" s="115" t="s">
        <v>1153</v>
      </c>
      <c r="C7427" s="115">
        <v>291245</v>
      </c>
      <c r="D7427" s="115">
        <v>96239</v>
      </c>
      <c r="E7427" s="116">
        <v>71182.34</v>
      </c>
      <c r="F7427" s="117">
        <v>24.440707994987001</v>
      </c>
      <c r="G7427" s="116">
        <v>5185.1899999999996</v>
      </c>
    </row>
    <row r="7428" spans="1:7">
      <c r="A7428" s="122">
        <v>1100</v>
      </c>
      <c r="B7428" s="115" t="s">
        <v>1154</v>
      </c>
      <c r="C7428" s="115">
        <v>234705</v>
      </c>
      <c r="D7428" s="115">
        <v>77556</v>
      </c>
      <c r="E7428" s="116">
        <v>55156.26</v>
      </c>
      <c r="F7428" s="117">
        <v>23.500249249057301</v>
      </c>
      <c r="G7428" s="116">
        <v>3089.27</v>
      </c>
    </row>
    <row r="7429" spans="1:7">
      <c r="A7429" s="121">
        <v>2000</v>
      </c>
      <c r="B7429" s="115" t="s">
        <v>1155</v>
      </c>
      <c r="C7429" s="115">
        <v>137501</v>
      </c>
      <c r="D7429" s="115">
        <v>39005</v>
      </c>
      <c r="E7429" s="116">
        <v>37726.68</v>
      </c>
      <c r="F7429" s="117">
        <v>27.4373859099207</v>
      </c>
      <c r="G7429" s="116">
        <v>12030.56</v>
      </c>
    </row>
    <row r="7430" spans="1:7">
      <c r="A7430" s="119" t="s">
        <v>1181</v>
      </c>
      <c r="B7430" s="115" t="s">
        <v>1182</v>
      </c>
      <c r="C7430" s="115">
        <v>11500</v>
      </c>
      <c r="D7430" s="115">
        <v>3500</v>
      </c>
      <c r="E7430" s="116">
        <v>0</v>
      </c>
      <c r="F7430" s="117">
        <v>0</v>
      </c>
      <c r="G7430" s="116">
        <v>0</v>
      </c>
    </row>
    <row r="7431" spans="1:7">
      <c r="A7431" s="120" t="s">
        <v>1183</v>
      </c>
      <c r="B7431" s="115" t="s">
        <v>1184</v>
      </c>
      <c r="C7431" s="115">
        <v>11500</v>
      </c>
      <c r="D7431" s="115">
        <v>3500</v>
      </c>
      <c r="E7431" s="116">
        <v>0</v>
      </c>
      <c r="F7431" s="117">
        <v>0</v>
      </c>
      <c r="G7431" s="116">
        <v>0</v>
      </c>
    </row>
    <row r="7432" spans="1:7">
      <c r="A7432" s="114"/>
      <c r="B7432" s="115" t="s">
        <v>1192</v>
      </c>
      <c r="C7432" s="115">
        <v>0</v>
      </c>
      <c r="D7432" s="115">
        <v>0</v>
      </c>
      <c r="E7432" s="116">
        <v>27960.75</v>
      </c>
      <c r="F7432" s="117">
        <v>0</v>
      </c>
      <c r="G7432" s="116">
        <v>27960.74</v>
      </c>
    </row>
    <row r="7433" spans="1:7">
      <c r="A7433" s="114" t="s">
        <v>1193</v>
      </c>
      <c r="B7433" s="115" t="s">
        <v>1194</v>
      </c>
      <c r="C7433" s="115">
        <v>0</v>
      </c>
      <c r="D7433" s="115">
        <v>0</v>
      </c>
      <c r="E7433" s="116">
        <v>-27960.75</v>
      </c>
      <c r="F7433" s="117">
        <v>0</v>
      </c>
      <c r="G7433" s="116">
        <v>-27960.74</v>
      </c>
    </row>
    <row r="7434" spans="1:7">
      <c r="A7434" s="119" t="s">
        <v>1202</v>
      </c>
      <c r="B7434" s="115" t="s">
        <v>1203</v>
      </c>
      <c r="C7434" s="115">
        <v>0</v>
      </c>
      <c r="D7434" s="115">
        <v>0</v>
      </c>
      <c r="E7434" s="116">
        <v>-27960.75</v>
      </c>
      <c r="F7434" s="117">
        <v>0</v>
      </c>
      <c r="G7434" s="116">
        <v>-27960.74</v>
      </c>
    </row>
    <row r="7435" spans="1:7" s="113" customFormat="1">
      <c r="A7435" s="126" t="s">
        <v>648</v>
      </c>
      <c r="B7435" s="110" t="s">
        <v>649</v>
      </c>
      <c r="C7435" s="110"/>
      <c r="D7435" s="110"/>
      <c r="E7435" s="111"/>
      <c r="F7435" s="112"/>
      <c r="G7435" s="111"/>
    </row>
    <row r="7436" spans="1:7">
      <c r="A7436" s="114" t="s">
        <v>1118</v>
      </c>
      <c r="B7436" s="115" t="s">
        <v>1119</v>
      </c>
      <c r="C7436" s="115">
        <v>2296238</v>
      </c>
      <c r="D7436" s="115">
        <v>915154</v>
      </c>
      <c r="E7436" s="116">
        <v>1043584.62</v>
      </c>
      <c r="F7436" s="117">
        <v>45.447580782131503</v>
      </c>
      <c r="G7436" s="116">
        <v>175204.88</v>
      </c>
    </row>
    <row r="7437" spans="1:7" ht="25.5">
      <c r="A7437" s="119" t="s">
        <v>1120</v>
      </c>
      <c r="B7437" s="115" t="s">
        <v>1121</v>
      </c>
      <c r="C7437" s="115">
        <v>701950</v>
      </c>
      <c r="D7437" s="115">
        <v>147318</v>
      </c>
      <c r="E7437" s="116">
        <v>275748.62</v>
      </c>
      <c r="F7437" s="117">
        <v>39.2832281501531</v>
      </c>
      <c r="G7437" s="116">
        <v>13485.88</v>
      </c>
    </row>
    <row r="7438" spans="1:7">
      <c r="A7438" s="119" t="s">
        <v>1144</v>
      </c>
      <c r="B7438" s="115" t="s">
        <v>60</v>
      </c>
      <c r="C7438" s="115">
        <v>1594288</v>
      </c>
      <c r="D7438" s="115">
        <v>767836</v>
      </c>
      <c r="E7438" s="116">
        <v>767836</v>
      </c>
      <c r="F7438" s="117">
        <v>48.161687223387503</v>
      </c>
      <c r="G7438" s="116">
        <v>161719</v>
      </c>
    </row>
    <row r="7439" spans="1:7" ht="25.5">
      <c r="A7439" s="120">
        <v>21710</v>
      </c>
      <c r="B7439" s="115" t="s">
        <v>1145</v>
      </c>
      <c r="C7439" s="115">
        <v>1594288</v>
      </c>
      <c r="D7439" s="115">
        <v>767836</v>
      </c>
      <c r="E7439" s="116">
        <v>767836</v>
      </c>
      <c r="F7439" s="117">
        <v>48.161687223387503</v>
      </c>
      <c r="G7439" s="116">
        <v>161719</v>
      </c>
    </row>
    <row r="7440" spans="1:7">
      <c r="A7440" s="114" t="s">
        <v>1147</v>
      </c>
      <c r="B7440" s="115" t="s">
        <v>1148</v>
      </c>
      <c r="C7440" s="115">
        <v>2296238</v>
      </c>
      <c r="D7440" s="115">
        <v>915154</v>
      </c>
      <c r="E7440" s="116">
        <v>790672.51</v>
      </c>
      <c r="F7440" s="117">
        <v>34.433386695978399</v>
      </c>
      <c r="G7440" s="116">
        <v>137563.51</v>
      </c>
    </row>
    <row r="7441" spans="1:7">
      <c r="A7441" s="119" t="s">
        <v>1149</v>
      </c>
      <c r="B7441" s="115" t="s">
        <v>1150</v>
      </c>
      <c r="C7441" s="115">
        <v>2296238</v>
      </c>
      <c r="D7441" s="115">
        <v>915154</v>
      </c>
      <c r="E7441" s="116">
        <v>790672.51</v>
      </c>
      <c r="F7441" s="117">
        <v>34.433386695978399</v>
      </c>
      <c r="G7441" s="116">
        <v>137563.51</v>
      </c>
    </row>
    <row r="7442" spans="1:7">
      <c r="A7442" s="120" t="s">
        <v>1151</v>
      </c>
      <c r="B7442" s="115" t="s">
        <v>1152</v>
      </c>
      <c r="C7442" s="115">
        <v>1833368</v>
      </c>
      <c r="D7442" s="115">
        <v>548244</v>
      </c>
      <c r="E7442" s="116">
        <v>443762.69</v>
      </c>
      <c r="F7442" s="117">
        <v>24.204779945979201</v>
      </c>
      <c r="G7442" s="116">
        <v>137563.51</v>
      </c>
    </row>
    <row r="7443" spans="1:7">
      <c r="A7443" s="121">
        <v>1000</v>
      </c>
      <c r="B7443" s="115" t="s">
        <v>1153</v>
      </c>
      <c r="C7443" s="115">
        <v>892696</v>
      </c>
      <c r="D7443" s="115">
        <v>317044</v>
      </c>
      <c r="E7443" s="116">
        <v>267630.58</v>
      </c>
      <c r="F7443" s="117">
        <v>29.9800357568534</v>
      </c>
      <c r="G7443" s="116">
        <v>76337.070000000007</v>
      </c>
    </row>
    <row r="7444" spans="1:7">
      <c r="A7444" s="122">
        <v>1100</v>
      </c>
      <c r="B7444" s="115" t="s">
        <v>1154</v>
      </c>
      <c r="C7444" s="115">
        <v>719394</v>
      </c>
      <c r="D7444" s="115">
        <v>255496</v>
      </c>
      <c r="E7444" s="116">
        <v>209050.18</v>
      </c>
      <c r="F7444" s="117">
        <v>29.059205386756101</v>
      </c>
      <c r="G7444" s="116">
        <v>60715.39</v>
      </c>
    </row>
    <row r="7445" spans="1:7">
      <c r="A7445" s="121">
        <v>2000</v>
      </c>
      <c r="B7445" s="115" t="s">
        <v>1155</v>
      </c>
      <c r="C7445" s="115">
        <v>940672</v>
      </c>
      <c r="D7445" s="115">
        <v>231200</v>
      </c>
      <c r="E7445" s="116">
        <v>176132.11</v>
      </c>
      <c r="F7445" s="117">
        <v>18.724072790515699</v>
      </c>
      <c r="G7445" s="116">
        <v>61226.44</v>
      </c>
    </row>
    <row r="7446" spans="1:7">
      <c r="A7446" s="120" t="s">
        <v>1158</v>
      </c>
      <c r="B7446" s="115" t="s">
        <v>1159</v>
      </c>
      <c r="C7446" s="115">
        <v>462870</v>
      </c>
      <c r="D7446" s="115">
        <v>366910</v>
      </c>
      <c r="E7446" s="116">
        <v>346909.82</v>
      </c>
      <c r="F7446" s="117">
        <v>74.947570592174898</v>
      </c>
      <c r="G7446" s="116">
        <v>0</v>
      </c>
    </row>
    <row r="7447" spans="1:7">
      <c r="A7447" s="121">
        <v>6000</v>
      </c>
      <c r="B7447" s="115" t="s">
        <v>1161</v>
      </c>
      <c r="C7447" s="115">
        <v>462870</v>
      </c>
      <c r="D7447" s="115">
        <v>366910</v>
      </c>
      <c r="E7447" s="116">
        <v>346909.82</v>
      </c>
      <c r="F7447" s="117">
        <v>74.947570592174898</v>
      </c>
      <c r="G7447" s="116">
        <v>0</v>
      </c>
    </row>
    <row r="7448" spans="1:7">
      <c r="A7448" s="114"/>
      <c r="B7448" s="115" t="s">
        <v>1192</v>
      </c>
      <c r="C7448" s="115">
        <v>0</v>
      </c>
      <c r="D7448" s="115">
        <v>0</v>
      </c>
      <c r="E7448" s="116">
        <v>252912.11</v>
      </c>
      <c r="F7448" s="117">
        <v>0</v>
      </c>
      <c r="G7448" s="116">
        <v>37641.370000000003</v>
      </c>
    </row>
    <row r="7449" spans="1:7">
      <c r="A7449" s="114" t="s">
        <v>1193</v>
      </c>
      <c r="B7449" s="115" t="s">
        <v>1194</v>
      </c>
      <c r="C7449" s="115">
        <v>0</v>
      </c>
      <c r="D7449" s="115">
        <v>0</v>
      </c>
      <c r="E7449" s="116">
        <v>-252912.11</v>
      </c>
      <c r="F7449" s="117">
        <v>0</v>
      </c>
      <c r="G7449" s="116">
        <v>-37641.370000000003</v>
      </c>
    </row>
    <row r="7450" spans="1:7">
      <c r="A7450" s="119" t="s">
        <v>1202</v>
      </c>
      <c r="B7450" s="115" t="s">
        <v>1203</v>
      </c>
      <c r="C7450" s="115">
        <v>0</v>
      </c>
      <c r="D7450" s="115">
        <v>0</v>
      </c>
      <c r="E7450" s="116">
        <v>-252912.11</v>
      </c>
      <c r="F7450" s="117">
        <v>0</v>
      </c>
      <c r="G7450" s="116">
        <v>-37641.370000000003</v>
      </c>
    </row>
    <row r="7451" spans="1:7" s="113" customFormat="1">
      <c r="A7451" s="125" t="s">
        <v>401</v>
      </c>
      <c r="B7451" s="110" t="s">
        <v>650</v>
      </c>
      <c r="C7451" s="110"/>
      <c r="D7451" s="110"/>
      <c r="E7451" s="111"/>
      <c r="F7451" s="112"/>
      <c r="G7451" s="111"/>
    </row>
    <row r="7452" spans="1:7">
      <c r="A7452" s="114" t="s">
        <v>1118</v>
      </c>
      <c r="B7452" s="115" t="s">
        <v>1119</v>
      </c>
      <c r="C7452" s="115">
        <v>49659696</v>
      </c>
      <c r="D7452" s="115">
        <v>12982276</v>
      </c>
      <c r="E7452" s="116">
        <v>12982276</v>
      </c>
      <c r="F7452" s="117">
        <v>26.142479808978301</v>
      </c>
      <c r="G7452" s="116">
        <v>4773287</v>
      </c>
    </row>
    <row r="7453" spans="1:7" ht="25.5">
      <c r="A7453" s="119" t="s">
        <v>1120</v>
      </c>
      <c r="B7453" s="115" t="s">
        <v>1121</v>
      </c>
      <c r="C7453" s="115">
        <v>0</v>
      </c>
      <c r="D7453" s="115">
        <v>0</v>
      </c>
      <c r="E7453" s="116">
        <v>0</v>
      </c>
      <c r="F7453" s="117">
        <v>0</v>
      </c>
      <c r="G7453" s="116">
        <v>-5000</v>
      </c>
    </row>
    <row r="7454" spans="1:7">
      <c r="A7454" s="119" t="s">
        <v>1144</v>
      </c>
      <c r="B7454" s="115" t="s">
        <v>60</v>
      </c>
      <c r="C7454" s="115">
        <v>49659696</v>
      </c>
      <c r="D7454" s="115">
        <v>12982276</v>
      </c>
      <c r="E7454" s="116">
        <v>12982276</v>
      </c>
      <c r="F7454" s="117">
        <v>26.142479808978301</v>
      </c>
      <c r="G7454" s="116">
        <v>4778287</v>
      </c>
    </row>
    <row r="7455" spans="1:7" ht="25.5">
      <c r="A7455" s="120">
        <v>21710</v>
      </c>
      <c r="B7455" s="115" t="s">
        <v>1145</v>
      </c>
      <c r="C7455" s="115">
        <v>49659696</v>
      </c>
      <c r="D7455" s="115">
        <v>12982276</v>
      </c>
      <c r="E7455" s="116">
        <v>12982276</v>
      </c>
      <c r="F7455" s="117">
        <v>26.142479808978301</v>
      </c>
      <c r="G7455" s="116">
        <v>4778287</v>
      </c>
    </row>
    <row r="7456" spans="1:7">
      <c r="A7456" s="114" t="s">
        <v>1147</v>
      </c>
      <c r="B7456" s="115" t="s">
        <v>1148</v>
      </c>
      <c r="C7456" s="115">
        <v>49659696</v>
      </c>
      <c r="D7456" s="115">
        <v>12982276</v>
      </c>
      <c r="E7456" s="116">
        <v>10795714.449999999</v>
      </c>
      <c r="F7456" s="117">
        <v>21.7393889201416</v>
      </c>
      <c r="G7456" s="116">
        <v>2689903.04</v>
      </c>
    </row>
    <row r="7457" spans="1:7">
      <c r="A7457" s="119" t="s">
        <v>1149</v>
      </c>
      <c r="B7457" s="115" t="s">
        <v>1150</v>
      </c>
      <c r="C7457" s="115">
        <v>49659696</v>
      </c>
      <c r="D7457" s="115">
        <v>12982276</v>
      </c>
      <c r="E7457" s="116">
        <v>10795714.449999999</v>
      </c>
      <c r="F7457" s="117">
        <v>21.7393889201416</v>
      </c>
      <c r="G7457" s="116">
        <v>2689903.04</v>
      </c>
    </row>
    <row r="7458" spans="1:7">
      <c r="A7458" s="120" t="s">
        <v>1151</v>
      </c>
      <c r="B7458" s="115" t="s">
        <v>1152</v>
      </c>
      <c r="C7458" s="115">
        <v>187637</v>
      </c>
      <c r="D7458" s="115">
        <v>28377</v>
      </c>
      <c r="E7458" s="116">
        <v>15386.13</v>
      </c>
      <c r="F7458" s="117">
        <v>8.1999445738313899</v>
      </c>
      <c r="G7458" s="116">
        <v>4025.16</v>
      </c>
    </row>
    <row r="7459" spans="1:7">
      <c r="A7459" s="121">
        <v>1000</v>
      </c>
      <c r="B7459" s="115" t="s">
        <v>1153</v>
      </c>
      <c r="C7459" s="115">
        <v>81310</v>
      </c>
      <c r="D7459" s="115">
        <v>20547</v>
      </c>
      <c r="E7459" s="116">
        <v>14006.46</v>
      </c>
      <c r="F7459" s="117">
        <v>17.225999262083398</v>
      </c>
      <c r="G7459" s="116">
        <v>2971.45</v>
      </c>
    </row>
    <row r="7460" spans="1:7">
      <c r="A7460" s="122">
        <v>1100</v>
      </c>
      <c r="B7460" s="115" t="s">
        <v>1154</v>
      </c>
      <c r="C7460" s="115">
        <v>65525</v>
      </c>
      <c r="D7460" s="115">
        <v>16575</v>
      </c>
      <c r="E7460" s="116">
        <v>11287.34</v>
      </c>
      <c r="F7460" s="117">
        <v>17.2260053414727</v>
      </c>
      <c r="G7460" s="116">
        <v>2394.59</v>
      </c>
    </row>
    <row r="7461" spans="1:7">
      <c r="A7461" s="121">
        <v>2000</v>
      </c>
      <c r="B7461" s="115" t="s">
        <v>1155</v>
      </c>
      <c r="C7461" s="115">
        <v>106327</v>
      </c>
      <c r="D7461" s="115">
        <v>7830</v>
      </c>
      <c r="E7461" s="116">
        <v>1379.67</v>
      </c>
      <c r="F7461" s="117">
        <v>1.29757258269301</v>
      </c>
      <c r="G7461" s="116">
        <v>1053.71</v>
      </c>
    </row>
    <row r="7462" spans="1:7">
      <c r="A7462" s="120" t="s">
        <v>1158</v>
      </c>
      <c r="B7462" s="115" t="s">
        <v>1159</v>
      </c>
      <c r="C7462" s="115">
        <v>34105328</v>
      </c>
      <c r="D7462" s="115">
        <v>5908726</v>
      </c>
      <c r="E7462" s="116">
        <v>5699571.9900000002</v>
      </c>
      <c r="F7462" s="117">
        <v>16.711676222553901</v>
      </c>
      <c r="G7462" s="116">
        <v>2114003.73</v>
      </c>
    </row>
    <row r="7463" spans="1:7">
      <c r="A7463" s="121">
        <v>3000</v>
      </c>
      <c r="B7463" s="115" t="s">
        <v>1160</v>
      </c>
      <c r="C7463" s="115">
        <v>34105328</v>
      </c>
      <c r="D7463" s="115">
        <v>5908726</v>
      </c>
      <c r="E7463" s="116">
        <v>5699571.9900000002</v>
      </c>
      <c r="F7463" s="117">
        <v>16.711676222553901</v>
      </c>
      <c r="G7463" s="116">
        <v>2114003.73</v>
      </c>
    </row>
    <row r="7464" spans="1:7">
      <c r="A7464" s="120" t="s">
        <v>1166</v>
      </c>
      <c r="B7464" s="115" t="s">
        <v>1167</v>
      </c>
      <c r="C7464" s="115">
        <v>15366731</v>
      </c>
      <c r="D7464" s="115">
        <v>7045173</v>
      </c>
      <c r="E7464" s="116">
        <v>5080756.33</v>
      </c>
      <c r="F7464" s="117">
        <v>33.063351795511998</v>
      </c>
      <c r="G7464" s="116">
        <v>571874.15</v>
      </c>
    </row>
    <row r="7465" spans="1:7">
      <c r="A7465" s="121">
        <v>7100</v>
      </c>
      <c r="B7465" s="115" t="s">
        <v>1168</v>
      </c>
      <c r="C7465" s="115">
        <v>894210</v>
      </c>
      <c r="D7465" s="115">
        <v>559688</v>
      </c>
      <c r="E7465" s="116">
        <v>494852.2</v>
      </c>
      <c r="F7465" s="117">
        <v>55.339595844376603</v>
      </c>
      <c r="G7465" s="116">
        <v>176935.25</v>
      </c>
    </row>
    <row r="7466" spans="1:7" ht="25.5">
      <c r="A7466" s="122">
        <v>7130</v>
      </c>
      <c r="B7466" s="115" t="s">
        <v>1170</v>
      </c>
      <c r="C7466" s="115">
        <v>894210</v>
      </c>
      <c r="D7466" s="115">
        <v>559688</v>
      </c>
      <c r="E7466" s="116">
        <v>494852.2</v>
      </c>
      <c r="F7466" s="117">
        <v>55.339595844376603</v>
      </c>
      <c r="G7466" s="116">
        <v>176935.25</v>
      </c>
    </row>
    <row r="7467" spans="1:7" ht="38.25">
      <c r="A7467" s="123">
        <v>7131</v>
      </c>
      <c r="B7467" s="115" t="s">
        <v>1171</v>
      </c>
      <c r="C7467" s="115">
        <v>894210</v>
      </c>
      <c r="D7467" s="115">
        <v>559688</v>
      </c>
      <c r="E7467" s="116">
        <v>494852.2</v>
      </c>
      <c r="F7467" s="117">
        <v>55.339595844376603</v>
      </c>
      <c r="G7467" s="116">
        <v>176935.25</v>
      </c>
    </row>
    <row r="7468" spans="1:7" ht="25.5">
      <c r="A7468" s="121">
        <v>7300</v>
      </c>
      <c r="B7468" s="115" t="s">
        <v>1173</v>
      </c>
      <c r="C7468" s="115">
        <v>14472521</v>
      </c>
      <c r="D7468" s="115">
        <v>6485485</v>
      </c>
      <c r="E7468" s="116">
        <v>4585904.13</v>
      </c>
      <c r="F7468" s="117">
        <v>31.686975130317698</v>
      </c>
      <c r="G7468" s="116">
        <v>394938.9</v>
      </c>
    </row>
    <row r="7469" spans="1:7" ht="25.5">
      <c r="A7469" s="122">
        <v>7310</v>
      </c>
      <c r="B7469" s="115" t="s">
        <v>1174</v>
      </c>
      <c r="C7469" s="115">
        <v>13825406</v>
      </c>
      <c r="D7469" s="115">
        <v>5838370</v>
      </c>
      <c r="E7469" s="116">
        <v>4195492.5599999996</v>
      </c>
      <c r="F7469" s="117">
        <v>30.346252110064601</v>
      </c>
      <c r="G7469" s="116">
        <v>394938.9</v>
      </c>
    </row>
    <row r="7470" spans="1:7" ht="38.25">
      <c r="A7470" s="122">
        <v>7350</v>
      </c>
      <c r="B7470" s="115" t="s">
        <v>1176</v>
      </c>
      <c r="C7470" s="115">
        <v>647115</v>
      </c>
      <c r="D7470" s="115">
        <v>647115</v>
      </c>
      <c r="E7470" s="116">
        <v>390411.57</v>
      </c>
      <c r="F7470" s="117">
        <v>60.331095709418001</v>
      </c>
      <c r="G7470" s="116">
        <v>0</v>
      </c>
    </row>
    <row r="7471" spans="1:7">
      <c r="A7471" s="114"/>
      <c r="B7471" s="115" t="s">
        <v>1192</v>
      </c>
      <c r="C7471" s="115">
        <v>0</v>
      </c>
      <c r="D7471" s="115">
        <v>0</v>
      </c>
      <c r="E7471" s="116">
        <v>2186561.5499999998</v>
      </c>
      <c r="F7471" s="117">
        <v>0</v>
      </c>
      <c r="G7471" s="116">
        <v>2083383.96</v>
      </c>
    </row>
    <row r="7472" spans="1:7">
      <c r="A7472" s="114" t="s">
        <v>1193</v>
      </c>
      <c r="B7472" s="115" t="s">
        <v>1194</v>
      </c>
      <c r="C7472" s="115">
        <v>0</v>
      </c>
      <c r="D7472" s="115">
        <v>0</v>
      </c>
      <c r="E7472" s="116">
        <v>-2186561.5499999998</v>
      </c>
      <c r="F7472" s="117">
        <v>0</v>
      </c>
      <c r="G7472" s="116">
        <v>-2083383.96</v>
      </c>
    </row>
    <row r="7473" spans="1:7">
      <c r="A7473" s="119" t="s">
        <v>1202</v>
      </c>
      <c r="B7473" s="115" t="s">
        <v>1203</v>
      </c>
      <c r="C7473" s="115">
        <v>0</v>
      </c>
      <c r="D7473" s="115">
        <v>0</v>
      </c>
      <c r="E7473" s="116">
        <v>-2186561.5499999998</v>
      </c>
      <c r="F7473" s="117">
        <v>0</v>
      </c>
      <c r="G7473" s="116">
        <v>-2083383.96</v>
      </c>
    </row>
    <row r="7474" spans="1:7" s="113" customFormat="1" ht="25.5">
      <c r="A7474" s="126" t="s">
        <v>403</v>
      </c>
      <c r="B7474" s="110" t="s">
        <v>651</v>
      </c>
      <c r="C7474" s="110"/>
      <c r="D7474" s="110"/>
      <c r="E7474" s="111"/>
      <c r="F7474" s="112"/>
      <c r="G7474" s="111"/>
    </row>
    <row r="7475" spans="1:7">
      <c r="A7475" s="114" t="s">
        <v>1118</v>
      </c>
      <c r="B7475" s="115" t="s">
        <v>1119</v>
      </c>
      <c r="C7475" s="115">
        <v>448696</v>
      </c>
      <c r="D7475" s="115">
        <v>108507</v>
      </c>
      <c r="E7475" s="116">
        <v>108507</v>
      </c>
      <c r="F7475" s="117">
        <v>24.182742881594699</v>
      </c>
      <c r="G7475" s="116">
        <v>22441</v>
      </c>
    </row>
    <row r="7476" spans="1:7">
      <c r="A7476" s="119" t="s">
        <v>1144</v>
      </c>
      <c r="B7476" s="115" t="s">
        <v>60</v>
      </c>
      <c r="C7476" s="115">
        <v>448696</v>
      </c>
      <c r="D7476" s="115">
        <v>108507</v>
      </c>
      <c r="E7476" s="116">
        <v>108507</v>
      </c>
      <c r="F7476" s="117">
        <v>24.182742881594699</v>
      </c>
      <c r="G7476" s="116">
        <v>22441</v>
      </c>
    </row>
    <row r="7477" spans="1:7" ht="25.5">
      <c r="A7477" s="120">
        <v>21710</v>
      </c>
      <c r="B7477" s="115" t="s">
        <v>1145</v>
      </c>
      <c r="C7477" s="115">
        <v>448696</v>
      </c>
      <c r="D7477" s="115">
        <v>108507</v>
      </c>
      <c r="E7477" s="116">
        <v>108507</v>
      </c>
      <c r="F7477" s="117">
        <v>24.182742881594699</v>
      </c>
      <c r="G7477" s="116">
        <v>22441</v>
      </c>
    </row>
    <row r="7478" spans="1:7">
      <c r="A7478" s="114" t="s">
        <v>1147</v>
      </c>
      <c r="B7478" s="115" t="s">
        <v>1148</v>
      </c>
      <c r="C7478" s="115">
        <v>448696</v>
      </c>
      <c r="D7478" s="115">
        <v>108507</v>
      </c>
      <c r="E7478" s="116">
        <v>95516.13</v>
      </c>
      <c r="F7478" s="117">
        <v>21.2874930910906</v>
      </c>
      <c r="G7478" s="116">
        <v>14090.16</v>
      </c>
    </row>
    <row r="7479" spans="1:7">
      <c r="A7479" s="119" t="s">
        <v>1149</v>
      </c>
      <c r="B7479" s="115" t="s">
        <v>1150</v>
      </c>
      <c r="C7479" s="115">
        <v>448696</v>
      </c>
      <c r="D7479" s="115">
        <v>108507</v>
      </c>
      <c r="E7479" s="116">
        <v>95516.13</v>
      </c>
      <c r="F7479" s="117">
        <v>21.2874930910906</v>
      </c>
      <c r="G7479" s="116">
        <v>14090.16</v>
      </c>
    </row>
    <row r="7480" spans="1:7">
      <c r="A7480" s="120" t="s">
        <v>1151</v>
      </c>
      <c r="B7480" s="115" t="s">
        <v>1152</v>
      </c>
      <c r="C7480" s="115">
        <v>187637</v>
      </c>
      <c r="D7480" s="115">
        <v>28377</v>
      </c>
      <c r="E7480" s="116">
        <v>15386.13</v>
      </c>
      <c r="F7480" s="117">
        <v>8.1999445738313899</v>
      </c>
      <c r="G7480" s="116">
        <v>4025.16</v>
      </c>
    </row>
    <row r="7481" spans="1:7">
      <c r="A7481" s="121">
        <v>1000</v>
      </c>
      <c r="B7481" s="115" t="s">
        <v>1153</v>
      </c>
      <c r="C7481" s="115">
        <v>81310</v>
      </c>
      <c r="D7481" s="115">
        <v>20547</v>
      </c>
      <c r="E7481" s="116">
        <v>14006.46</v>
      </c>
      <c r="F7481" s="117">
        <v>17.225999262083398</v>
      </c>
      <c r="G7481" s="116">
        <v>2971.45</v>
      </c>
    </row>
    <row r="7482" spans="1:7">
      <c r="A7482" s="122">
        <v>1100</v>
      </c>
      <c r="B7482" s="115" t="s">
        <v>1154</v>
      </c>
      <c r="C7482" s="115">
        <v>65525</v>
      </c>
      <c r="D7482" s="115">
        <v>16575</v>
      </c>
      <c r="E7482" s="116">
        <v>11287.34</v>
      </c>
      <c r="F7482" s="117">
        <v>17.2260053414727</v>
      </c>
      <c r="G7482" s="116">
        <v>2394.59</v>
      </c>
    </row>
    <row r="7483" spans="1:7">
      <c r="A7483" s="121">
        <v>2000</v>
      </c>
      <c r="B7483" s="115" t="s">
        <v>1155</v>
      </c>
      <c r="C7483" s="115">
        <v>106327</v>
      </c>
      <c r="D7483" s="115">
        <v>7830</v>
      </c>
      <c r="E7483" s="116">
        <v>1379.67</v>
      </c>
      <c r="F7483" s="117">
        <v>1.29757258269301</v>
      </c>
      <c r="G7483" s="116">
        <v>1053.71</v>
      </c>
    </row>
    <row r="7484" spans="1:7">
      <c r="A7484" s="120" t="s">
        <v>1158</v>
      </c>
      <c r="B7484" s="115" t="s">
        <v>1159</v>
      </c>
      <c r="C7484" s="115">
        <v>261059</v>
      </c>
      <c r="D7484" s="115">
        <v>80130</v>
      </c>
      <c r="E7484" s="116">
        <v>80130</v>
      </c>
      <c r="F7484" s="117">
        <v>30.6942108871941</v>
      </c>
      <c r="G7484" s="116">
        <v>10065</v>
      </c>
    </row>
    <row r="7485" spans="1:7">
      <c r="A7485" s="121">
        <v>3000</v>
      </c>
      <c r="B7485" s="115" t="s">
        <v>1160</v>
      </c>
      <c r="C7485" s="115">
        <v>261059</v>
      </c>
      <c r="D7485" s="115">
        <v>80130</v>
      </c>
      <c r="E7485" s="116">
        <v>80130</v>
      </c>
      <c r="F7485" s="117">
        <v>30.6942108871941</v>
      </c>
      <c r="G7485" s="116">
        <v>10065</v>
      </c>
    </row>
    <row r="7486" spans="1:7">
      <c r="A7486" s="114"/>
      <c r="B7486" s="115" t="s">
        <v>1192</v>
      </c>
      <c r="C7486" s="115">
        <v>0</v>
      </c>
      <c r="D7486" s="115">
        <v>0</v>
      </c>
      <c r="E7486" s="116">
        <v>12990.87</v>
      </c>
      <c r="F7486" s="117">
        <v>0</v>
      </c>
      <c r="G7486" s="116">
        <v>8350.84</v>
      </c>
    </row>
    <row r="7487" spans="1:7">
      <c r="A7487" s="114" t="s">
        <v>1193</v>
      </c>
      <c r="B7487" s="115" t="s">
        <v>1194</v>
      </c>
      <c r="C7487" s="115">
        <v>0</v>
      </c>
      <c r="D7487" s="115">
        <v>0</v>
      </c>
      <c r="E7487" s="116">
        <v>-12990.87</v>
      </c>
      <c r="F7487" s="117">
        <v>0</v>
      </c>
      <c r="G7487" s="116">
        <v>-8350.84</v>
      </c>
    </row>
    <row r="7488" spans="1:7">
      <c r="A7488" s="119" t="s">
        <v>1202</v>
      </c>
      <c r="B7488" s="115" t="s">
        <v>1203</v>
      </c>
      <c r="C7488" s="115">
        <v>0</v>
      </c>
      <c r="D7488" s="115">
        <v>0</v>
      </c>
      <c r="E7488" s="116">
        <v>-12990.87</v>
      </c>
      <c r="F7488" s="117">
        <v>0</v>
      </c>
      <c r="G7488" s="116">
        <v>-8350.84</v>
      </c>
    </row>
    <row r="7489" spans="1:7" s="113" customFormat="1">
      <c r="A7489" s="126" t="s">
        <v>652</v>
      </c>
      <c r="B7489" s="110" t="s">
        <v>653</v>
      </c>
      <c r="C7489" s="110"/>
      <c r="D7489" s="110"/>
      <c r="E7489" s="111"/>
      <c r="F7489" s="112"/>
      <c r="G7489" s="111"/>
    </row>
    <row r="7490" spans="1:7">
      <c r="A7490" s="114" t="s">
        <v>1118</v>
      </c>
      <c r="B7490" s="115" t="s">
        <v>1119</v>
      </c>
      <c r="C7490" s="115">
        <v>49211000</v>
      </c>
      <c r="D7490" s="115">
        <v>12873769</v>
      </c>
      <c r="E7490" s="116">
        <v>12873769</v>
      </c>
      <c r="F7490" s="117">
        <v>26.160348296112701</v>
      </c>
      <c r="G7490" s="116">
        <v>4750846</v>
      </c>
    </row>
    <row r="7491" spans="1:7" ht="25.5">
      <c r="A7491" s="119" t="s">
        <v>1120</v>
      </c>
      <c r="B7491" s="115" t="s">
        <v>1121</v>
      </c>
      <c r="C7491" s="115">
        <v>0</v>
      </c>
      <c r="D7491" s="115">
        <v>0</v>
      </c>
      <c r="E7491" s="116">
        <v>0</v>
      </c>
      <c r="F7491" s="117">
        <v>0</v>
      </c>
      <c r="G7491" s="116">
        <v>-5000</v>
      </c>
    </row>
    <row r="7492" spans="1:7">
      <c r="A7492" s="119" t="s">
        <v>1144</v>
      </c>
      <c r="B7492" s="115" t="s">
        <v>60</v>
      </c>
      <c r="C7492" s="115">
        <v>49211000</v>
      </c>
      <c r="D7492" s="115">
        <v>12873769</v>
      </c>
      <c r="E7492" s="116">
        <v>12873769</v>
      </c>
      <c r="F7492" s="117">
        <v>26.160348296112701</v>
      </c>
      <c r="G7492" s="116">
        <v>4755846</v>
      </c>
    </row>
    <row r="7493" spans="1:7" ht="25.5">
      <c r="A7493" s="120">
        <v>21710</v>
      </c>
      <c r="B7493" s="115" t="s">
        <v>1145</v>
      </c>
      <c r="C7493" s="115">
        <v>49211000</v>
      </c>
      <c r="D7493" s="115">
        <v>12873769</v>
      </c>
      <c r="E7493" s="116">
        <v>12873769</v>
      </c>
      <c r="F7493" s="117">
        <v>26.160348296112701</v>
      </c>
      <c r="G7493" s="116">
        <v>4755846</v>
      </c>
    </row>
    <row r="7494" spans="1:7">
      <c r="A7494" s="114" t="s">
        <v>1147</v>
      </c>
      <c r="B7494" s="115" t="s">
        <v>1148</v>
      </c>
      <c r="C7494" s="115">
        <v>49211000</v>
      </c>
      <c r="D7494" s="115">
        <v>12873769</v>
      </c>
      <c r="E7494" s="116">
        <v>10700198.32</v>
      </c>
      <c r="F7494" s="117">
        <v>21.743509215419301</v>
      </c>
      <c r="G7494" s="116">
        <v>2675812.88</v>
      </c>
    </row>
    <row r="7495" spans="1:7">
      <c r="A7495" s="119" t="s">
        <v>1149</v>
      </c>
      <c r="B7495" s="115" t="s">
        <v>1150</v>
      </c>
      <c r="C7495" s="115">
        <v>49211000</v>
      </c>
      <c r="D7495" s="115">
        <v>12873769</v>
      </c>
      <c r="E7495" s="116">
        <v>10700198.32</v>
      </c>
      <c r="F7495" s="117">
        <v>21.743509215419301</v>
      </c>
      <c r="G7495" s="116">
        <v>2675812.88</v>
      </c>
    </row>
    <row r="7496" spans="1:7">
      <c r="A7496" s="120" t="s">
        <v>1158</v>
      </c>
      <c r="B7496" s="115" t="s">
        <v>1159</v>
      </c>
      <c r="C7496" s="115">
        <v>33844269</v>
      </c>
      <c r="D7496" s="115">
        <v>5828596</v>
      </c>
      <c r="E7496" s="116">
        <v>5619441.9900000002</v>
      </c>
      <c r="F7496" s="117">
        <v>16.603821432810399</v>
      </c>
      <c r="G7496" s="116">
        <v>2103938.73</v>
      </c>
    </row>
    <row r="7497" spans="1:7">
      <c r="A7497" s="121">
        <v>3000</v>
      </c>
      <c r="B7497" s="115" t="s">
        <v>1160</v>
      </c>
      <c r="C7497" s="115">
        <v>33844269</v>
      </c>
      <c r="D7497" s="115">
        <v>5828596</v>
      </c>
      <c r="E7497" s="116">
        <v>5619441.9900000002</v>
      </c>
      <c r="F7497" s="117">
        <v>16.603821432810399</v>
      </c>
      <c r="G7497" s="116">
        <v>2103938.73</v>
      </c>
    </row>
    <row r="7498" spans="1:7">
      <c r="A7498" s="120" t="s">
        <v>1166</v>
      </c>
      <c r="B7498" s="115" t="s">
        <v>1167</v>
      </c>
      <c r="C7498" s="115">
        <v>15366731</v>
      </c>
      <c r="D7498" s="115">
        <v>7045173</v>
      </c>
      <c r="E7498" s="116">
        <v>5080756.33</v>
      </c>
      <c r="F7498" s="117">
        <v>33.063351795511998</v>
      </c>
      <c r="G7498" s="116">
        <v>571874.15</v>
      </c>
    </row>
    <row r="7499" spans="1:7">
      <c r="A7499" s="121">
        <v>7100</v>
      </c>
      <c r="B7499" s="115" t="s">
        <v>1168</v>
      </c>
      <c r="C7499" s="115">
        <v>894210</v>
      </c>
      <c r="D7499" s="115">
        <v>559688</v>
      </c>
      <c r="E7499" s="116">
        <v>494852.2</v>
      </c>
      <c r="F7499" s="117">
        <v>55.339595844376603</v>
      </c>
      <c r="G7499" s="116">
        <v>176935.25</v>
      </c>
    </row>
    <row r="7500" spans="1:7" ht="25.5">
      <c r="A7500" s="122">
        <v>7130</v>
      </c>
      <c r="B7500" s="115" t="s">
        <v>1170</v>
      </c>
      <c r="C7500" s="115">
        <v>894210</v>
      </c>
      <c r="D7500" s="115">
        <v>559688</v>
      </c>
      <c r="E7500" s="116">
        <v>494852.2</v>
      </c>
      <c r="F7500" s="117">
        <v>55.339595844376603</v>
      </c>
      <c r="G7500" s="116">
        <v>176935.25</v>
      </c>
    </row>
    <row r="7501" spans="1:7" ht="38.25">
      <c r="A7501" s="123">
        <v>7131</v>
      </c>
      <c r="B7501" s="115" t="s">
        <v>1171</v>
      </c>
      <c r="C7501" s="115">
        <v>894210</v>
      </c>
      <c r="D7501" s="115">
        <v>559688</v>
      </c>
      <c r="E7501" s="116">
        <v>494852.2</v>
      </c>
      <c r="F7501" s="117">
        <v>55.339595844376603</v>
      </c>
      <c r="G7501" s="116">
        <v>176935.25</v>
      </c>
    </row>
    <row r="7502" spans="1:7" ht="25.5">
      <c r="A7502" s="121">
        <v>7300</v>
      </c>
      <c r="B7502" s="115" t="s">
        <v>1173</v>
      </c>
      <c r="C7502" s="115">
        <v>14472521</v>
      </c>
      <c r="D7502" s="115">
        <v>6485485</v>
      </c>
      <c r="E7502" s="116">
        <v>4585904.13</v>
      </c>
      <c r="F7502" s="117">
        <v>31.686975130317698</v>
      </c>
      <c r="G7502" s="116">
        <v>394938.9</v>
      </c>
    </row>
    <row r="7503" spans="1:7" ht="25.5">
      <c r="A7503" s="122">
        <v>7310</v>
      </c>
      <c r="B7503" s="115" t="s">
        <v>1174</v>
      </c>
      <c r="C7503" s="115">
        <v>13825406</v>
      </c>
      <c r="D7503" s="115">
        <v>5838370</v>
      </c>
      <c r="E7503" s="116">
        <v>4195492.5599999996</v>
      </c>
      <c r="F7503" s="117">
        <v>30.346252110064601</v>
      </c>
      <c r="G7503" s="116">
        <v>394938.9</v>
      </c>
    </row>
    <row r="7504" spans="1:7" ht="38.25">
      <c r="A7504" s="122">
        <v>7350</v>
      </c>
      <c r="B7504" s="115" t="s">
        <v>1176</v>
      </c>
      <c r="C7504" s="115">
        <v>647115</v>
      </c>
      <c r="D7504" s="115">
        <v>647115</v>
      </c>
      <c r="E7504" s="116">
        <v>390411.57</v>
      </c>
      <c r="F7504" s="117">
        <v>60.331095709418001</v>
      </c>
      <c r="G7504" s="116">
        <v>0</v>
      </c>
    </row>
    <row r="7505" spans="1:7">
      <c r="A7505" s="114"/>
      <c r="B7505" s="115" t="s">
        <v>1192</v>
      </c>
      <c r="C7505" s="115">
        <v>0</v>
      </c>
      <c r="D7505" s="115">
        <v>0</v>
      </c>
      <c r="E7505" s="116">
        <v>2173570.6800000002</v>
      </c>
      <c r="F7505" s="117">
        <v>0</v>
      </c>
      <c r="G7505" s="116">
        <v>2075033.12</v>
      </c>
    </row>
    <row r="7506" spans="1:7">
      <c r="A7506" s="114" t="s">
        <v>1193</v>
      </c>
      <c r="B7506" s="115" t="s">
        <v>1194</v>
      </c>
      <c r="C7506" s="115">
        <v>0</v>
      </c>
      <c r="D7506" s="115">
        <v>0</v>
      </c>
      <c r="E7506" s="116">
        <v>-2173570.6800000002</v>
      </c>
      <c r="F7506" s="117">
        <v>0</v>
      </c>
      <c r="G7506" s="116">
        <v>-2075033.12</v>
      </c>
    </row>
    <row r="7507" spans="1:7">
      <c r="A7507" s="119" t="s">
        <v>1202</v>
      </c>
      <c r="B7507" s="115" t="s">
        <v>1203</v>
      </c>
      <c r="C7507" s="115">
        <v>0</v>
      </c>
      <c r="D7507" s="115">
        <v>0</v>
      </c>
      <c r="E7507" s="116">
        <v>-2173570.6800000002</v>
      </c>
      <c r="F7507" s="117">
        <v>0</v>
      </c>
      <c r="G7507" s="116">
        <v>-2075033.12</v>
      </c>
    </row>
    <row r="7508" spans="1:7" s="113" customFormat="1">
      <c r="A7508" s="125" t="s">
        <v>363</v>
      </c>
      <c r="B7508" s="110" t="s">
        <v>654</v>
      </c>
      <c r="C7508" s="110"/>
      <c r="D7508" s="110"/>
      <c r="E7508" s="111"/>
      <c r="F7508" s="112"/>
      <c r="G7508" s="111"/>
    </row>
    <row r="7509" spans="1:7">
      <c r="A7509" s="114" t="s">
        <v>1118</v>
      </c>
      <c r="B7509" s="115" t="s">
        <v>1119</v>
      </c>
      <c r="C7509" s="115">
        <v>1822070</v>
      </c>
      <c r="D7509" s="115">
        <v>891836</v>
      </c>
      <c r="E7509" s="116">
        <v>891836</v>
      </c>
      <c r="F7509" s="117">
        <v>48.946308319658399</v>
      </c>
      <c r="G7509" s="116">
        <v>461318</v>
      </c>
    </row>
    <row r="7510" spans="1:7">
      <c r="A7510" s="119" t="s">
        <v>1144</v>
      </c>
      <c r="B7510" s="115" t="s">
        <v>60</v>
      </c>
      <c r="C7510" s="115">
        <v>1822070</v>
      </c>
      <c r="D7510" s="115">
        <v>891836</v>
      </c>
      <c r="E7510" s="116">
        <v>891836</v>
      </c>
      <c r="F7510" s="117">
        <v>48.946308319658399</v>
      </c>
      <c r="G7510" s="116">
        <v>461318</v>
      </c>
    </row>
    <row r="7511" spans="1:7" ht="25.5">
      <c r="A7511" s="120">
        <v>21710</v>
      </c>
      <c r="B7511" s="115" t="s">
        <v>1145</v>
      </c>
      <c r="C7511" s="115">
        <v>1822070</v>
      </c>
      <c r="D7511" s="115">
        <v>891836</v>
      </c>
      <c r="E7511" s="116">
        <v>891836</v>
      </c>
      <c r="F7511" s="117">
        <v>48.946308319658399</v>
      </c>
      <c r="G7511" s="116">
        <v>461318</v>
      </c>
    </row>
    <row r="7512" spans="1:7">
      <c r="A7512" s="114" t="s">
        <v>1147</v>
      </c>
      <c r="B7512" s="115" t="s">
        <v>1148</v>
      </c>
      <c r="C7512" s="115">
        <v>1822070</v>
      </c>
      <c r="D7512" s="115">
        <v>891836</v>
      </c>
      <c r="E7512" s="116">
        <v>861036</v>
      </c>
      <c r="F7512" s="117">
        <v>47.255923208219201</v>
      </c>
      <c r="G7512" s="116">
        <v>430518</v>
      </c>
    </row>
    <row r="7513" spans="1:7">
      <c r="A7513" s="119" t="s">
        <v>1149</v>
      </c>
      <c r="B7513" s="115" t="s">
        <v>1150</v>
      </c>
      <c r="C7513" s="115">
        <v>1822070</v>
      </c>
      <c r="D7513" s="115">
        <v>891836</v>
      </c>
      <c r="E7513" s="116">
        <v>861036</v>
      </c>
      <c r="F7513" s="117">
        <v>47.255923208219201</v>
      </c>
      <c r="G7513" s="116">
        <v>430518</v>
      </c>
    </row>
    <row r="7514" spans="1:7">
      <c r="A7514" s="120" t="s">
        <v>1158</v>
      </c>
      <c r="B7514" s="115" t="s">
        <v>1159</v>
      </c>
      <c r="C7514" s="115">
        <v>1735670</v>
      </c>
      <c r="D7514" s="115">
        <v>882236</v>
      </c>
      <c r="E7514" s="116">
        <v>861036</v>
      </c>
      <c r="F7514" s="117">
        <v>49.608278071292297</v>
      </c>
      <c r="G7514" s="116">
        <v>430518</v>
      </c>
    </row>
    <row r="7515" spans="1:7">
      <c r="A7515" s="121">
        <v>3000</v>
      </c>
      <c r="B7515" s="115" t="s">
        <v>1160</v>
      </c>
      <c r="C7515" s="115">
        <v>1735670</v>
      </c>
      <c r="D7515" s="115">
        <v>882236</v>
      </c>
      <c r="E7515" s="116">
        <v>861036</v>
      </c>
      <c r="F7515" s="117">
        <v>49.608278071292297</v>
      </c>
      <c r="G7515" s="116">
        <v>430518</v>
      </c>
    </row>
    <row r="7516" spans="1:7">
      <c r="A7516" s="120" t="s">
        <v>1166</v>
      </c>
      <c r="B7516" s="115" t="s">
        <v>1167</v>
      </c>
      <c r="C7516" s="115">
        <v>86400</v>
      </c>
      <c r="D7516" s="115">
        <v>9600</v>
      </c>
      <c r="E7516" s="116">
        <v>0</v>
      </c>
      <c r="F7516" s="117">
        <v>0</v>
      </c>
      <c r="G7516" s="116">
        <v>0</v>
      </c>
    </row>
    <row r="7517" spans="1:7" ht="25.5">
      <c r="A7517" s="121">
        <v>7300</v>
      </c>
      <c r="B7517" s="115" t="s">
        <v>1173</v>
      </c>
      <c r="C7517" s="115">
        <v>86400</v>
      </c>
      <c r="D7517" s="115">
        <v>9600</v>
      </c>
      <c r="E7517" s="116">
        <v>0</v>
      </c>
      <c r="F7517" s="117">
        <v>0</v>
      </c>
      <c r="G7517" s="116">
        <v>0</v>
      </c>
    </row>
    <row r="7518" spans="1:7" ht="38.25">
      <c r="A7518" s="122">
        <v>7350</v>
      </c>
      <c r="B7518" s="115" t="s">
        <v>1176</v>
      </c>
      <c r="C7518" s="115">
        <v>86400</v>
      </c>
      <c r="D7518" s="115">
        <v>9600</v>
      </c>
      <c r="E7518" s="116">
        <v>0</v>
      </c>
      <c r="F7518" s="117">
        <v>0</v>
      </c>
      <c r="G7518" s="116">
        <v>0</v>
      </c>
    </row>
    <row r="7519" spans="1:7">
      <c r="A7519" s="114"/>
      <c r="B7519" s="115" t="s">
        <v>1192</v>
      </c>
      <c r="C7519" s="115">
        <v>0</v>
      </c>
      <c r="D7519" s="115">
        <v>0</v>
      </c>
      <c r="E7519" s="116">
        <v>30800</v>
      </c>
      <c r="F7519" s="117">
        <v>0</v>
      </c>
      <c r="G7519" s="116">
        <v>30800</v>
      </c>
    </row>
    <row r="7520" spans="1:7">
      <c r="A7520" s="114" t="s">
        <v>1193</v>
      </c>
      <c r="B7520" s="115" t="s">
        <v>1194</v>
      </c>
      <c r="C7520" s="115">
        <v>0</v>
      </c>
      <c r="D7520" s="115">
        <v>0</v>
      </c>
      <c r="E7520" s="116">
        <v>-30800</v>
      </c>
      <c r="F7520" s="117">
        <v>0</v>
      </c>
      <c r="G7520" s="116">
        <v>-30800</v>
      </c>
    </row>
    <row r="7521" spans="1:7">
      <c r="A7521" s="119" t="s">
        <v>1202</v>
      </c>
      <c r="B7521" s="115" t="s">
        <v>1203</v>
      </c>
      <c r="C7521" s="115">
        <v>0</v>
      </c>
      <c r="D7521" s="115">
        <v>0</v>
      </c>
      <c r="E7521" s="116">
        <v>-30800</v>
      </c>
      <c r="F7521" s="117">
        <v>0</v>
      </c>
      <c r="G7521" s="116">
        <v>-30800</v>
      </c>
    </row>
    <row r="7522" spans="1:7" s="113" customFormat="1" ht="25.5">
      <c r="A7522" s="125" t="s">
        <v>365</v>
      </c>
      <c r="B7522" s="110" t="s">
        <v>655</v>
      </c>
      <c r="C7522" s="110"/>
      <c r="D7522" s="110"/>
      <c r="E7522" s="111"/>
      <c r="F7522" s="112"/>
      <c r="G7522" s="111"/>
    </row>
    <row r="7523" spans="1:7">
      <c r="A7523" s="114" t="s">
        <v>1118</v>
      </c>
      <c r="B7523" s="115" t="s">
        <v>1119</v>
      </c>
      <c r="C7523" s="115">
        <v>713406</v>
      </c>
      <c r="D7523" s="115">
        <v>81907</v>
      </c>
      <c r="E7523" s="116">
        <v>81907</v>
      </c>
      <c r="F7523" s="117">
        <v>11.4811201475737</v>
      </c>
      <c r="G7523" s="116">
        <v>13362</v>
      </c>
    </row>
    <row r="7524" spans="1:7">
      <c r="A7524" s="119" t="s">
        <v>1144</v>
      </c>
      <c r="B7524" s="115" t="s">
        <v>60</v>
      </c>
      <c r="C7524" s="115">
        <v>713406</v>
      </c>
      <c r="D7524" s="115">
        <v>81907</v>
      </c>
      <c r="E7524" s="116">
        <v>81907</v>
      </c>
      <c r="F7524" s="117">
        <v>11.4811201475737</v>
      </c>
      <c r="G7524" s="116">
        <v>13362</v>
      </c>
    </row>
    <row r="7525" spans="1:7" ht="25.5">
      <c r="A7525" s="120">
        <v>21710</v>
      </c>
      <c r="B7525" s="115" t="s">
        <v>1145</v>
      </c>
      <c r="C7525" s="115">
        <v>713406</v>
      </c>
      <c r="D7525" s="115">
        <v>81907</v>
      </c>
      <c r="E7525" s="116">
        <v>81907</v>
      </c>
      <c r="F7525" s="117">
        <v>11.4811201475737</v>
      </c>
      <c r="G7525" s="116">
        <v>13362</v>
      </c>
    </row>
    <row r="7526" spans="1:7">
      <c r="A7526" s="114" t="s">
        <v>1147</v>
      </c>
      <c r="B7526" s="115" t="s">
        <v>1148</v>
      </c>
      <c r="C7526" s="115">
        <v>713406</v>
      </c>
      <c r="D7526" s="115">
        <v>81907</v>
      </c>
      <c r="E7526" s="116">
        <v>79163.31</v>
      </c>
      <c r="F7526" s="117">
        <v>11.0965298862079</v>
      </c>
      <c r="G7526" s="116">
        <v>10627.44</v>
      </c>
    </row>
    <row r="7527" spans="1:7">
      <c r="A7527" s="119" t="s">
        <v>1149</v>
      </c>
      <c r="B7527" s="115" t="s">
        <v>1150</v>
      </c>
      <c r="C7527" s="115">
        <v>701546</v>
      </c>
      <c r="D7527" s="115">
        <v>80842</v>
      </c>
      <c r="E7527" s="116">
        <v>78098.509999999995</v>
      </c>
      <c r="F7527" s="117">
        <v>11.132343424379901</v>
      </c>
      <c r="G7527" s="116">
        <v>10627.44</v>
      </c>
    </row>
    <row r="7528" spans="1:7">
      <c r="A7528" s="120" t="s">
        <v>1151</v>
      </c>
      <c r="B7528" s="115" t="s">
        <v>1152</v>
      </c>
      <c r="C7528" s="115">
        <v>108716</v>
      </c>
      <c r="D7528" s="115">
        <v>30842</v>
      </c>
      <c r="E7528" s="116">
        <v>28098.51</v>
      </c>
      <c r="F7528" s="117">
        <v>25.8457908679495</v>
      </c>
      <c r="G7528" s="116">
        <v>10627.44</v>
      </c>
    </row>
    <row r="7529" spans="1:7">
      <c r="A7529" s="121">
        <v>1000</v>
      </c>
      <c r="B7529" s="115" t="s">
        <v>1153</v>
      </c>
      <c r="C7529" s="115">
        <v>24823</v>
      </c>
      <c r="D7529" s="115">
        <v>8274</v>
      </c>
      <c r="E7529" s="116">
        <v>6335.08</v>
      </c>
      <c r="F7529" s="117">
        <v>25.521008741892601</v>
      </c>
      <c r="G7529" s="116">
        <v>1996.92</v>
      </c>
    </row>
    <row r="7530" spans="1:7">
      <c r="A7530" s="122">
        <v>1100</v>
      </c>
      <c r="B7530" s="115" t="s">
        <v>1154</v>
      </c>
      <c r="C7530" s="115">
        <v>20003</v>
      </c>
      <c r="D7530" s="115">
        <v>6668</v>
      </c>
      <c r="E7530" s="116">
        <v>4903.8900000000003</v>
      </c>
      <c r="F7530" s="117">
        <v>24.515772634104898</v>
      </c>
      <c r="G7530" s="116">
        <v>1632</v>
      </c>
    </row>
    <row r="7531" spans="1:7">
      <c r="A7531" s="121">
        <v>2000</v>
      </c>
      <c r="B7531" s="115" t="s">
        <v>1155</v>
      </c>
      <c r="C7531" s="115">
        <v>83893</v>
      </c>
      <c r="D7531" s="115">
        <v>22568</v>
      </c>
      <c r="E7531" s="116">
        <v>21763.43</v>
      </c>
      <c r="F7531" s="117">
        <v>25.941890264980401</v>
      </c>
      <c r="G7531" s="116">
        <v>8630.52</v>
      </c>
    </row>
    <row r="7532" spans="1:7">
      <c r="A7532" s="120" t="s">
        <v>1158</v>
      </c>
      <c r="B7532" s="115" t="s">
        <v>1159</v>
      </c>
      <c r="C7532" s="115">
        <v>50000</v>
      </c>
      <c r="D7532" s="115">
        <v>50000</v>
      </c>
      <c r="E7532" s="116">
        <v>50000</v>
      </c>
      <c r="F7532" s="117">
        <v>100</v>
      </c>
      <c r="G7532" s="116">
        <v>0</v>
      </c>
    </row>
    <row r="7533" spans="1:7">
      <c r="A7533" s="121">
        <v>3000</v>
      </c>
      <c r="B7533" s="115" t="s">
        <v>1160</v>
      </c>
      <c r="C7533" s="115">
        <v>50000</v>
      </c>
      <c r="D7533" s="115">
        <v>50000</v>
      </c>
      <c r="E7533" s="116">
        <v>50000</v>
      </c>
      <c r="F7533" s="117">
        <v>100</v>
      </c>
      <c r="G7533" s="116">
        <v>0</v>
      </c>
    </row>
    <row r="7534" spans="1:7">
      <c r="A7534" s="120" t="s">
        <v>1166</v>
      </c>
      <c r="B7534" s="115" t="s">
        <v>1167</v>
      </c>
      <c r="C7534" s="115">
        <v>542830</v>
      </c>
      <c r="D7534" s="115">
        <v>0</v>
      </c>
      <c r="E7534" s="116">
        <v>0</v>
      </c>
      <c r="F7534" s="117">
        <v>0</v>
      </c>
      <c r="G7534" s="116">
        <v>0</v>
      </c>
    </row>
    <row r="7535" spans="1:7" ht="25.5">
      <c r="A7535" s="121">
        <v>7300</v>
      </c>
      <c r="B7535" s="115" t="s">
        <v>1173</v>
      </c>
      <c r="C7535" s="115">
        <v>542830</v>
      </c>
      <c r="D7535" s="115">
        <v>0</v>
      </c>
      <c r="E7535" s="116">
        <v>0</v>
      </c>
      <c r="F7535" s="117">
        <v>0</v>
      </c>
      <c r="G7535" s="116">
        <v>0</v>
      </c>
    </row>
    <row r="7536" spans="1:7" ht="25.5">
      <c r="A7536" s="122">
        <v>7310</v>
      </c>
      <c r="B7536" s="115" t="s">
        <v>1174</v>
      </c>
      <c r="C7536" s="115">
        <v>542830</v>
      </c>
      <c r="D7536" s="115">
        <v>0</v>
      </c>
      <c r="E7536" s="116">
        <v>0</v>
      </c>
      <c r="F7536" s="117">
        <v>0</v>
      </c>
      <c r="G7536" s="116">
        <v>0</v>
      </c>
    </row>
    <row r="7537" spans="1:7">
      <c r="A7537" s="119" t="s">
        <v>1181</v>
      </c>
      <c r="B7537" s="115" t="s">
        <v>1182</v>
      </c>
      <c r="C7537" s="115">
        <v>11860</v>
      </c>
      <c r="D7537" s="115">
        <v>1065</v>
      </c>
      <c r="E7537" s="116">
        <v>1064.8</v>
      </c>
      <c r="F7537" s="117">
        <v>8.9780775716694805</v>
      </c>
      <c r="G7537" s="116">
        <v>0</v>
      </c>
    </row>
    <row r="7538" spans="1:7">
      <c r="A7538" s="120" t="s">
        <v>1183</v>
      </c>
      <c r="B7538" s="115" t="s">
        <v>1184</v>
      </c>
      <c r="C7538" s="115">
        <v>11860</v>
      </c>
      <c r="D7538" s="115">
        <v>1065</v>
      </c>
      <c r="E7538" s="116">
        <v>1064.8</v>
      </c>
      <c r="F7538" s="117">
        <v>8.9780775716694805</v>
      </c>
      <c r="G7538" s="116">
        <v>0</v>
      </c>
    </row>
    <row r="7539" spans="1:7">
      <c r="A7539" s="114"/>
      <c r="B7539" s="115" t="s">
        <v>1192</v>
      </c>
      <c r="C7539" s="115">
        <v>0</v>
      </c>
      <c r="D7539" s="115">
        <v>0</v>
      </c>
      <c r="E7539" s="116">
        <v>2743.69</v>
      </c>
      <c r="F7539" s="117">
        <v>0</v>
      </c>
      <c r="G7539" s="116">
        <v>2734.56</v>
      </c>
    </row>
    <row r="7540" spans="1:7">
      <c r="A7540" s="114" t="s">
        <v>1193</v>
      </c>
      <c r="B7540" s="115" t="s">
        <v>1194</v>
      </c>
      <c r="C7540" s="115">
        <v>0</v>
      </c>
      <c r="D7540" s="115">
        <v>0</v>
      </c>
      <c r="E7540" s="116">
        <v>-2743.69</v>
      </c>
      <c r="F7540" s="117">
        <v>0</v>
      </c>
      <c r="G7540" s="116">
        <v>-2734.56</v>
      </c>
    </row>
    <row r="7541" spans="1:7">
      <c r="A7541" s="119" t="s">
        <v>1202</v>
      </c>
      <c r="B7541" s="115" t="s">
        <v>1203</v>
      </c>
      <c r="C7541" s="115">
        <v>0</v>
      </c>
      <c r="D7541" s="115">
        <v>0</v>
      </c>
      <c r="E7541" s="116">
        <v>-2743.69</v>
      </c>
      <c r="F7541" s="117">
        <v>0</v>
      </c>
      <c r="G7541" s="116">
        <v>-2734.56</v>
      </c>
    </row>
    <row r="7542" spans="1:7" s="113" customFormat="1">
      <c r="A7542" s="125" t="s">
        <v>367</v>
      </c>
      <c r="B7542" s="110" t="s">
        <v>656</v>
      </c>
      <c r="C7542" s="110"/>
      <c r="D7542" s="110"/>
      <c r="E7542" s="111"/>
      <c r="F7542" s="112"/>
      <c r="G7542" s="111"/>
    </row>
    <row r="7543" spans="1:7">
      <c r="A7543" s="114" t="s">
        <v>1118</v>
      </c>
      <c r="B7543" s="115" t="s">
        <v>1119</v>
      </c>
      <c r="C7543" s="115">
        <v>915919</v>
      </c>
      <c r="D7543" s="115">
        <v>383994</v>
      </c>
      <c r="E7543" s="116">
        <v>383994</v>
      </c>
      <c r="F7543" s="117">
        <v>41.924449651115403</v>
      </c>
      <c r="G7543" s="116">
        <v>134852</v>
      </c>
    </row>
    <row r="7544" spans="1:7">
      <c r="A7544" s="119" t="s">
        <v>1144</v>
      </c>
      <c r="B7544" s="115" t="s">
        <v>60</v>
      </c>
      <c r="C7544" s="115">
        <v>915919</v>
      </c>
      <c r="D7544" s="115">
        <v>383994</v>
      </c>
      <c r="E7544" s="116">
        <v>383994</v>
      </c>
      <c r="F7544" s="117">
        <v>41.924449651115403</v>
      </c>
      <c r="G7544" s="116">
        <v>134852</v>
      </c>
    </row>
    <row r="7545" spans="1:7" ht="25.5">
      <c r="A7545" s="120">
        <v>21710</v>
      </c>
      <c r="B7545" s="115" t="s">
        <v>1145</v>
      </c>
      <c r="C7545" s="115">
        <v>915919</v>
      </c>
      <c r="D7545" s="115">
        <v>383994</v>
      </c>
      <c r="E7545" s="116">
        <v>383994</v>
      </c>
      <c r="F7545" s="117">
        <v>41.924449651115403</v>
      </c>
      <c r="G7545" s="116">
        <v>134852</v>
      </c>
    </row>
    <row r="7546" spans="1:7">
      <c r="A7546" s="114" t="s">
        <v>1147</v>
      </c>
      <c r="B7546" s="115" t="s">
        <v>1148</v>
      </c>
      <c r="C7546" s="115">
        <v>915919</v>
      </c>
      <c r="D7546" s="115">
        <v>383994</v>
      </c>
      <c r="E7546" s="116">
        <v>383994</v>
      </c>
      <c r="F7546" s="117">
        <v>41.924449651115403</v>
      </c>
      <c r="G7546" s="116">
        <v>134852</v>
      </c>
    </row>
    <row r="7547" spans="1:7">
      <c r="A7547" s="119" t="s">
        <v>1149</v>
      </c>
      <c r="B7547" s="115" t="s">
        <v>1150</v>
      </c>
      <c r="C7547" s="115">
        <v>915919</v>
      </c>
      <c r="D7547" s="115">
        <v>383994</v>
      </c>
      <c r="E7547" s="116">
        <v>383994</v>
      </c>
      <c r="F7547" s="117">
        <v>41.924449651115403</v>
      </c>
      <c r="G7547" s="116">
        <v>134852</v>
      </c>
    </row>
    <row r="7548" spans="1:7">
      <c r="A7548" s="120" t="s">
        <v>1166</v>
      </c>
      <c r="B7548" s="115" t="s">
        <v>1167</v>
      </c>
      <c r="C7548" s="115">
        <v>915919</v>
      </c>
      <c r="D7548" s="115">
        <v>383994</v>
      </c>
      <c r="E7548" s="116">
        <v>383994</v>
      </c>
      <c r="F7548" s="117">
        <v>41.924449651115403</v>
      </c>
      <c r="G7548" s="116">
        <v>134852</v>
      </c>
    </row>
    <row r="7549" spans="1:7" ht="25.5">
      <c r="A7549" s="121">
        <v>7400</v>
      </c>
      <c r="B7549" s="115" t="s">
        <v>1177</v>
      </c>
      <c r="C7549" s="115">
        <v>915919</v>
      </c>
      <c r="D7549" s="115">
        <v>383994</v>
      </c>
      <c r="E7549" s="116">
        <v>383994</v>
      </c>
      <c r="F7549" s="117">
        <v>41.924449651115403</v>
      </c>
      <c r="G7549" s="116">
        <v>134852</v>
      </c>
    </row>
    <row r="7550" spans="1:7" ht="51">
      <c r="A7550" s="122">
        <v>7470</v>
      </c>
      <c r="B7550" s="115" t="s">
        <v>1179</v>
      </c>
      <c r="C7550" s="115">
        <v>915919</v>
      </c>
      <c r="D7550" s="115">
        <v>383994</v>
      </c>
      <c r="E7550" s="116">
        <v>383994</v>
      </c>
      <c r="F7550" s="117">
        <v>41.924449651115403</v>
      </c>
      <c r="G7550" s="116">
        <v>134852</v>
      </c>
    </row>
    <row r="7551" spans="1:7" s="113" customFormat="1">
      <c r="A7551" s="125" t="s">
        <v>415</v>
      </c>
      <c r="B7551" s="110" t="s">
        <v>657</v>
      </c>
      <c r="C7551" s="110"/>
      <c r="D7551" s="110"/>
      <c r="E7551" s="111"/>
      <c r="F7551" s="112"/>
      <c r="G7551" s="111"/>
    </row>
    <row r="7552" spans="1:7">
      <c r="A7552" s="114" t="s">
        <v>1118</v>
      </c>
      <c r="B7552" s="115" t="s">
        <v>1119</v>
      </c>
      <c r="C7552" s="115">
        <v>1223989</v>
      </c>
      <c r="D7552" s="115">
        <v>345874</v>
      </c>
      <c r="E7552" s="116">
        <v>345874</v>
      </c>
      <c r="F7552" s="117">
        <v>28.2579336905806</v>
      </c>
      <c r="G7552" s="116">
        <v>151245</v>
      </c>
    </row>
    <row r="7553" spans="1:7">
      <c r="A7553" s="119" t="s">
        <v>1144</v>
      </c>
      <c r="B7553" s="115" t="s">
        <v>60</v>
      </c>
      <c r="C7553" s="115">
        <v>1223989</v>
      </c>
      <c r="D7553" s="115">
        <v>345874</v>
      </c>
      <c r="E7553" s="116">
        <v>345874</v>
      </c>
      <c r="F7553" s="117">
        <v>28.2579336905806</v>
      </c>
      <c r="G7553" s="116">
        <v>151245</v>
      </c>
    </row>
    <row r="7554" spans="1:7" ht="25.5">
      <c r="A7554" s="120">
        <v>21710</v>
      </c>
      <c r="B7554" s="115" t="s">
        <v>1145</v>
      </c>
      <c r="C7554" s="115">
        <v>1223989</v>
      </c>
      <c r="D7554" s="115">
        <v>345874</v>
      </c>
      <c r="E7554" s="116">
        <v>345874</v>
      </c>
      <c r="F7554" s="117">
        <v>28.2579336905806</v>
      </c>
      <c r="G7554" s="116">
        <v>151245</v>
      </c>
    </row>
    <row r="7555" spans="1:7">
      <c r="A7555" s="114" t="s">
        <v>1147</v>
      </c>
      <c r="B7555" s="115" t="s">
        <v>1148</v>
      </c>
      <c r="C7555" s="115">
        <v>1223989</v>
      </c>
      <c r="D7555" s="115">
        <v>345874</v>
      </c>
      <c r="E7555" s="116">
        <v>248317.99</v>
      </c>
      <c r="F7555" s="117">
        <v>20.287599806861</v>
      </c>
      <c r="G7555" s="116">
        <v>65862.23</v>
      </c>
    </row>
    <row r="7556" spans="1:7">
      <c r="A7556" s="119" t="s">
        <v>1149</v>
      </c>
      <c r="B7556" s="115" t="s">
        <v>1150</v>
      </c>
      <c r="C7556" s="115">
        <v>1122964</v>
      </c>
      <c r="D7556" s="115">
        <v>315624</v>
      </c>
      <c r="E7556" s="116">
        <v>247053.23</v>
      </c>
      <c r="F7556" s="117">
        <v>22.000102407557101</v>
      </c>
      <c r="G7556" s="116">
        <v>65862.23</v>
      </c>
    </row>
    <row r="7557" spans="1:7">
      <c r="A7557" s="120" t="s">
        <v>1151</v>
      </c>
      <c r="B7557" s="115" t="s">
        <v>1152</v>
      </c>
      <c r="C7557" s="115">
        <v>1122964</v>
      </c>
      <c r="D7557" s="115">
        <v>315624</v>
      </c>
      <c r="E7557" s="116">
        <v>247053.23</v>
      </c>
      <c r="F7557" s="117">
        <v>22.000102407557101</v>
      </c>
      <c r="G7557" s="116">
        <v>65862.23</v>
      </c>
    </row>
    <row r="7558" spans="1:7">
      <c r="A7558" s="121">
        <v>1000</v>
      </c>
      <c r="B7558" s="115" t="s">
        <v>1153</v>
      </c>
      <c r="C7558" s="115">
        <v>874372</v>
      </c>
      <c r="D7558" s="115">
        <v>238624</v>
      </c>
      <c r="E7558" s="116">
        <v>199175.28</v>
      </c>
      <c r="F7558" s="117">
        <v>22.779238127478902</v>
      </c>
      <c r="G7558" s="116">
        <v>55982.7</v>
      </c>
    </row>
    <row r="7559" spans="1:7">
      <c r="A7559" s="122">
        <v>1100</v>
      </c>
      <c r="B7559" s="115" t="s">
        <v>1154</v>
      </c>
      <c r="C7559" s="115">
        <v>679243</v>
      </c>
      <c r="D7559" s="115">
        <v>177009</v>
      </c>
      <c r="E7559" s="116">
        <v>157415.59</v>
      </c>
      <c r="F7559" s="117">
        <v>23.175150866479299</v>
      </c>
      <c r="G7559" s="116">
        <v>43385.74</v>
      </c>
    </row>
    <row r="7560" spans="1:7">
      <c r="A7560" s="121">
        <v>2000</v>
      </c>
      <c r="B7560" s="115" t="s">
        <v>1155</v>
      </c>
      <c r="C7560" s="115">
        <v>248592</v>
      </c>
      <c r="D7560" s="115">
        <v>77000</v>
      </c>
      <c r="E7560" s="116">
        <v>47877.95</v>
      </c>
      <c r="F7560" s="117">
        <v>19.259650350775601</v>
      </c>
      <c r="G7560" s="116">
        <v>9879.5300000000007</v>
      </c>
    </row>
    <row r="7561" spans="1:7">
      <c r="A7561" s="119" t="s">
        <v>1181</v>
      </c>
      <c r="B7561" s="115" t="s">
        <v>1182</v>
      </c>
      <c r="C7561" s="115">
        <v>101025</v>
      </c>
      <c r="D7561" s="115">
        <v>30250</v>
      </c>
      <c r="E7561" s="116">
        <v>1264.76</v>
      </c>
      <c r="F7561" s="117">
        <v>1.2519277406582501</v>
      </c>
      <c r="G7561" s="116">
        <v>0</v>
      </c>
    </row>
    <row r="7562" spans="1:7">
      <c r="A7562" s="120" t="s">
        <v>1183</v>
      </c>
      <c r="B7562" s="115" t="s">
        <v>1184</v>
      </c>
      <c r="C7562" s="115">
        <v>101025</v>
      </c>
      <c r="D7562" s="115">
        <v>30250</v>
      </c>
      <c r="E7562" s="116">
        <v>1264.76</v>
      </c>
      <c r="F7562" s="117">
        <v>1.2519277406582501</v>
      </c>
      <c r="G7562" s="116">
        <v>0</v>
      </c>
    </row>
    <row r="7563" spans="1:7">
      <c r="A7563" s="114"/>
      <c r="B7563" s="115" t="s">
        <v>1192</v>
      </c>
      <c r="C7563" s="115">
        <v>0</v>
      </c>
      <c r="D7563" s="115">
        <v>0</v>
      </c>
      <c r="E7563" s="116">
        <v>97556.01</v>
      </c>
      <c r="F7563" s="117">
        <v>0</v>
      </c>
      <c r="G7563" s="116">
        <v>85382.77</v>
      </c>
    </row>
    <row r="7564" spans="1:7">
      <c r="A7564" s="114" t="s">
        <v>1193</v>
      </c>
      <c r="B7564" s="115" t="s">
        <v>1194</v>
      </c>
      <c r="C7564" s="115">
        <v>0</v>
      </c>
      <c r="D7564" s="115">
        <v>0</v>
      </c>
      <c r="E7564" s="116">
        <v>-97556.01</v>
      </c>
      <c r="F7564" s="117">
        <v>0</v>
      </c>
      <c r="G7564" s="116">
        <v>-85382.77</v>
      </c>
    </row>
    <row r="7565" spans="1:7">
      <c r="A7565" s="119" t="s">
        <v>1202</v>
      </c>
      <c r="B7565" s="115" t="s">
        <v>1203</v>
      </c>
      <c r="C7565" s="115">
        <v>0</v>
      </c>
      <c r="D7565" s="115">
        <v>0</v>
      </c>
      <c r="E7565" s="116">
        <v>-97556.01</v>
      </c>
      <c r="F7565" s="117">
        <v>0</v>
      </c>
      <c r="G7565" s="116">
        <v>-85382.77</v>
      </c>
    </row>
    <row r="7566" spans="1:7" s="113" customFormat="1">
      <c r="A7566" s="125" t="s">
        <v>369</v>
      </c>
      <c r="B7566" s="110" t="s">
        <v>658</v>
      </c>
      <c r="C7566" s="110"/>
      <c r="D7566" s="110"/>
      <c r="E7566" s="111"/>
      <c r="F7566" s="112"/>
      <c r="G7566" s="111"/>
    </row>
    <row r="7567" spans="1:7">
      <c r="A7567" s="114" t="s">
        <v>1118</v>
      </c>
      <c r="B7567" s="115" t="s">
        <v>1119</v>
      </c>
      <c r="C7567" s="115">
        <v>16307144</v>
      </c>
      <c r="D7567" s="115">
        <v>21961</v>
      </c>
      <c r="E7567" s="116">
        <v>21961</v>
      </c>
      <c r="F7567" s="117">
        <v>0.13467103742997999</v>
      </c>
      <c r="G7567" s="116">
        <v>21652</v>
      </c>
    </row>
    <row r="7568" spans="1:7">
      <c r="A7568" s="119" t="s">
        <v>1144</v>
      </c>
      <c r="B7568" s="115" t="s">
        <v>60</v>
      </c>
      <c r="C7568" s="115">
        <v>16307144</v>
      </c>
      <c r="D7568" s="115">
        <v>21961</v>
      </c>
      <c r="E7568" s="116">
        <v>21961</v>
      </c>
      <c r="F7568" s="117">
        <v>0.13467103742997999</v>
      </c>
      <c r="G7568" s="116">
        <v>21652</v>
      </c>
    </row>
    <row r="7569" spans="1:7" ht="25.5">
      <c r="A7569" s="120">
        <v>21710</v>
      </c>
      <c r="B7569" s="115" t="s">
        <v>1145</v>
      </c>
      <c r="C7569" s="115">
        <v>16307144</v>
      </c>
      <c r="D7569" s="115">
        <v>21961</v>
      </c>
      <c r="E7569" s="116">
        <v>21961</v>
      </c>
      <c r="F7569" s="117">
        <v>0.13467103742997999</v>
      </c>
      <c r="G7569" s="116">
        <v>21652</v>
      </c>
    </row>
    <row r="7570" spans="1:7">
      <c r="A7570" s="114" t="s">
        <v>1147</v>
      </c>
      <c r="B7570" s="115" t="s">
        <v>1148</v>
      </c>
      <c r="C7570" s="115">
        <v>16307144</v>
      </c>
      <c r="D7570" s="115">
        <v>21961</v>
      </c>
      <c r="E7570" s="116">
        <v>1140.82</v>
      </c>
      <c r="F7570" s="117">
        <v>6.9958295578900001E-3</v>
      </c>
      <c r="G7570" s="116">
        <v>832.57</v>
      </c>
    </row>
    <row r="7571" spans="1:7">
      <c r="A7571" s="119" t="s">
        <v>1149</v>
      </c>
      <c r="B7571" s="115" t="s">
        <v>1150</v>
      </c>
      <c r="C7571" s="115">
        <v>16294144</v>
      </c>
      <c r="D7571" s="115">
        <v>18961</v>
      </c>
      <c r="E7571" s="116">
        <v>1140.82</v>
      </c>
      <c r="F7571" s="117">
        <v>7.0014110590900002E-3</v>
      </c>
      <c r="G7571" s="116">
        <v>832.57</v>
      </c>
    </row>
    <row r="7572" spans="1:7">
      <c r="A7572" s="120" t="s">
        <v>1151</v>
      </c>
      <c r="B7572" s="115" t="s">
        <v>1152</v>
      </c>
      <c r="C7572" s="115">
        <v>1294144</v>
      </c>
      <c r="D7572" s="115">
        <v>18961</v>
      </c>
      <c r="E7572" s="116">
        <v>1140.82</v>
      </c>
      <c r="F7572" s="117">
        <v>8.8152477622270006E-2</v>
      </c>
      <c r="G7572" s="116">
        <v>832.57</v>
      </c>
    </row>
    <row r="7573" spans="1:7">
      <c r="A7573" s="121">
        <v>1000</v>
      </c>
      <c r="B7573" s="115" t="s">
        <v>1153</v>
      </c>
      <c r="C7573" s="115">
        <v>157184</v>
      </c>
      <c r="D7573" s="115">
        <v>17465</v>
      </c>
      <c r="E7573" s="116">
        <v>0</v>
      </c>
      <c r="F7573" s="117">
        <v>0</v>
      </c>
      <c r="G7573" s="116">
        <v>0</v>
      </c>
    </row>
    <row r="7574" spans="1:7">
      <c r="A7574" s="122">
        <v>1100</v>
      </c>
      <c r="B7574" s="115" t="s">
        <v>1154</v>
      </c>
      <c r="C7574" s="115">
        <v>121384</v>
      </c>
      <c r="D7574" s="115">
        <v>13488</v>
      </c>
      <c r="E7574" s="116">
        <v>0</v>
      </c>
      <c r="F7574" s="117">
        <v>0</v>
      </c>
      <c r="G7574" s="116">
        <v>0</v>
      </c>
    </row>
    <row r="7575" spans="1:7">
      <c r="A7575" s="121">
        <v>2000</v>
      </c>
      <c r="B7575" s="115" t="s">
        <v>1155</v>
      </c>
      <c r="C7575" s="115">
        <v>1136960</v>
      </c>
      <c r="D7575" s="115">
        <v>1496</v>
      </c>
      <c r="E7575" s="116">
        <v>1140.82</v>
      </c>
      <c r="F7575" s="117">
        <v>0.10033950182944</v>
      </c>
      <c r="G7575" s="116">
        <v>832.57</v>
      </c>
    </row>
    <row r="7576" spans="1:7">
      <c r="A7576" s="120" t="s">
        <v>1158</v>
      </c>
      <c r="B7576" s="115" t="s">
        <v>1159</v>
      </c>
      <c r="C7576" s="115">
        <v>15000000</v>
      </c>
      <c r="D7576" s="115">
        <v>0</v>
      </c>
      <c r="E7576" s="116">
        <v>0</v>
      </c>
      <c r="F7576" s="117">
        <v>0</v>
      </c>
      <c r="G7576" s="116">
        <v>0</v>
      </c>
    </row>
    <row r="7577" spans="1:7">
      <c r="A7577" s="121">
        <v>3000</v>
      </c>
      <c r="B7577" s="115" t="s">
        <v>1160</v>
      </c>
      <c r="C7577" s="115">
        <v>15000000</v>
      </c>
      <c r="D7577" s="115">
        <v>0</v>
      </c>
      <c r="E7577" s="116">
        <v>0</v>
      </c>
      <c r="F7577" s="117">
        <v>0</v>
      </c>
      <c r="G7577" s="116">
        <v>0</v>
      </c>
    </row>
    <row r="7578" spans="1:7">
      <c r="A7578" s="119" t="s">
        <v>1181</v>
      </c>
      <c r="B7578" s="115" t="s">
        <v>1182</v>
      </c>
      <c r="C7578" s="115">
        <v>13000</v>
      </c>
      <c r="D7578" s="115">
        <v>3000</v>
      </c>
      <c r="E7578" s="116">
        <v>0</v>
      </c>
      <c r="F7578" s="117">
        <v>0</v>
      </c>
      <c r="G7578" s="116">
        <v>0</v>
      </c>
    </row>
    <row r="7579" spans="1:7">
      <c r="A7579" s="120" t="s">
        <v>1183</v>
      </c>
      <c r="B7579" s="115" t="s">
        <v>1184</v>
      </c>
      <c r="C7579" s="115">
        <v>13000</v>
      </c>
      <c r="D7579" s="115">
        <v>3000</v>
      </c>
      <c r="E7579" s="116">
        <v>0</v>
      </c>
      <c r="F7579" s="117">
        <v>0</v>
      </c>
      <c r="G7579" s="116">
        <v>0</v>
      </c>
    </row>
    <row r="7580" spans="1:7">
      <c r="A7580" s="114"/>
      <c r="B7580" s="115" t="s">
        <v>1192</v>
      </c>
      <c r="C7580" s="115">
        <v>0</v>
      </c>
      <c r="D7580" s="115">
        <v>0</v>
      </c>
      <c r="E7580" s="116">
        <v>20820.18</v>
      </c>
      <c r="F7580" s="117">
        <v>0</v>
      </c>
      <c r="G7580" s="116">
        <v>20819.43</v>
      </c>
    </row>
    <row r="7581" spans="1:7">
      <c r="A7581" s="114" t="s">
        <v>1193</v>
      </c>
      <c r="B7581" s="115" t="s">
        <v>1194</v>
      </c>
      <c r="C7581" s="115">
        <v>0</v>
      </c>
      <c r="D7581" s="115">
        <v>0</v>
      </c>
      <c r="E7581" s="116">
        <v>-20820.18</v>
      </c>
      <c r="F7581" s="117">
        <v>0</v>
      </c>
      <c r="G7581" s="116">
        <v>-20819.43</v>
      </c>
    </row>
    <row r="7582" spans="1:7">
      <c r="A7582" s="119" t="s">
        <v>1202</v>
      </c>
      <c r="B7582" s="115" t="s">
        <v>1203</v>
      </c>
      <c r="C7582" s="115">
        <v>0</v>
      </c>
      <c r="D7582" s="115">
        <v>0</v>
      </c>
      <c r="E7582" s="116">
        <v>-20820.18</v>
      </c>
      <c r="F7582" s="117">
        <v>0</v>
      </c>
      <c r="G7582" s="116">
        <v>-20819.43</v>
      </c>
    </row>
    <row r="7583" spans="1:7" s="113" customFormat="1" ht="25.5">
      <c r="A7583" s="126" t="s">
        <v>659</v>
      </c>
      <c r="B7583" s="110" t="s">
        <v>660</v>
      </c>
      <c r="C7583" s="110"/>
      <c r="D7583" s="110"/>
      <c r="E7583" s="111"/>
      <c r="F7583" s="112"/>
      <c r="G7583" s="111"/>
    </row>
    <row r="7584" spans="1:7">
      <c r="A7584" s="114" t="s">
        <v>1118</v>
      </c>
      <c r="B7584" s="115" t="s">
        <v>1119</v>
      </c>
      <c r="C7584" s="115">
        <v>1307144</v>
      </c>
      <c r="D7584" s="115">
        <v>21961</v>
      </c>
      <c r="E7584" s="116">
        <v>21961</v>
      </c>
      <c r="F7584" s="117">
        <v>1.6800750338141801</v>
      </c>
      <c r="G7584" s="116">
        <v>21652</v>
      </c>
    </row>
    <row r="7585" spans="1:7">
      <c r="A7585" s="119" t="s">
        <v>1144</v>
      </c>
      <c r="B7585" s="115" t="s">
        <v>60</v>
      </c>
      <c r="C7585" s="115">
        <v>1307144</v>
      </c>
      <c r="D7585" s="115">
        <v>21961</v>
      </c>
      <c r="E7585" s="116">
        <v>21961</v>
      </c>
      <c r="F7585" s="117">
        <v>1.6800750338141801</v>
      </c>
      <c r="G7585" s="116">
        <v>21652</v>
      </c>
    </row>
    <row r="7586" spans="1:7" ht="25.5">
      <c r="A7586" s="120">
        <v>21710</v>
      </c>
      <c r="B7586" s="115" t="s">
        <v>1145</v>
      </c>
      <c r="C7586" s="115">
        <v>1307144</v>
      </c>
      <c r="D7586" s="115">
        <v>21961</v>
      </c>
      <c r="E7586" s="116">
        <v>21961</v>
      </c>
      <c r="F7586" s="117">
        <v>1.6800750338141801</v>
      </c>
      <c r="G7586" s="116">
        <v>21652</v>
      </c>
    </row>
    <row r="7587" spans="1:7">
      <c r="A7587" s="114" t="s">
        <v>1147</v>
      </c>
      <c r="B7587" s="115" t="s">
        <v>1148</v>
      </c>
      <c r="C7587" s="115">
        <v>1307144</v>
      </c>
      <c r="D7587" s="115">
        <v>21961</v>
      </c>
      <c r="E7587" s="116">
        <v>1140.82</v>
      </c>
      <c r="F7587" s="117">
        <v>8.7275770687850002E-2</v>
      </c>
      <c r="G7587" s="116">
        <v>832.57</v>
      </c>
    </row>
    <row r="7588" spans="1:7">
      <c r="A7588" s="119" t="s">
        <v>1149</v>
      </c>
      <c r="B7588" s="115" t="s">
        <v>1150</v>
      </c>
      <c r="C7588" s="115">
        <v>1294144</v>
      </c>
      <c r="D7588" s="115">
        <v>18961</v>
      </c>
      <c r="E7588" s="116">
        <v>1140.82</v>
      </c>
      <c r="F7588" s="117">
        <v>8.8152477622270006E-2</v>
      </c>
      <c r="G7588" s="116">
        <v>832.57</v>
      </c>
    </row>
    <row r="7589" spans="1:7">
      <c r="A7589" s="120" t="s">
        <v>1151</v>
      </c>
      <c r="B7589" s="115" t="s">
        <v>1152</v>
      </c>
      <c r="C7589" s="115">
        <v>1294144</v>
      </c>
      <c r="D7589" s="115">
        <v>18961</v>
      </c>
      <c r="E7589" s="116">
        <v>1140.82</v>
      </c>
      <c r="F7589" s="117">
        <v>8.8152477622270006E-2</v>
      </c>
      <c r="G7589" s="116">
        <v>832.57</v>
      </c>
    </row>
    <row r="7590" spans="1:7">
      <c r="A7590" s="121">
        <v>1000</v>
      </c>
      <c r="B7590" s="115" t="s">
        <v>1153</v>
      </c>
      <c r="C7590" s="115">
        <v>157184</v>
      </c>
      <c r="D7590" s="115">
        <v>17465</v>
      </c>
      <c r="E7590" s="116">
        <v>0</v>
      </c>
      <c r="F7590" s="117">
        <v>0</v>
      </c>
      <c r="G7590" s="116">
        <v>0</v>
      </c>
    </row>
    <row r="7591" spans="1:7">
      <c r="A7591" s="122">
        <v>1100</v>
      </c>
      <c r="B7591" s="115" t="s">
        <v>1154</v>
      </c>
      <c r="C7591" s="115">
        <v>121384</v>
      </c>
      <c r="D7591" s="115">
        <v>13488</v>
      </c>
      <c r="E7591" s="116">
        <v>0</v>
      </c>
      <c r="F7591" s="117">
        <v>0</v>
      </c>
      <c r="G7591" s="116">
        <v>0</v>
      </c>
    </row>
    <row r="7592" spans="1:7">
      <c r="A7592" s="121">
        <v>2000</v>
      </c>
      <c r="B7592" s="115" t="s">
        <v>1155</v>
      </c>
      <c r="C7592" s="115">
        <v>1136960</v>
      </c>
      <c r="D7592" s="115">
        <v>1496</v>
      </c>
      <c r="E7592" s="116">
        <v>1140.82</v>
      </c>
      <c r="F7592" s="117">
        <v>0.10033950182944</v>
      </c>
      <c r="G7592" s="116">
        <v>832.57</v>
      </c>
    </row>
    <row r="7593" spans="1:7">
      <c r="A7593" s="119" t="s">
        <v>1181</v>
      </c>
      <c r="B7593" s="115" t="s">
        <v>1182</v>
      </c>
      <c r="C7593" s="115">
        <v>13000</v>
      </c>
      <c r="D7593" s="115">
        <v>3000</v>
      </c>
      <c r="E7593" s="116">
        <v>0</v>
      </c>
      <c r="F7593" s="117">
        <v>0</v>
      </c>
      <c r="G7593" s="116">
        <v>0</v>
      </c>
    </row>
    <row r="7594" spans="1:7">
      <c r="A7594" s="120" t="s">
        <v>1183</v>
      </c>
      <c r="B7594" s="115" t="s">
        <v>1184</v>
      </c>
      <c r="C7594" s="115">
        <v>13000</v>
      </c>
      <c r="D7594" s="115">
        <v>3000</v>
      </c>
      <c r="E7594" s="116">
        <v>0</v>
      </c>
      <c r="F7594" s="117">
        <v>0</v>
      </c>
      <c r="G7594" s="116">
        <v>0</v>
      </c>
    </row>
    <row r="7595" spans="1:7">
      <c r="A7595" s="114"/>
      <c r="B7595" s="115" t="s">
        <v>1192</v>
      </c>
      <c r="C7595" s="115">
        <v>0</v>
      </c>
      <c r="D7595" s="115">
        <v>0</v>
      </c>
      <c r="E7595" s="116">
        <v>20820.18</v>
      </c>
      <c r="F7595" s="117">
        <v>0</v>
      </c>
      <c r="G7595" s="116">
        <v>20819.43</v>
      </c>
    </row>
    <row r="7596" spans="1:7">
      <c r="A7596" s="114" t="s">
        <v>1193</v>
      </c>
      <c r="B7596" s="115" t="s">
        <v>1194</v>
      </c>
      <c r="C7596" s="115">
        <v>0</v>
      </c>
      <c r="D7596" s="115">
        <v>0</v>
      </c>
      <c r="E7596" s="116">
        <v>-20820.18</v>
      </c>
      <c r="F7596" s="117">
        <v>0</v>
      </c>
      <c r="G7596" s="116">
        <v>-20819.43</v>
      </c>
    </row>
    <row r="7597" spans="1:7">
      <c r="A7597" s="119" t="s">
        <v>1202</v>
      </c>
      <c r="B7597" s="115" t="s">
        <v>1203</v>
      </c>
      <c r="C7597" s="115">
        <v>0</v>
      </c>
      <c r="D7597" s="115">
        <v>0</v>
      </c>
      <c r="E7597" s="116">
        <v>-20820.18</v>
      </c>
      <c r="F7597" s="117">
        <v>0</v>
      </c>
      <c r="G7597" s="116">
        <v>-20819.43</v>
      </c>
    </row>
    <row r="7598" spans="1:7" s="113" customFormat="1">
      <c r="A7598" s="126" t="s">
        <v>661</v>
      </c>
      <c r="B7598" s="110" t="s">
        <v>662</v>
      </c>
      <c r="C7598" s="110"/>
      <c r="D7598" s="110"/>
      <c r="E7598" s="111"/>
      <c r="F7598" s="112"/>
      <c r="G7598" s="111"/>
    </row>
    <row r="7599" spans="1:7">
      <c r="A7599" s="114" t="s">
        <v>1118</v>
      </c>
      <c r="B7599" s="115" t="s">
        <v>1119</v>
      </c>
      <c r="C7599" s="115">
        <v>15000000</v>
      </c>
      <c r="D7599" s="115">
        <v>0</v>
      </c>
      <c r="E7599" s="116">
        <v>0</v>
      </c>
      <c r="F7599" s="117">
        <v>0</v>
      </c>
      <c r="G7599" s="116">
        <v>0</v>
      </c>
    </row>
    <row r="7600" spans="1:7">
      <c r="A7600" s="119" t="s">
        <v>1144</v>
      </c>
      <c r="B7600" s="115" t="s">
        <v>60</v>
      </c>
      <c r="C7600" s="115">
        <v>15000000</v>
      </c>
      <c r="D7600" s="115">
        <v>0</v>
      </c>
      <c r="E7600" s="116">
        <v>0</v>
      </c>
      <c r="F7600" s="117">
        <v>0</v>
      </c>
      <c r="G7600" s="116">
        <v>0</v>
      </c>
    </row>
    <row r="7601" spans="1:7" ht="25.5">
      <c r="A7601" s="120">
        <v>21710</v>
      </c>
      <c r="B7601" s="115" t="s">
        <v>1145</v>
      </c>
      <c r="C7601" s="115">
        <v>15000000</v>
      </c>
      <c r="D7601" s="115">
        <v>0</v>
      </c>
      <c r="E7601" s="116">
        <v>0</v>
      </c>
      <c r="F7601" s="117">
        <v>0</v>
      </c>
      <c r="G7601" s="116">
        <v>0</v>
      </c>
    </row>
    <row r="7602" spans="1:7">
      <c r="A7602" s="114" t="s">
        <v>1147</v>
      </c>
      <c r="B7602" s="115" t="s">
        <v>1148</v>
      </c>
      <c r="C7602" s="115">
        <v>15000000</v>
      </c>
      <c r="D7602" s="115">
        <v>0</v>
      </c>
      <c r="E7602" s="116">
        <v>0</v>
      </c>
      <c r="F7602" s="117">
        <v>0</v>
      </c>
      <c r="G7602" s="116">
        <v>0</v>
      </c>
    </row>
    <row r="7603" spans="1:7">
      <c r="A7603" s="119" t="s">
        <v>1149</v>
      </c>
      <c r="B7603" s="115" t="s">
        <v>1150</v>
      </c>
      <c r="C7603" s="115">
        <v>15000000</v>
      </c>
      <c r="D7603" s="115">
        <v>0</v>
      </c>
      <c r="E7603" s="116">
        <v>0</v>
      </c>
      <c r="F7603" s="117">
        <v>0</v>
      </c>
      <c r="G7603" s="116">
        <v>0</v>
      </c>
    </row>
    <row r="7604" spans="1:7">
      <c r="A7604" s="120" t="s">
        <v>1158</v>
      </c>
      <c r="B7604" s="115" t="s">
        <v>1159</v>
      </c>
      <c r="C7604" s="115">
        <v>15000000</v>
      </c>
      <c r="D7604" s="115">
        <v>0</v>
      </c>
      <c r="E7604" s="116">
        <v>0</v>
      </c>
      <c r="F7604" s="117">
        <v>0</v>
      </c>
      <c r="G7604" s="116">
        <v>0</v>
      </c>
    </row>
    <row r="7605" spans="1:7">
      <c r="A7605" s="121">
        <v>3000</v>
      </c>
      <c r="B7605" s="115" t="s">
        <v>1160</v>
      </c>
      <c r="C7605" s="115">
        <v>15000000</v>
      </c>
      <c r="D7605" s="115">
        <v>0</v>
      </c>
      <c r="E7605" s="116">
        <v>0</v>
      </c>
      <c r="F7605" s="117">
        <v>0</v>
      </c>
      <c r="G7605" s="116">
        <v>0</v>
      </c>
    </row>
    <row r="7606" spans="1:7" s="113" customFormat="1" ht="25.5">
      <c r="A7606" s="125" t="s">
        <v>122</v>
      </c>
      <c r="B7606" s="110" t="s">
        <v>123</v>
      </c>
      <c r="C7606" s="110"/>
      <c r="D7606" s="110"/>
      <c r="E7606" s="111"/>
      <c r="F7606" s="112"/>
      <c r="G7606" s="111"/>
    </row>
    <row r="7607" spans="1:7">
      <c r="A7607" s="114" t="s">
        <v>1118</v>
      </c>
      <c r="B7607" s="115" t="s">
        <v>1119</v>
      </c>
      <c r="C7607" s="115">
        <v>49133896</v>
      </c>
      <c r="D7607" s="115">
        <v>5021447</v>
      </c>
      <c r="E7607" s="116">
        <v>5021447</v>
      </c>
      <c r="F7607" s="117">
        <v>10.219924347135001</v>
      </c>
      <c r="G7607" s="116">
        <v>1114191</v>
      </c>
    </row>
    <row r="7608" spans="1:7">
      <c r="A7608" s="119" t="s">
        <v>1144</v>
      </c>
      <c r="B7608" s="115" t="s">
        <v>60</v>
      </c>
      <c r="C7608" s="115">
        <v>49133896</v>
      </c>
      <c r="D7608" s="115">
        <v>5021447</v>
      </c>
      <c r="E7608" s="116">
        <v>5021447</v>
      </c>
      <c r="F7608" s="117">
        <v>10.219924347135001</v>
      </c>
      <c r="G7608" s="116">
        <v>1114191</v>
      </c>
    </row>
    <row r="7609" spans="1:7" ht="25.5">
      <c r="A7609" s="120">
        <v>21710</v>
      </c>
      <c r="B7609" s="115" t="s">
        <v>1145</v>
      </c>
      <c r="C7609" s="115">
        <v>46351731</v>
      </c>
      <c r="D7609" s="115">
        <v>4730605</v>
      </c>
      <c r="E7609" s="116">
        <v>4730605</v>
      </c>
      <c r="F7609" s="117">
        <v>10.2058863777924</v>
      </c>
      <c r="G7609" s="116">
        <v>1114191</v>
      </c>
    </row>
    <row r="7610" spans="1:7" ht="25.5">
      <c r="A7610" s="120">
        <v>21720</v>
      </c>
      <c r="B7610" s="115" t="s">
        <v>1146</v>
      </c>
      <c r="C7610" s="115">
        <v>2782165</v>
      </c>
      <c r="D7610" s="115">
        <v>290842</v>
      </c>
      <c r="E7610" s="116">
        <v>290842</v>
      </c>
      <c r="F7610" s="117">
        <v>10.453801266279999</v>
      </c>
      <c r="G7610" s="116">
        <v>0</v>
      </c>
    </row>
    <row r="7611" spans="1:7">
      <c r="A7611" s="114" t="s">
        <v>1147</v>
      </c>
      <c r="B7611" s="115" t="s">
        <v>1148</v>
      </c>
      <c r="C7611" s="115">
        <v>49133896</v>
      </c>
      <c r="D7611" s="115">
        <v>5021447</v>
      </c>
      <c r="E7611" s="116">
        <v>4490270.8600000003</v>
      </c>
      <c r="F7611" s="117">
        <v>9.1388455334378502</v>
      </c>
      <c r="G7611" s="116">
        <v>600912.31999999995</v>
      </c>
    </row>
    <row r="7612" spans="1:7">
      <c r="A7612" s="119" t="s">
        <v>1149</v>
      </c>
      <c r="B7612" s="115" t="s">
        <v>1150</v>
      </c>
      <c r="C7612" s="115">
        <v>43927924</v>
      </c>
      <c r="D7612" s="115">
        <v>3810501</v>
      </c>
      <c r="E7612" s="116">
        <v>3622830.67</v>
      </c>
      <c r="F7612" s="117">
        <v>8.2472157573392302</v>
      </c>
      <c r="G7612" s="116">
        <v>566420.5</v>
      </c>
    </row>
    <row r="7613" spans="1:7">
      <c r="A7613" s="120" t="s">
        <v>1151</v>
      </c>
      <c r="B7613" s="115" t="s">
        <v>1152</v>
      </c>
      <c r="C7613" s="115">
        <v>125874</v>
      </c>
      <c r="D7613" s="115">
        <v>18927</v>
      </c>
      <c r="E7613" s="116">
        <v>18924.400000000001</v>
      </c>
      <c r="F7613" s="117">
        <v>15.0343994788439</v>
      </c>
      <c r="G7613" s="116">
        <v>18924.400000000001</v>
      </c>
    </row>
    <row r="7614" spans="1:7">
      <c r="A7614" s="121">
        <v>2000</v>
      </c>
      <c r="B7614" s="115" t="s">
        <v>1155</v>
      </c>
      <c r="C7614" s="115">
        <v>125874</v>
      </c>
      <c r="D7614" s="115">
        <v>18927</v>
      </c>
      <c r="E7614" s="116">
        <v>18924.400000000001</v>
      </c>
      <c r="F7614" s="117">
        <v>15.0343994788439</v>
      </c>
      <c r="G7614" s="116">
        <v>18924.400000000001</v>
      </c>
    </row>
    <row r="7615" spans="1:7">
      <c r="A7615" s="120" t="s">
        <v>1158</v>
      </c>
      <c r="B7615" s="115" t="s">
        <v>1159</v>
      </c>
      <c r="C7615" s="115">
        <v>37280171</v>
      </c>
      <c r="D7615" s="115">
        <v>3700863</v>
      </c>
      <c r="E7615" s="116">
        <v>3513197.03</v>
      </c>
      <c r="F7615" s="117">
        <v>9.4237685497740902</v>
      </c>
      <c r="G7615" s="116">
        <v>547496.1</v>
      </c>
    </row>
    <row r="7616" spans="1:7">
      <c r="A7616" s="121">
        <v>3000</v>
      </c>
      <c r="B7616" s="115" t="s">
        <v>1160</v>
      </c>
      <c r="C7616" s="115">
        <v>37280171</v>
      </c>
      <c r="D7616" s="115">
        <v>3700863</v>
      </c>
      <c r="E7616" s="116">
        <v>3513197.03</v>
      </c>
      <c r="F7616" s="117">
        <v>9.4237685497740902</v>
      </c>
      <c r="G7616" s="116">
        <v>547496.1</v>
      </c>
    </row>
    <row r="7617" spans="1:7">
      <c r="A7617" s="120" t="s">
        <v>1166</v>
      </c>
      <c r="B7617" s="115" t="s">
        <v>1167</v>
      </c>
      <c r="C7617" s="115">
        <v>6521879</v>
      </c>
      <c r="D7617" s="115">
        <v>90711</v>
      </c>
      <c r="E7617" s="116">
        <v>90709.24</v>
      </c>
      <c r="F7617" s="117">
        <v>1.39084518434028</v>
      </c>
      <c r="G7617" s="116">
        <v>0</v>
      </c>
    </row>
    <row r="7618" spans="1:7" ht="25.5">
      <c r="A7618" s="121">
        <v>7300</v>
      </c>
      <c r="B7618" s="115" t="s">
        <v>1173</v>
      </c>
      <c r="C7618" s="115">
        <v>6396005</v>
      </c>
      <c r="D7618" s="115">
        <v>90711</v>
      </c>
      <c r="E7618" s="116">
        <v>90709.24</v>
      </c>
      <c r="F7618" s="117">
        <v>1.4182171527383101</v>
      </c>
      <c r="G7618" s="116">
        <v>0</v>
      </c>
    </row>
    <row r="7619" spans="1:7" ht="51">
      <c r="A7619" s="122">
        <v>7320</v>
      </c>
      <c r="B7619" s="115" t="s">
        <v>1175</v>
      </c>
      <c r="C7619" s="115">
        <v>6396005</v>
      </c>
      <c r="D7619" s="115">
        <v>90711</v>
      </c>
      <c r="E7619" s="116">
        <v>90709.24</v>
      </c>
      <c r="F7619" s="117">
        <v>1.4182171527383101</v>
      </c>
      <c r="G7619" s="116">
        <v>0</v>
      </c>
    </row>
    <row r="7620" spans="1:7" ht="25.5">
      <c r="A7620" s="121">
        <v>7500</v>
      </c>
      <c r="B7620" s="115" t="s">
        <v>1180</v>
      </c>
      <c r="C7620" s="115">
        <v>125874</v>
      </c>
      <c r="D7620" s="115">
        <v>0</v>
      </c>
      <c r="E7620" s="116">
        <v>0</v>
      </c>
      <c r="F7620" s="117">
        <v>0</v>
      </c>
      <c r="G7620" s="116">
        <v>0</v>
      </c>
    </row>
    <row r="7621" spans="1:7">
      <c r="A7621" s="119" t="s">
        <v>1181</v>
      </c>
      <c r="B7621" s="115" t="s">
        <v>1182</v>
      </c>
      <c r="C7621" s="115">
        <v>5205972</v>
      </c>
      <c r="D7621" s="115">
        <v>1210946</v>
      </c>
      <c r="E7621" s="116">
        <v>867440.19</v>
      </c>
      <c r="F7621" s="117">
        <v>16.662405982974899</v>
      </c>
      <c r="G7621" s="116">
        <v>34491.82</v>
      </c>
    </row>
    <row r="7622" spans="1:7">
      <c r="A7622" s="120" t="s">
        <v>1183</v>
      </c>
      <c r="B7622" s="115" t="s">
        <v>1184</v>
      </c>
      <c r="C7622" s="115">
        <v>2549681</v>
      </c>
      <c r="D7622" s="115">
        <v>920104</v>
      </c>
      <c r="E7622" s="116">
        <v>576599.4</v>
      </c>
      <c r="F7622" s="117">
        <v>22.614570214862201</v>
      </c>
      <c r="G7622" s="116">
        <v>34491.82</v>
      </c>
    </row>
    <row r="7623" spans="1:7">
      <c r="A7623" s="120" t="s">
        <v>1185</v>
      </c>
      <c r="B7623" s="115" t="s">
        <v>1186</v>
      </c>
      <c r="C7623" s="115">
        <v>2656291</v>
      </c>
      <c r="D7623" s="115">
        <v>290842</v>
      </c>
      <c r="E7623" s="116">
        <v>290840.78999999998</v>
      </c>
      <c r="F7623" s="117">
        <v>10.9491313263494</v>
      </c>
      <c r="G7623" s="116">
        <v>0</v>
      </c>
    </row>
    <row r="7624" spans="1:7" ht="25.5">
      <c r="A7624" s="121">
        <v>9600</v>
      </c>
      <c r="B7624" s="115" t="s">
        <v>1191</v>
      </c>
      <c r="C7624" s="115">
        <v>2656291</v>
      </c>
      <c r="D7624" s="115">
        <v>290842</v>
      </c>
      <c r="E7624" s="116">
        <v>290840.78999999998</v>
      </c>
      <c r="F7624" s="117">
        <v>10.9491313263494</v>
      </c>
      <c r="G7624" s="116">
        <v>0</v>
      </c>
    </row>
    <row r="7625" spans="1:7">
      <c r="A7625" s="114"/>
      <c r="B7625" s="115" t="s">
        <v>1192</v>
      </c>
      <c r="C7625" s="115">
        <v>0</v>
      </c>
      <c r="D7625" s="115">
        <v>0</v>
      </c>
      <c r="E7625" s="116">
        <v>531176.14</v>
      </c>
      <c r="F7625" s="117">
        <v>0</v>
      </c>
      <c r="G7625" s="116">
        <v>513278.68</v>
      </c>
    </row>
    <row r="7626" spans="1:7">
      <c r="A7626" s="114" t="s">
        <v>1193</v>
      </c>
      <c r="B7626" s="115" t="s">
        <v>1194</v>
      </c>
      <c r="C7626" s="115">
        <v>0</v>
      </c>
      <c r="D7626" s="115">
        <v>0</v>
      </c>
      <c r="E7626" s="116">
        <v>-531176.14</v>
      </c>
      <c r="F7626" s="117">
        <v>0</v>
      </c>
      <c r="G7626" s="116">
        <v>-513278.68</v>
      </c>
    </row>
    <row r="7627" spans="1:7">
      <c r="A7627" s="119" t="s">
        <v>1202</v>
      </c>
      <c r="B7627" s="115" t="s">
        <v>1203</v>
      </c>
      <c r="C7627" s="115">
        <v>0</v>
      </c>
      <c r="D7627" s="115">
        <v>0</v>
      </c>
      <c r="E7627" s="116">
        <v>-531176.14</v>
      </c>
      <c r="F7627" s="117">
        <v>0</v>
      </c>
      <c r="G7627" s="116">
        <v>-513278.68</v>
      </c>
    </row>
    <row r="7628" spans="1:7" s="113" customFormat="1" ht="25.5">
      <c r="A7628" s="126" t="s">
        <v>185</v>
      </c>
      <c r="B7628" s="110" t="s">
        <v>1327</v>
      </c>
      <c r="C7628" s="110"/>
      <c r="D7628" s="110"/>
      <c r="E7628" s="111"/>
      <c r="F7628" s="112"/>
      <c r="G7628" s="111"/>
    </row>
    <row r="7629" spans="1:7">
      <c r="A7629" s="114" t="s">
        <v>1118</v>
      </c>
      <c r="B7629" s="115" t="s">
        <v>1119</v>
      </c>
      <c r="C7629" s="115">
        <v>2782165</v>
      </c>
      <c r="D7629" s="115">
        <v>290842</v>
      </c>
      <c r="E7629" s="116">
        <v>290842</v>
      </c>
      <c r="F7629" s="117">
        <v>10.453801266279999</v>
      </c>
      <c r="G7629" s="116">
        <v>0</v>
      </c>
    </row>
    <row r="7630" spans="1:7">
      <c r="A7630" s="119" t="s">
        <v>1144</v>
      </c>
      <c r="B7630" s="115" t="s">
        <v>60</v>
      </c>
      <c r="C7630" s="115">
        <v>2782165</v>
      </c>
      <c r="D7630" s="115">
        <v>290842</v>
      </c>
      <c r="E7630" s="116">
        <v>290842</v>
      </c>
      <c r="F7630" s="117">
        <v>10.453801266279999</v>
      </c>
      <c r="G7630" s="116">
        <v>0</v>
      </c>
    </row>
    <row r="7631" spans="1:7" ht="25.5">
      <c r="A7631" s="120">
        <v>21720</v>
      </c>
      <c r="B7631" s="115" t="s">
        <v>1146</v>
      </c>
      <c r="C7631" s="115">
        <v>2782165</v>
      </c>
      <c r="D7631" s="115">
        <v>290842</v>
      </c>
      <c r="E7631" s="116">
        <v>290842</v>
      </c>
      <c r="F7631" s="117">
        <v>10.453801266279999</v>
      </c>
      <c r="G7631" s="116">
        <v>0</v>
      </c>
    </row>
    <row r="7632" spans="1:7">
      <c r="A7632" s="114" t="s">
        <v>1147</v>
      </c>
      <c r="B7632" s="115" t="s">
        <v>1148</v>
      </c>
      <c r="C7632" s="115">
        <v>2782165</v>
      </c>
      <c r="D7632" s="115">
        <v>290842</v>
      </c>
      <c r="E7632" s="116">
        <v>290840.78999999998</v>
      </c>
      <c r="F7632" s="117">
        <v>10.4537577749702</v>
      </c>
      <c r="G7632" s="116">
        <v>0</v>
      </c>
    </row>
    <row r="7633" spans="1:7">
      <c r="A7633" s="119" t="s">
        <v>1149</v>
      </c>
      <c r="B7633" s="115" t="s">
        <v>1150</v>
      </c>
      <c r="C7633" s="115">
        <v>125874</v>
      </c>
      <c r="D7633" s="115">
        <v>0</v>
      </c>
      <c r="E7633" s="116">
        <v>0</v>
      </c>
      <c r="F7633" s="117">
        <v>0</v>
      </c>
      <c r="G7633" s="116">
        <v>0</v>
      </c>
    </row>
    <row r="7634" spans="1:7">
      <c r="A7634" s="120" t="s">
        <v>1166</v>
      </c>
      <c r="B7634" s="115" t="s">
        <v>1167</v>
      </c>
      <c r="C7634" s="115">
        <v>125874</v>
      </c>
      <c r="D7634" s="115">
        <v>0</v>
      </c>
      <c r="E7634" s="116">
        <v>0</v>
      </c>
      <c r="F7634" s="117">
        <v>0</v>
      </c>
      <c r="G7634" s="116">
        <v>0</v>
      </c>
    </row>
    <row r="7635" spans="1:7" ht="25.5">
      <c r="A7635" s="121">
        <v>7500</v>
      </c>
      <c r="B7635" s="115" t="s">
        <v>1180</v>
      </c>
      <c r="C7635" s="115">
        <v>125874</v>
      </c>
      <c r="D7635" s="115">
        <v>0</v>
      </c>
      <c r="E7635" s="116">
        <v>0</v>
      </c>
      <c r="F7635" s="117">
        <v>0</v>
      </c>
      <c r="G7635" s="116">
        <v>0</v>
      </c>
    </row>
    <row r="7636" spans="1:7">
      <c r="A7636" s="119" t="s">
        <v>1181</v>
      </c>
      <c r="B7636" s="115" t="s">
        <v>1182</v>
      </c>
      <c r="C7636" s="115">
        <v>2656291</v>
      </c>
      <c r="D7636" s="115">
        <v>290842</v>
      </c>
      <c r="E7636" s="116">
        <v>290840.78999999998</v>
      </c>
      <c r="F7636" s="117">
        <v>10.9491313263494</v>
      </c>
      <c r="G7636" s="116">
        <v>0</v>
      </c>
    </row>
    <row r="7637" spans="1:7">
      <c r="A7637" s="120" t="s">
        <v>1185</v>
      </c>
      <c r="B7637" s="115" t="s">
        <v>1186</v>
      </c>
      <c r="C7637" s="115">
        <v>2656291</v>
      </c>
      <c r="D7637" s="115">
        <v>290842</v>
      </c>
      <c r="E7637" s="116">
        <v>290840.78999999998</v>
      </c>
      <c r="F7637" s="117">
        <v>10.9491313263494</v>
      </c>
      <c r="G7637" s="116">
        <v>0</v>
      </c>
    </row>
    <row r="7638" spans="1:7" ht="25.5">
      <c r="A7638" s="121">
        <v>9600</v>
      </c>
      <c r="B7638" s="115" t="s">
        <v>1191</v>
      </c>
      <c r="C7638" s="115">
        <v>2656291</v>
      </c>
      <c r="D7638" s="115">
        <v>290842</v>
      </c>
      <c r="E7638" s="116">
        <v>290840.78999999998</v>
      </c>
      <c r="F7638" s="117">
        <v>10.9491313263494</v>
      </c>
      <c r="G7638" s="116">
        <v>0</v>
      </c>
    </row>
    <row r="7639" spans="1:7">
      <c r="A7639" s="114"/>
      <c r="B7639" s="115" t="s">
        <v>1192</v>
      </c>
      <c r="C7639" s="115">
        <v>0</v>
      </c>
      <c r="D7639" s="115">
        <v>0</v>
      </c>
      <c r="E7639" s="116">
        <v>1.21</v>
      </c>
      <c r="F7639" s="117">
        <v>0</v>
      </c>
      <c r="G7639" s="116">
        <v>0</v>
      </c>
    </row>
    <row r="7640" spans="1:7">
      <c r="A7640" s="114" t="s">
        <v>1193</v>
      </c>
      <c r="B7640" s="115" t="s">
        <v>1194</v>
      </c>
      <c r="C7640" s="115">
        <v>0</v>
      </c>
      <c r="D7640" s="115">
        <v>0</v>
      </c>
      <c r="E7640" s="116">
        <v>-1.21</v>
      </c>
      <c r="F7640" s="117">
        <v>0</v>
      </c>
      <c r="G7640" s="116">
        <v>0</v>
      </c>
    </row>
    <row r="7641" spans="1:7">
      <c r="A7641" s="119" t="s">
        <v>1202</v>
      </c>
      <c r="B7641" s="115" t="s">
        <v>1203</v>
      </c>
      <c r="C7641" s="115">
        <v>0</v>
      </c>
      <c r="D7641" s="115">
        <v>0</v>
      </c>
      <c r="E7641" s="116">
        <v>-1.21</v>
      </c>
      <c r="F7641" s="117">
        <v>0</v>
      </c>
      <c r="G7641" s="116">
        <v>0</v>
      </c>
    </row>
    <row r="7642" spans="1:7" s="113" customFormat="1">
      <c r="A7642" s="126" t="s">
        <v>186</v>
      </c>
      <c r="B7642" s="110" t="s">
        <v>198</v>
      </c>
      <c r="C7642" s="110"/>
      <c r="D7642" s="110"/>
      <c r="E7642" s="111"/>
      <c r="F7642" s="112"/>
      <c r="G7642" s="111"/>
    </row>
    <row r="7643" spans="1:7">
      <c r="A7643" s="114" t="s">
        <v>1118</v>
      </c>
      <c r="B7643" s="115" t="s">
        <v>1119</v>
      </c>
      <c r="C7643" s="115">
        <v>46351731</v>
      </c>
      <c r="D7643" s="115">
        <v>4730605</v>
      </c>
      <c r="E7643" s="116">
        <v>4730605</v>
      </c>
      <c r="F7643" s="117">
        <v>10.2058863777924</v>
      </c>
      <c r="G7643" s="116">
        <v>1114191</v>
      </c>
    </row>
    <row r="7644" spans="1:7">
      <c r="A7644" s="119" t="s">
        <v>1144</v>
      </c>
      <c r="B7644" s="115" t="s">
        <v>60</v>
      </c>
      <c r="C7644" s="115">
        <v>46351731</v>
      </c>
      <c r="D7644" s="115">
        <v>4730605</v>
      </c>
      <c r="E7644" s="116">
        <v>4730605</v>
      </c>
      <c r="F7644" s="117">
        <v>10.2058863777924</v>
      </c>
      <c r="G7644" s="116">
        <v>1114191</v>
      </c>
    </row>
    <row r="7645" spans="1:7" ht="25.5">
      <c r="A7645" s="120">
        <v>21710</v>
      </c>
      <c r="B7645" s="115" t="s">
        <v>1145</v>
      </c>
      <c r="C7645" s="115">
        <v>46351731</v>
      </c>
      <c r="D7645" s="115">
        <v>4730605</v>
      </c>
      <c r="E7645" s="116">
        <v>4730605</v>
      </c>
      <c r="F7645" s="117">
        <v>10.2058863777924</v>
      </c>
      <c r="G7645" s="116">
        <v>1114191</v>
      </c>
    </row>
    <row r="7646" spans="1:7">
      <c r="A7646" s="114" t="s">
        <v>1147</v>
      </c>
      <c r="B7646" s="115" t="s">
        <v>1148</v>
      </c>
      <c r="C7646" s="115">
        <v>46351731</v>
      </c>
      <c r="D7646" s="115">
        <v>4730605</v>
      </c>
      <c r="E7646" s="116">
        <v>4199430.07</v>
      </c>
      <c r="F7646" s="117">
        <v>9.0599206963813295</v>
      </c>
      <c r="G7646" s="116">
        <v>600912.31999999995</v>
      </c>
    </row>
    <row r="7647" spans="1:7">
      <c r="A7647" s="119" t="s">
        <v>1149</v>
      </c>
      <c r="B7647" s="115" t="s">
        <v>1150</v>
      </c>
      <c r="C7647" s="115">
        <v>43802050</v>
      </c>
      <c r="D7647" s="115">
        <v>3810501</v>
      </c>
      <c r="E7647" s="116">
        <v>3622830.67</v>
      </c>
      <c r="F7647" s="117">
        <v>8.2709157904709905</v>
      </c>
      <c r="G7647" s="116">
        <v>566420.5</v>
      </c>
    </row>
    <row r="7648" spans="1:7">
      <c r="A7648" s="120" t="s">
        <v>1151</v>
      </c>
      <c r="B7648" s="115" t="s">
        <v>1152</v>
      </c>
      <c r="C7648" s="115">
        <v>125874</v>
      </c>
      <c r="D7648" s="115">
        <v>18927</v>
      </c>
      <c r="E7648" s="116">
        <v>18924.400000000001</v>
      </c>
      <c r="F7648" s="117">
        <v>15.0343994788439</v>
      </c>
      <c r="G7648" s="116">
        <v>18924.400000000001</v>
      </c>
    </row>
    <row r="7649" spans="1:7">
      <c r="A7649" s="121">
        <v>2000</v>
      </c>
      <c r="B7649" s="115" t="s">
        <v>1155</v>
      </c>
      <c r="C7649" s="115">
        <v>125874</v>
      </c>
      <c r="D7649" s="115">
        <v>18927</v>
      </c>
      <c r="E7649" s="116">
        <v>18924.400000000001</v>
      </c>
      <c r="F7649" s="117">
        <v>15.0343994788439</v>
      </c>
      <c r="G7649" s="116">
        <v>18924.400000000001</v>
      </c>
    </row>
    <row r="7650" spans="1:7">
      <c r="A7650" s="120" t="s">
        <v>1158</v>
      </c>
      <c r="B7650" s="115" t="s">
        <v>1159</v>
      </c>
      <c r="C7650" s="115">
        <v>37280171</v>
      </c>
      <c r="D7650" s="115">
        <v>3700863</v>
      </c>
      <c r="E7650" s="116">
        <v>3513197.03</v>
      </c>
      <c r="F7650" s="117">
        <v>9.4237685497740902</v>
      </c>
      <c r="G7650" s="116">
        <v>547496.1</v>
      </c>
    </row>
    <row r="7651" spans="1:7">
      <c r="A7651" s="121">
        <v>3000</v>
      </c>
      <c r="B7651" s="115" t="s">
        <v>1160</v>
      </c>
      <c r="C7651" s="115">
        <v>37280171</v>
      </c>
      <c r="D7651" s="115">
        <v>3700863</v>
      </c>
      <c r="E7651" s="116">
        <v>3513197.03</v>
      </c>
      <c r="F7651" s="117">
        <v>9.4237685497740902</v>
      </c>
      <c r="G7651" s="116">
        <v>547496.1</v>
      </c>
    </row>
    <row r="7652" spans="1:7">
      <c r="A7652" s="120" t="s">
        <v>1166</v>
      </c>
      <c r="B7652" s="115" t="s">
        <v>1167</v>
      </c>
      <c r="C7652" s="115">
        <v>6396005</v>
      </c>
      <c r="D7652" s="115">
        <v>90711</v>
      </c>
      <c r="E7652" s="116">
        <v>90709.24</v>
      </c>
      <c r="F7652" s="117">
        <v>1.4182171527383101</v>
      </c>
      <c r="G7652" s="116">
        <v>0</v>
      </c>
    </row>
    <row r="7653" spans="1:7" ht="25.5">
      <c r="A7653" s="121">
        <v>7300</v>
      </c>
      <c r="B7653" s="115" t="s">
        <v>1173</v>
      </c>
      <c r="C7653" s="115">
        <v>6396005</v>
      </c>
      <c r="D7653" s="115">
        <v>90711</v>
      </c>
      <c r="E7653" s="116">
        <v>90709.24</v>
      </c>
      <c r="F7653" s="117">
        <v>1.4182171527383101</v>
      </c>
      <c r="G7653" s="116">
        <v>0</v>
      </c>
    </row>
    <row r="7654" spans="1:7" ht="51">
      <c r="A7654" s="122">
        <v>7320</v>
      </c>
      <c r="B7654" s="115" t="s">
        <v>1175</v>
      </c>
      <c r="C7654" s="115">
        <v>6396005</v>
      </c>
      <c r="D7654" s="115">
        <v>90711</v>
      </c>
      <c r="E7654" s="116">
        <v>90709.24</v>
      </c>
      <c r="F7654" s="117">
        <v>1.4182171527383101</v>
      </c>
      <c r="G7654" s="116">
        <v>0</v>
      </c>
    </row>
    <row r="7655" spans="1:7">
      <c r="A7655" s="119" t="s">
        <v>1181</v>
      </c>
      <c r="B7655" s="115" t="s">
        <v>1182</v>
      </c>
      <c r="C7655" s="115">
        <v>2549681</v>
      </c>
      <c r="D7655" s="115">
        <v>920104</v>
      </c>
      <c r="E7655" s="116">
        <v>576599.4</v>
      </c>
      <c r="F7655" s="117">
        <v>22.614570214862201</v>
      </c>
      <c r="G7655" s="116">
        <v>34491.82</v>
      </c>
    </row>
    <row r="7656" spans="1:7">
      <c r="A7656" s="120" t="s">
        <v>1183</v>
      </c>
      <c r="B7656" s="115" t="s">
        <v>1184</v>
      </c>
      <c r="C7656" s="115">
        <v>2549681</v>
      </c>
      <c r="D7656" s="115">
        <v>920104</v>
      </c>
      <c r="E7656" s="116">
        <v>576599.4</v>
      </c>
      <c r="F7656" s="117">
        <v>22.614570214862201</v>
      </c>
      <c r="G7656" s="116">
        <v>34491.82</v>
      </c>
    </row>
    <row r="7657" spans="1:7">
      <c r="A7657" s="114"/>
      <c r="B7657" s="115" t="s">
        <v>1192</v>
      </c>
      <c r="C7657" s="115">
        <v>0</v>
      </c>
      <c r="D7657" s="115">
        <v>0</v>
      </c>
      <c r="E7657" s="116">
        <v>531174.93000000005</v>
      </c>
      <c r="F7657" s="117">
        <v>0</v>
      </c>
      <c r="G7657" s="116">
        <v>513278.68</v>
      </c>
    </row>
    <row r="7658" spans="1:7">
      <c r="A7658" s="114" t="s">
        <v>1193</v>
      </c>
      <c r="B7658" s="115" t="s">
        <v>1194</v>
      </c>
      <c r="C7658" s="115">
        <v>0</v>
      </c>
      <c r="D7658" s="115">
        <v>0</v>
      </c>
      <c r="E7658" s="116">
        <v>-531174.93000000005</v>
      </c>
      <c r="F7658" s="117">
        <v>0</v>
      </c>
      <c r="G7658" s="116">
        <v>-513278.68</v>
      </c>
    </row>
    <row r="7659" spans="1:7">
      <c r="A7659" s="119" t="s">
        <v>1202</v>
      </c>
      <c r="B7659" s="115" t="s">
        <v>1203</v>
      </c>
      <c r="C7659" s="115">
        <v>0</v>
      </c>
      <c r="D7659" s="115">
        <v>0</v>
      </c>
      <c r="E7659" s="116">
        <v>-531174.93000000005</v>
      </c>
      <c r="F7659" s="117">
        <v>0</v>
      </c>
      <c r="G7659" s="116">
        <v>-513278.68</v>
      </c>
    </row>
    <row r="7660" spans="1:7" s="113" customFormat="1" ht="25.5">
      <c r="A7660" s="125" t="s">
        <v>32</v>
      </c>
      <c r="B7660" s="110" t="s">
        <v>1224</v>
      </c>
      <c r="C7660" s="110"/>
      <c r="D7660" s="110"/>
      <c r="E7660" s="111"/>
      <c r="F7660" s="112"/>
      <c r="G7660" s="111"/>
    </row>
    <row r="7661" spans="1:7">
      <c r="A7661" s="114" t="s">
        <v>1118</v>
      </c>
      <c r="B7661" s="115" t="s">
        <v>1119</v>
      </c>
      <c r="C7661" s="115">
        <v>37284948</v>
      </c>
      <c r="D7661" s="115">
        <v>7246269</v>
      </c>
      <c r="E7661" s="116">
        <v>7246269</v>
      </c>
      <c r="F7661" s="117">
        <v>19.434837350450401</v>
      </c>
      <c r="G7661" s="116">
        <v>2000839</v>
      </c>
    </row>
    <row r="7662" spans="1:7">
      <c r="A7662" s="119" t="s">
        <v>1144</v>
      </c>
      <c r="B7662" s="115" t="s">
        <v>60</v>
      </c>
      <c r="C7662" s="115">
        <v>37284948</v>
      </c>
      <c r="D7662" s="115">
        <v>7246269</v>
      </c>
      <c r="E7662" s="116">
        <v>7246269</v>
      </c>
      <c r="F7662" s="117">
        <v>19.434837350450401</v>
      </c>
      <c r="G7662" s="116">
        <v>2000839</v>
      </c>
    </row>
    <row r="7663" spans="1:7" ht="25.5">
      <c r="A7663" s="120">
        <v>21710</v>
      </c>
      <c r="B7663" s="115" t="s">
        <v>1145</v>
      </c>
      <c r="C7663" s="115">
        <v>33698155</v>
      </c>
      <c r="D7663" s="115">
        <v>6962122</v>
      </c>
      <c r="E7663" s="116">
        <v>6962122</v>
      </c>
      <c r="F7663" s="117">
        <v>20.660246829537101</v>
      </c>
      <c r="G7663" s="116">
        <v>2000839</v>
      </c>
    </row>
    <row r="7664" spans="1:7" ht="25.5">
      <c r="A7664" s="120">
        <v>21720</v>
      </c>
      <c r="B7664" s="115" t="s">
        <v>1146</v>
      </c>
      <c r="C7664" s="115">
        <v>3586793</v>
      </c>
      <c r="D7664" s="115">
        <v>284147</v>
      </c>
      <c r="E7664" s="116">
        <v>284147</v>
      </c>
      <c r="F7664" s="117">
        <v>7.9220350881692898</v>
      </c>
      <c r="G7664" s="116">
        <v>0</v>
      </c>
    </row>
    <row r="7665" spans="1:7">
      <c r="A7665" s="114" t="s">
        <v>1147</v>
      </c>
      <c r="B7665" s="115" t="s">
        <v>1148</v>
      </c>
      <c r="C7665" s="115">
        <v>37284948</v>
      </c>
      <c r="D7665" s="115">
        <v>7246269</v>
      </c>
      <c r="E7665" s="116">
        <v>7024413.2699999996</v>
      </c>
      <c r="F7665" s="117">
        <v>18.8398097537913</v>
      </c>
      <c r="G7665" s="116">
        <v>1779348.01</v>
      </c>
    </row>
    <row r="7666" spans="1:7">
      <c r="A7666" s="119" t="s">
        <v>1149</v>
      </c>
      <c r="B7666" s="115" t="s">
        <v>1150</v>
      </c>
      <c r="C7666" s="115">
        <v>3863235</v>
      </c>
      <c r="D7666" s="115">
        <v>364032</v>
      </c>
      <c r="E7666" s="116">
        <v>306092.45</v>
      </c>
      <c r="F7666" s="117">
        <v>7.9232159058405696</v>
      </c>
      <c r="G7666" s="116">
        <v>69066.06</v>
      </c>
    </row>
    <row r="7667" spans="1:7">
      <c r="A7667" s="120" t="s">
        <v>1151</v>
      </c>
      <c r="B7667" s="115" t="s">
        <v>1152</v>
      </c>
      <c r="C7667" s="115">
        <v>1428556</v>
      </c>
      <c r="D7667" s="115">
        <v>273834</v>
      </c>
      <c r="E7667" s="116">
        <v>215895.94</v>
      </c>
      <c r="F7667" s="117">
        <v>15.1128790190934</v>
      </c>
      <c r="G7667" s="116">
        <v>51772.27</v>
      </c>
    </row>
    <row r="7668" spans="1:7">
      <c r="A7668" s="121">
        <v>1000</v>
      </c>
      <c r="B7668" s="115" t="s">
        <v>1153</v>
      </c>
      <c r="C7668" s="115">
        <v>85357</v>
      </c>
      <c r="D7668" s="115">
        <v>29995</v>
      </c>
      <c r="E7668" s="116">
        <v>25798.31</v>
      </c>
      <c r="F7668" s="117">
        <v>30.224012090396801</v>
      </c>
      <c r="G7668" s="116">
        <v>8598.16</v>
      </c>
    </row>
    <row r="7669" spans="1:7">
      <c r="A7669" s="122">
        <v>1100</v>
      </c>
      <c r="B7669" s="115" t="s">
        <v>1154</v>
      </c>
      <c r="C7669" s="115">
        <v>68697</v>
      </c>
      <c r="D7669" s="115">
        <v>24075</v>
      </c>
      <c r="E7669" s="116">
        <v>21205.63</v>
      </c>
      <c r="F7669" s="117">
        <v>30.868349418460799</v>
      </c>
      <c r="G7669" s="116">
        <v>7087.29</v>
      </c>
    </row>
    <row r="7670" spans="1:7">
      <c r="A7670" s="121">
        <v>2000</v>
      </c>
      <c r="B7670" s="115" t="s">
        <v>1155</v>
      </c>
      <c r="C7670" s="115">
        <v>1343199</v>
      </c>
      <c r="D7670" s="115">
        <v>243839</v>
      </c>
      <c r="E7670" s="116">
        <v>190097.63</v>
      </c>
      <c r="F7670" s="117">
        <v>14.152603597828801</v>
      </c>
      <c r="G7670" s="116">
        <v>43174.11</v>
      </c>
    </row>
    <row r="7671" spans="1:7">
      <c r="A7671" s="120" t="s">
        <v>1166</v>
      </c>
      <c r="B7671" s="115" t="s">
        <v>1167</v>
      </c>
      <c r="C7671" s="115">
        <v>2434679</v>
      </c>
      <c r="D7671" s="115">
        <v>90198</v>
      </c>
      <c r="E7671" s="116">
        <v>90196.51</v>
      </c>
      <c r="F7671" s="117">
        <v>3.7046571642504</v>
      </c>
      <c r="G7671" s="116">
        <v>17293.79</v>
      </c>
    </row>
    <row r="7672" spans="1:7" ht="25.5">
      <c r="A7672" s="121">
        <v>7300</v>
      </c>
      <c r="B7672" s="115" t="s">
        <v>1173</v>
      </c>
      <c r="C7672" s="115">
        <v>2434679</v>
      </c>
      <c r="D7672" s="115">
        <v>90198</v>
      </c>
      <c r="E7672" s="116">
        <v>90196.51</v>
      </c>
      <c r="F7672" s="117">
        <v>3.7046571642504</v>
      </c>
      <c r="G7672" s="116">
        <v>17293.79</v>
      </c>
    </row>
    <row r="7673" spans="1:7" ht="51">
      <c r="A7673" s="122">
        <v>7320</v>
      </c>
      <c r="B7673" s="115" t="s">
        <v>1175</v>
      </c>
      <c r="C7673" s="115">
        <v>1426339</v>
      </c>
      <c r="D7673" s="115">
        <v>90198</v>
      </c>
      <c r="E7673" s="116">
        <v>90196.51</v>
      </c>
      <c r="F7673" s="117">
        <v>6.3236376485533903</v>
      </c>
      <c r="G7673" s="116">
        <v>17293.79</v>
      </c>
    </row>
    <row r="7674" spans="1:7" ht="38.25">
      <c r="A7674" s="122">
        <v>7350</v>
      </c>
      <c r="B7674" s="115" t="s">
        <v>1176</v>
      </c>
      <c r="C7674" s="115">
        <v>1008340</v>
      </c>
      <c r="D7674" s="115">
        <v>0</v>
      </c>
      <c r="E7674" s="116">
        <v>0</v>
      </c>
      <c r="F7674" s="117">
        <v>0</v>
      </c>
      <c r="G7674" s="116">
        <v>0</v>
      </c>
    </row>
    <row r="7675" spans="1:7">
      <c r="A7675" s="119" t="s">
        <v>1181</v>
      </c>
      <c r="B7675" s="115" t="s">
        <v>1182</v>
      </c>
      <c r="C7675" s="115">
        <v>33421713</v>
      </c>
      <c r="D7675" s="115">
        <v>6882237</v>
      </c>
      <c r="E7675" s="116">
        <v>6718320.8200000003</v>
      </c>
      <c r="F7675" s="117">
        <v>20.101665106154201</v>
      </c>
      <c r="G7675" s="116">
        <v>1710281.95</v>
      </c>
    </row>
    <row r="7676" spans="1:7">
      <c r="A7676" s="120" t="s">
        <v>1183</v>
      </c>
      <c r="B7676" s="115" t="s">
        <v>1184</v>
      </c>
      <c r="C7676" s="115">
        <v>8350298</v>
      </c>
      <c r="D7676" s="115">
        <v>1571280</v>
      </c>
      <c r="E7676" s="116">
        <v>1407366.77</v>
      </c>
      <c r="F7676" s="117">
        <v>16.854090357014801</v>
      </c>
      <c r="G7676" s="116">
        <v>231345.86</v>
      </c>
    </row>
    <row r="7677" spans="1:7">
      <c r="A7677" s="120" t="s">
        <v>1185</v>
      </c>
      <c r="B7677" s="115" t="s">
        <v>1186</v>
      </c>
      <c r="C7677" s="115">
        <v>25071415</v>
      </c>
      <c r="D7677" s="115">
        <v>5310957</v>
      </c>
      <c r="E7677" s="116">
        <v>5310954.05</v>
      </c>
      <c r="F7677" s="117">
        <v>21.183303973868199</v>
      </c>
      <c r="G7677" s="116">
        <v>1478936.09</v>
      </c>
    </row>
    <row r="7678" spans="1:7" ht="25.5">
      <c r="A7678" s="121">
        <v>9500</v>
      </c>
      <c r="B7678" s="115" t="s">
        <v>1187</v>
      </c>
      <c r="C7678" s="115">
        <v>21484622</v>
      </c>
      <c r="D7678" s="115">
        <v>5026810</v>
      </c>
      <c r="E7678" s="116">
        <v>5026808.4000000004</v>
      </c>
      <c r="F7678" s="117">
        <v>23.397239197412901</v>
      </c>
      <c r="G7678" s="116">
        <v>1478936.09</v>
      </c>
    </row>
    <row r="7679" spans="1:7" ht="51">
      <c r="A7679" s="122">
        <v>9580</v>
      </c>
      <c r="B7679" s="115" t="s">
        <v>1189</v>
      </c>
      <c r="C7679" s="115">
        <v>21484622</v>
      </c>
      <c r="D7679" s="115">
        <v>5026810</v>
      </c>
      <c r="E7679" s="116">
        <v>5026808.4000000004</v>
      </c>
      <c r="F7679" s="117">
        <v>23.397239197412901</v>
      </c>
      <c r="G7679" s="116">
        <v>1478936.09</v>
      </c>
    </row>
    <row r="7680" spans="1:7" ht="25.5">
      <c r="A7680" s="121">
        <v>9600</v>
      </c>
      <c r="B7680" s="115" t="s">
        <v>1191</v>
      </c>
      <c r="C7680" s="115">
        <v>3586793</v>
      </c>
      <c r="D7680" s="115">
        <v>284147</v>
      </c>
      <c r="E7680" s="116">
        <v>284145.65000000002</v>
      </c>
      <c r="F7680" s="117">
        <v>7.9219974500898198</v>
      </c>
      <c r="G7680" s="116">
        <v>0</v>
      </c>
    </row>
    <row r="7681" spans="1:7">
      <c r="A7681" s="114"/>
      <c r="B7681" s="115" t="s">
        <v>1192</v>
      </c>
      <c r="C7681" s="115">
        <v>0</v>
      </c>
      <c r="D7681" s="115">
        <v>0</v>
      </c>
      <c r="E7681" s="116">
        <v>221855.73</v>
      </c>
      <c r="F7681" s="117">
        <v>0</v>
      </c>
      <c r="G7681" s="116">
        <v>221490.99</v>
      </c>
    </row>
    <row r="7682" spans="1:7">
      <c r="A7682" s="114" t="s">
        <v>1193</v>
      </c>
      <c r="B7682" s="115" t="s">
        <v>1194</v>
      </c>
      <c r="C7682" s="115">
        <v>0</v>
      </c>
      <c r="D7682" s="115">
        <v>0</v>
      </c>
      <c r="E7682" s="116">
        <v>-221855.73</v>
      </c>
      <c r="F7682" s="117">
        <v>0</v>
      </c>
      <c r="G7682" s="116">
        <v>-221490.99</v>
      </c>
    </row>
    <row r="7683" spans="1:7">
      <c r="A7683" s="119" t="s">
        <v>1202</v>
      </c>
      <c r="B7683" s="115" t="s">
        <v>1203</v>
      </c>
      <c r="C7683" s="115">
        <v>0</v>
      </c>
      <c r="D7683" s="115">
        <v>0</v>
      </c>
      <c r="E7683" s="116">
        <v>-221855.73</v>
      </c>
      <c r="F7683" s="117">
        <v>0</v>
      </c>
      <c r="G7683" s="116">
        <v>-221490.99</v>
      </c>
    </row>
    <row r="7684" spans="1:7" s="113" customFormat="1" ht="38.25">
      <c r="A7684" s="126" t="s">
        <v>126</v>
      </c>
      <c r="B7684" s="110" t="s">
        <v>1234</v>
      </c>
      <c r="C7684" s="110"/>
      <c r="D7684" s="110"/>
      <c r="E7684" s="111"/>
      <c r="F7684" s="112"/>
      <c r="G7684" s="111"/>
    </row>
    <row r="7685" spans="1:7">
      <c r="A7685" s="114" t="s">
        <v>1118</v>
      </c>
      <c r="B7685" s="115" t="s">
        <v>1119</v>
      </c>
      <c r="C7685" s="115">
        <v>3586793</v>
      </c>
      <c r="D7685" s="115">
        <v>284147</v>
      </c>
      <c r="E7685" s="116">
        <v>284147</v>
      </c>
      <c r="F7685" s="117">
        <v>7.9220350881692898</v>
      </c>
      <c r="G7685" s="116">
        <v>0</v>
      </c>
    </row>
    <row r="7686" spans="1:7">
      <c r="A7686" s="119" t="s">
        <v>1144</v>
      </c>
      <c r="B7686" s="115" t="s">
        <v>60</v>
      </c>
      <c r="C7686" s="115">
        <v>3586793</v>
      </c>
      <c r="D7686" s="115">
        <v>284147</v>
      </c>
      <c r="E7686" s="116">
        <v>284147</v>
      </c>
      <c r="F7686" s="117">
        <v>7.9220350881692898</v>
      </c>
      <c r="G7686" s="116">
        <v>0</v>
      </c>
    </row>
    <row r="7687" spans="1:7" ht="25.5">
      <c r="A7687" s="120">
        <v>21720</v>
      </c>
      <c r="B7687" s="115" t="s">
        <v>1146</v>
      </c>
      <c r="C7687" s="115">
        <v>3586793</v>
      </c>
      <c r="D7687" s="115">
        <v>284147</v>
      </c>
      <c r="E7687" s="116">
        <v>284147</v>
      </c>
      <c r="F7687" s="117">
        <v>7.9220350881692898</v>
      </c>
      <c r="G7687" s="116">
        <v>0</v>
      </c>
    </row>
    <row r="7688" spans="1:7">
      <c r="A7688" s="114" t="s">
        <v>1147</v>
      </c>
      <c r="B7688" s="115" t="s">
        <v>1148</v>
      </c>
      <c r="C7688" s="115">
        <v>3586793</v>
      </c>
      <c r="D7688" s="115">
        <v>284147</v>
      </c>
      <c r="E7688" s="116">
        <v>284145.65000000002</v>
      </c>
      <c r="F7688" s="117">
        <v>7.9219974500898198</v>
      </c>
      <c r="G7688" s="116">
        <v>0</v>
      </c>
    </row>
    <row r="7689" spans="1:7">
      <c r="A7689" s="119" t="s">
        <v>1181</v>
      </c>
      <c r="B7689" s="115" t="s">
        <v>1182</v>
      </c>
      <c r="C7689" s="115">
        <v>3586793</v>
      </c>
      <c r="D7689" s="115">
        <v>284147</v>
      </c>
      <c r="E7689" s="116">
        <v>284145.65000000002</v>
      </c>
      <c r="F7689" s="117">
        <v>7.9219974500898198</v>
      </c>
      <c r="G7689" s="116">
        <v>0</v>
      </c>
    </row>
    <row r="7690" spans="1:7">
      <c r="A7690" s="120" t="s">
        <v>1185</v>
      </c>
      <c r="B7690" s="115" t="s">
        <v>1186</v>
      </c>
      <c r="C7690" s="115">
        <v>3586793</v>
      </c>
      <c r="D7690" s="115">
        <v>284147</v>
      </c>
      <c r="E7690" s="116">
        <v>284145.65000000002</v>
      </c>
      <c r="F7690" s="117">
        <v>7.9219974500898198</v>
      </c>
      <c r="G7690" s="116">
        <v>0</v>
      </c>
    </row>
    <row r="7691" spans="1:7" ht="25.5">
      <c r="A7691" s="121">
        <v>9600</v>
      </c>
      <c r="B7691" s="115" t="s">
        <v>1191</v>
      </c>
      <c r="C7691" s="115">
        <v>3586793</v>
      </c>
      <c r="D7691" s="115">
        <v>284147</v>
      </c>
      <c r="E7691" s="116">
        <v>284145.65000000002</v>
      </c>
      <c r="F7691" s="117">
        <v>7.9219974500898198</v>
      </c>
      <c r="G7691" s="116">
        <v>0</v>
      </c>
    </row>
    <row r="7692" spans="1:7">
      <c r="A7692" s="114"/>
      <c r="B7692" s="115" t="s">
        <v>1192</v>
      </c>
      <c r="C7692" s="115">
        <v>0</v>
      </c>
      <c r="D7692" s="115">
        <v>0</v>
      </c>
      <c r="E7692" s="116">
        <v>1.35</v>
      </c>
      <c r="F7692" s="117">
        <v>0</v>
      </c>
      <c r="G7692" s="116">
        <v>0</v>
      </c>
    </row>
    <row r="7693" spans="1:7">
      <c r="A7693" s="114" t="s">
        <v>1193</v>
      </c>
      <c r="B7693" s="115" t="s">
        <v>1194</v>
      </c>
      <c r="C7693" s="115">
        <v>0</v>
      </c>
      <c r="D7693" s="115">
        <v>0</v>
      </c>
      <c r="E7693" s="116">
        <v>-1.35</v>
      </c>
      <c r="F7693" s="117">
        <v>0</v>
      </c>
      <c r="G7693" s="116">
        <v>0</v>
      </c>
    </row>
    <row r="7694" spans="1:7">
      <c r="A7694" s="119" t="s">
        <v>1202</v>
      </c>
      <c r="B7694" s="115" t="s">
        <v>1203</v>
      </c>
      <c r="C7694" s="115">
        <v>0</v>
      </c>
      <c r="D7694" s="115">
        <v>0</v>
      </c>
      <c r="E7694" s="116">
        <v>-1.35</v>
      </c>
      <c r="F7694" s="117">
        <v>0</v>
      </c>
      <c r="G7694" s="116">
        <v>0</v>
      </c>
    </row>
    <row r="7695" spans="1:7" s="113" customFormat="1" ht="25.5">
      <c r="A7695" s="126" t="s">
        <v>33</v>
      </c>
      <c r="B7695" s="110" t="s">
        <v>1235</v>
      </c>
      <c r="C7695" s="110"/>
      <c r="D7695" s="110"/>
      <c r="E7695" s="111"/>
      <c r="F7695" s="112"/>
      <c r="G7695" s="111"/>
    </row>
    <row r="7696" spans="1:7">
      <c r="A7696" s="114" t="s">
        <v>1118</v>
      </c>
      <c r="B7696" s="115" t="s">
        <v>1119</v>
      </c>
      <c r="C7696" s="115">
        <v>33698155</v>
      </c>
      <c r="D7696" s="115">
        <v>6962122</v>
      </c>
      <c r="E7696" s="116">
        <v>6962122</v>
      </c>
      <c r="F7696" s="117">
        <v>20.660246829537101</v>
      </c>
      <c r="G7696" s="116">
        <v>2000839</v>
      </c>
    </row>
    <row r="7697" spans="1:7">
      <c r="A7697" s="119" t="s">
        <v>1144</v>
      </c>
      <c r="B7697" s="115" t="s">
        <v>60</v>
      </c>
      <c r="C7697" s="115">
        <v>33698155</v>
      </c>
      <c r="D7697" s="115">
        <v>6962122</v>
      </c>
      <c r="E7697" s="116">
        <v>6962122</v>
      </c>
      <c r="F7697" s="117">
        <v>20.660246829537101</v>
      </c>
      <c r="G7697" s="116">
        <v>2000839</v>
      </c>
    </row>
    <row r="7698" spans="1:7" ht="25.5">
      <c r="A7698" s="120">
        <v>21710</v>
      </c>
      <c r="B7698" s="115" t="s">
        <v>1145</v>
      </c>
      <c r="C7698" s="115">
        <v>33698155</v>
      </c>
      <c r="D7698" s="115">
        <v>6962122</v>
      </c>
      <c r="E7698" s="116">
        <v>6962122</v>
      </c>
      <c r="F7698" s="117">
        <v>20.660246829537101</v>
      </c>
      <c r="G7698" s="116">
        <v>2000839</v>
      </c>
    </row>
    <row r="7699" spans="1:7">
      <c r="A7699" s="114" t="s">
        <v>1147</v>
      </c>
      <c r="B7699" s="115" t="s">
        <v>1148</v>
      </c>
      <c r="C7699" s="115">
        <v>33698155</v>
      </c>
      <c r="D7699" s="115">
        <v>6962122</v>
      </c>
      <c r="E7699" s="116">
        <v>6740267.6200000001</v>
      </c>
      <c r="F7699" s="117">
        <v>20.001889183547299</v>
      </c>
      <c r="G7699" s="116">
        <v>1779348.01</v>
      </c>
    </row>
    <row r="7700" spans="1:7">
      <c r="A7700" s="119" t="s">
        <v>1149</v>
      </c>
      <c r="B7700" s="115" t="s">
        <v>1150</v>
      </c>
      <c r="C7700" s="115">
        <v>3863235</v>
      </c>
      <c r="D7700" s="115">
        <v>364032</v>
      </c>
      <c r="E7700" s="116">
        <v>306092.45</v>
      </c>
      <c r="F7700" s="117">
        <v>7.9232159058405696</v>
      </c>
      <c r="G7700" s="116">
        <v>69066.06</v>
      </c>
    </row>
    <row r="7701" spans="1:7">
      <c r="A7701" s="120" t="s">
        <v>1151</v>
      </c>
      <c r="B7701" s="115" t="s">
        <v>1152</v>
      </c>
      <c r="C7701" s="115">
        <v>1428556</v>
      </c>
      <c r="D7701" s="115">
        <v>273834</v>
      </c>
      <c r="E7701" s="116">
        <v>215895.94</v>
      </c>
      <c r="F7701" s="117">
        <v>15.1128790190934</v>
      </c>
      <c r="G7701" s="116">
        <v>51772.27</v>
      </c>
    </row>
    <row r="7702" spans="1:7">
      <c r="A7702" s="121">
        <v>1000</v>
      </c>
      <c r="B7702" s="115" t="s">
        <v>1153</v>
      </c>
      <c r="C7702" s="115">
        <v>85357</v>
      </c>
      <c r="D7702" s="115">
        <v>29995</v>
      </c>
      <c r="E7702" s="116">
        <v>25798.31</v>
      </c>
      <c r="F7702" s="117">
        <v>30.224012090396801</v>
      </c>
      <c r="G7702" s="116">
        <v>8598.16</v>
      </c>
    </row>
    <row r="7703" spans="1:7">
      <c r="A7703" s="122">
        <v>1100</v>
      </c>
      <c r="B7703" s="115" t="s">
        <v>1154</v>
      </c>
      <c r="C7703" s="115">
        <v>68697</v>
      </c>
      <c r="D7703" s="115">
        <v>24075</v>
      </c>
      <c r="E7703" s="116">
        <v>21205.63</v>
      </c>
      <c r="F7703" s="117">
        <v>30.868349418460799</v>
      </c>
      <c r="G7703" s="116">
        <v>7087.29</v>
      </c>
    </row>
    <row r="7704" spans="1:7">
      <c r="A7704" s="121">
        <v>2000</v>
      </c>
      <c r="B7704" s="115" t="s">
        <v>1155</v>
      </c>
      <c r="C7704" s="115">
        <v>1343199</v>
      </c>
      <c r="D7704" s="115">
        <v>243839</v>
      </c>
      <c r="E7704" s="116">
        <v>190097.63</v>
      </c>
      <c r="F7704" s="117">
        <v>14.152603597828801</v>
      </c>
      <c r="G7704" s="116">
        <v>43174.11</v>
      </c>
    </row>
    <row r="7705" spans="1:7">
      <c r="A7705" s="120" t="s">
        <v>1166</v>
      </c>
      <c r="B7705" s="115" t="s">
        <v>1167</v>
      </c>
      <c r="C7705" s="115">
        <v>2434679</v>
      </c>
      <c r="D7705" s="115">
        <v>90198</v>
      </c>
      <c r="E7705" s="116">
        <v>90196.51</v>
      </c>
      <c r="F7705" s="117">
        <v>3.7046571642504</v>
      </c>
      <c r="G7705" s="116">
        <v>17293.79</v>
      </c>
    </row>
    <row r="7706" spans="1:7" ht="25.5">
      <c r="A7706" s="121">
        <v>7300</v>
      </c>
      <c r="B7706" s="115" t="s">
        <v>1173</v>
      </c>
      <c r="C7706" s="115">
        <v>2434679</v>
      </c>
      <c r="D7706" s="115">
        <v>90198</v>
      </c>
      <c r="E7706" s="116">
        <v>90196.51</v>
      </c>
      <c r="F7706" s="117">
        <v>3.7046571642504</v>
      </c>
      <c r="G7706" s="116">
        <v>17293.79</v>
      </c>
    </row>
    <row r="7707" spans="1:7" ht="51">
      <c r="A7707" s="122">
        <v>7320</v>
      </c>
      <c r="B7707" s="115" t="s">
        <v>1175</v>
      </c>
      <c r="C7707" s="115">
        <v>1426339</v>
      </c>
      <c r="D7707" s="115">
        <v>90198</v>
      </c>
      <c r="E7707" s="116">
        <v>90196.51</v>
      </c>
      <c r="F7707" s="117">
        <v>6.3236376485533903</v>
      </c>
      <c r="G7707" s="116">
        <v>17293.79</v>
      </c>
    </row>
    <row r="7708" spans="1:7" ht="38.25">
      <c r="A7708" s="122">
        <v>7350</v>
      </c>
      <c r="B7708" s="115" t="s">
        <v>1176</v>
      </c>
      <c r="C7708" s="115">
        <v>1008340</v>
      </c>
      <c r="D7708" s="115">
        <v>0</v>
      </c>
      <c r="E7708" s="116">
        <v>0</v>
      </c>
      <c r="F7708" s="117">
        <v>0</v>
      </c>
      <c r="G7708" s="116">
        <v>0</v>
      </c>
    </row>
    <row r="7709" spans="1:7">
      <c r="A7709" s="119" t="s">
        <v>1181</v>
      </c>
      <c r="B7709" s="115" t="s">
        <v>1182</v>
      </c>
      <c r="C7709" s="115">
        <v>29834920</v>
      </c>
      <c r="D7709" s="115">
        <v>6598090</v>
      </c>
      <c r="E7709" s="116">
        <v>6434175.1699999999</v>
      </c>
      <c r="F7709" s="117">
        <v>21.565920639304601</v>
      </c>
      <c r="G7709" s="116">
        <v>1710281.95</v>
      </c>
    </row>
    <row r="7710" spans="1:7">
      <c r="A7710" s="120" t="s">
        <v>1183</v>
      </c>
      <c r="B7710" s="115" t="s">
        <v>1184</v>
      </c>
      <c r="C7710" s="115">
        <v>8350298</v>
      </c>
      <c r="D7710" s="115">
        <v>1571280</v>
      </c>
      <c r="E7710" s="116">
        <v>1407366.77</v>
      </c>
      <c r="F7710" s="117">
        <v>16.854090357014801</v>
      </c>
      <c r="G7710" s="116">
        <v>231345.86</v>
      </c>
    </row>
    <row r="7711" spans="1:7">
      <c r="A7711" s="120" t="s">
        <v>1185</v>
      </c>
      <c r="B7711" s="115" t="s">
        <v>1186</v>
      </c>
      <c r="C7711" s="115">
        <v>21484622</v>
      </c>
      <c r="D7711" s="115">
        <v>5026810</v>
      </c>
      <c r="E7711" s="116">
        <v>5026808.4000000004</v>
      </c>
      <c r="F7711" s="117">
        <v>23.397239197412901</v>
      </c>
      <c r="G7711" s="116">
        <v>1478936.09</v>
      </c>
    </row>
    <row r="7712" spans="1:7" ht="25.5">
      <c r="A7712" s="121">
        <v>9500</v>
      </c>
      <c r="B7712" s="115" t="s">
        <v>1187</v>
      </c>
      <c r="C7712" s="115">
        <v>21484622</v>
      </c>
      <c r="D7712" s="115">
        <v>5026810</v>
      </c>
      <c r="E7712" s="116">
        <v>5026808.4000000004</v>
      </c>
      <c r="F7712" s="117">
        <v>23.397239197412901</v>
      </c>
      <c r="G7712" s="116">
        <v>1478936.09</v>
      </c>
    </row>
    <row r="7713" spans="1:7" ht="51">
      <c r="A7713" s="122">
        <v>9580</v>
      </c>
      <c r="B7713" s="115" t="s">
        <v>1189</v>
      </c>
      <c r="C7713" s="115">
        <v>21484622</v>
      </c>
      <c r="D7713" s="115">
        <v>5026810</v>
      </c>
      <c r="E7713" s="116">
        <v>5026808.4000000004</v>
      </c>
      <c r="F7713" s="117">
        <v>23.397239197412901</v>
      </c>
      <c r="G7713" s="116">
        <v>1478936.09</v>
      </c>
    </row>
    <row r="7714" spans="1:7">
      <c r="A7714" s="114"/>
      <c r="B7714" s="115" t="s">
        <v>1192</v>
      </c>
      <c r="C7714" s="115">
        <v>0</v>
      </c>
      <c r="D7714" s="115">
        <v>0</v>
      </c>
      <c r="E7714" s="116">
        <v>221854.38</v>
      </c>
      <c r="F7714" s="117">
        <v>0</v>
      </c>
      <c r="G7714" s="116">
        <v>221490.99</v>
      </c>
    </row>
    <row r="7715" spans="1:7">
      <c r="A7715" s="114" t="s">
        <v>1193</v>
      </c>
      <c r="B7715" s="115" t="s">
        <v>1194</v>
      </c>
      <c r="C7715" s="115">
        <v>0</v>
      </c>
      <c r="D7715" s="115">
        <v>0</v>
      </c>
      <c r="E7715" s="116">
        <v>-221854.38</v>
      </c>
      <c r="F7715" s="117">
        <v>0</v>
      </c>
      <c r="G7715" s="116">
        <v>-221490.99</v>
      </c>
    </row>
    <row r="7716" spans="1:7">
      <c r="A7716" s="119" t="s">
        <v>1202</v>
      </c>
      <c r="B7716" s="115" t="s">
        <v>1203</v>
      </c>
      <c r="C7716" s="115">
        <v>0</v>
      </c>
      <c r="D7716" s="115">
        <v>0</v>
      </c>
      <c r="E7716" s="116">
        <v>-221854.38</v>
      </c>
      <c r="F7716" s="117">
        <v>0</v>
      </c>
      <c r="G7716" s="116">
        <v>-221490.99</v>
      </c>
    </row>
    <row r="7717" spans="1:7" s="113" customFormat="1" ht="25.5">
      <c r="A7717" s="125" t="s">
        <v>36</v>
      </c>
      <c r="B7717" s="110" t="s">
        <v>37</v>
      </c>
      <c r="C7717" s="110"/>
      <c r="D7717" s="110"/>
      <c r="E7717" s="111"/>
      <c r="F7717" s="112"/>
      <c r="G7717" s="111"/>
    </row>
    <row r="7718" spans="1:7">
      <c r="A7718" s="114" t="s">
        <v>1118</v>
      </c>
      <c r="B7718" s="115" t="s">
        <v>1119</v>
      </c>
      <c r="C7718" s="115">
        <v>776148</v>
      </c>
      <c r="D7718" s="115">
        <v>196368</v>
      </c>
      <c r="E7718" s="116">
        <v>196368</v>
      </c>
      <c r="F7718" s="117">
        <v>25.3003293186351</v>
      </c>
      <c r="G7718" s="116">
        <v>30068</v>
      </c>
    </row>
    <row r="7719" spans="1:7">
      <c r="A7719" s="119" t="s">
        <v>1144</v>
      </c>
      <c r="B7719" s="115" t="s">
        <v>60</v>
      </c>
      <c r="C7719" s="115">
        <v>776148</v>
      </c>
      <c r="D7719" s="115">
        <v>196368</v>
      </c>
      <c r="E7719" s="116">
        <v>196368</v>
      </c>
      <c r="F7719" s="117">
        <v>25.3003293186351</v>
      </c>
      <c r="G7719" s="116">
        <v>30068</v>
      </c>
    </row>
    <row r="7720" spans="1:7" ht="25.5">
      <c r="A7720" s="120">
        <v>21710</v>
      </c>
      <c r="B7720" s="115" t="s">
        <v>1145</v>
      </c>
      <c r="C7720" s="115">
        <v>767738</v>
      </c>
      <c r="D7720" s="115">
        <v>187958</v>
      </c>
      <c r="E7720" s="116">
        <v>187958</v>
      </c>
      <c r="F7720" s="117">
        <v>24.482049865969898</v>
      </c>
      <c r="G7720" s="116">
        <v>25596</v>
      </c>
    </row>
    <row r="7721" spans="1:7" ht="25.5">
      <c r="A7721" s="120">
        <v>21720</v>
      </c>
      <c r="B7721" s="115" t="s">
        <v>1146</v>
      </c>
      <c r="C7721" s="115">
        <v>8410</v>
      </c>
      <c r="D7721" s="115">
        <v>8410</v>
      </c>
      <c r="E7721" s="116">
        <v>8410</v>
      </c>
      <c r="F7721" s="117">
        <v>100</v>
      </c>
      <c r="G7721" s="116">
        <v>4472</v>
      </c>
    </row>
    <row r="7722" spans="1:7">
      <c r="A7722" s="114" t="s">
        <v>1147</v>
      </c>
      <c r="B7722" s="115" t="s">
        <v>1148</v>
      </c>
      <c r="C7722" s="115">
        <v>776148</v>
      </c>
      <c r="D7722" s="115">
        <v>196368</v>
      </c>
      <c r="E7722" s="116">
        <v>194109.36</v>
      </c>
      <c r="F7722" s="117">
        <v>25.009322964176899</v>
      </c>
      <c r="G7722" s="116">
        <v>29696.62</v>
      </c>
    </row>
    <row r="7723" spans="1:7">
      <c r="A7723" s="119" t="s">
        <v>1149</v>
      </c>
      <c r="B7723" s="115" t="s">
        <v>1150</v>
      </c>
      <c r="C7723" s="115">
        <v>776148</v>
      </c>
      <c r="D7723" s="115">
        <v>196368</v>
      </c>
      <c r="E7723" s="116">
        <v>194109.36</v>
      </c>
      <c r="F7723" s="117">
        <v>25.009322964176899</v>
      </c>
      <c r="G7723" s="116">
        <v>29696.62</v>
      </c>
    </row>
    <row r="7724" spans="1:7">
      <c r="A7724" s="120" t="s">
        <v>1151</v>
      </c>
      <c r="B7724" s="115" t="s">
        <v>1152</v>
      </c>
      <c r="C7724" s="115">
        <v>334587</v>
      </c>
      <c r="D7724" s="115">
        <v>7675</v>
      </c>
      <c r="E7724" s="116">
        <v>5416.88</v>
      </c>
      <c r="F7724" s="117">
        <v>1.6189750348937599</v>
      </c>
      <c r="G7724" s="116">
        <v>1627.99</v>
      </c>
    </row>
    <row r="7725" spans="1:7">
      <c r="A7725" s="121">
        <v>2000</v>
      </c>
      <c r="B7725" s="115" t="s">
        <v>1155</v>
      </c>
      <c r="C7725" s="115">
        <v>334587</v>
      </c>
      <c r="D7725" s="115">
        <v>7675</v>
      </c>
      <c r="E7725" s="116">
        <v>5416.88</v>
      </c>
      <c r="F7725" s="117">
        <v>1.6189750348937599</v>
      </c>
      <c r="G7725" s="116">
        <v>1627.99</v>
      </c>
    </row>
    <row r="7726" spans="1:7">
      <c r="A7726" s="120" t="s">
        <v>1166</v>
      </c>
      <c r="B7726" s="115" t="s">
        <v>1167</v>
      </c>
      <c r="C7726" s="115">
        <v>441561</v>
      </c>
      <c r="D7726" s="115">
        <v>188693</v>
      </c>
      <c r="E7726" s="116">
        <v>188692.48000000001</v>
      </c>
      <c r="F7726" s="117">
        <v>42.7330493408612</v>
      </c>
      <c r="G7726" s="116">
        <v>28068.63</v>
      </c>
    </row>
    <row r="7727" spans="1:7" ht="25.5">
      <c r="A7727" s="121">
        <v>7300</v>
      </c>
      <c r="B7727" s="115" t="s">
        <v>1173</v>
      </c>
      <c r="C7727" s="115">
        <v>433151</v>
      </c>
      <c r="D7727" s="115">
        <v>180283</v>
      </c>
      <c r="E7727" s="116">
        <v>180282.85</v>
      </c>
      <c r="F7727" s="117">
        <v>41.621247555702297</v>
      </c>
      <c r="G7727" s="116">
        <v>23596.89</v>
      </c>
    </row>
    <row r="7728" spans="1:7" ht="51">
      <c r="A7728" s="122">
        <v>7320</v>
      </c>
      <c r="B7728" s="115" t="s">
        <v>1175</v>
      </c>
      <c r="C7728" s="115">
        <v>401701</v>
      </c>
      <c r="D7728" s="115">
        <v>167248</v>
      </c>
      <c r="E7728" s="116">
        <v>167247.85</v>
      </c>
      <c r="F7728" s="117">
        <v>41.6349100450335</v>
      </c>
      <c r="G7728" s="116">
        <v>20196.89</v>
      </c>
    </row>
    <row r="7729" spans="1:7" ht="38.25">
      <c r="A7729" s="122">
        <v>7350</v>
      </c>
      <c r="B7729" s="115" t="s">
        <v>1176</v>
      </c>
      <c r="C7729" s="115">
        <v>31450</v>
      </c>
      <c r="D7729" s="115">
        <v>13035</v>
      </c>
      <c r="E7729" s="116">
        <v>13035</v>
      </c>
      <c r="F7729" s="117">
        <v>41.446740858505599</v>
      </c>
      <c r="G7729" s="116">
        <v>3400</v>
      </c>
    </row>
    <row r="7730" spans="1:7" ht="25.5">
      <c r="A7730" s="121">
        <v>7500</v>
      </c>
      <c r="B7730" s="115" t="s">
        <v>1180</v>
      </c>
      <c r="C7730" s="115">
        <v>8410</v>
      </c>
      <c r="D7730" s="115">
        <v>8410</v>
      </c>
      <c r="E7730" s="116">
        <v>8409.6299999999992</v>
      </c>
      <c r="F7730" s="117">
        <v>99.9956004756243</v>
      </c>
      <c r="G7730" s="116">
        <v>4471.74</v>
      </c>
    </row>
    <row r="7731" spans="1:7">
      <c r="A7731" s="114"/>
      <c r="B7731" s="115" t="s">
        <v>1192</v>
      </c>
      <c r="C7731" s="115">
        <v>0</v>
      </c>
      <c r="D7731" s="115">
        <v>0</v>
      </c>
      <c r="E7731" s="116">
        <v>2258.64</v>
      </c>
      <c r="F7731" s="117">
        <v>0</v>
      </c>
      <c r="G7731" s="116">
        <v>371.38</v>
      </c>
    </row>
    <row r="7732" spans="1:7">
      <c r="A7732" s="114" t="s">
        <v>1193</v>
      </c>
      <c r="B7732" s="115" t="s">
        <v>1194</v>
      </c>
      <c r="C7732" s="115">
        <v>0</v>
      </c>
      <c r="D7732" s="115">
        <v>0</v>
      </c>
      <c r="E7732" s="116">
        <v>-2258.64</v>
      </c>
      <c r="F7732" s="117">
        <v>0</v>
      </c>
      <c r="G7732" s="116">
        <v>-371.38</v>
      </c>
    </row>
    <row r="7733" spans="1:7">
      <c r="A7733" s="119" t="s">
        <v>1202</v>
      </c>
      <c r="B7733" s="115" t="s">
        <v>1203</v>
      </c>
      <c r="C7733" s="115">
        <v>0</v>
      </c>
      <c r="D7733" s="115">
        <v>0</v>
      </c>
      <c r="E7733" s="116">
        <v>-2258.64</v>
      </c>
      <c r="F7733" s="117">
        <v>0</v>
      </c>
      <c r="G7733" s="116">
        <v>-371.38</v>
      </c>
    </row>
    <row r="7734" spans="1:7" s="113" customFormat="1" ht="25.5">
      <c r="A7734" s="126" t="s">
        <v>42</v>
      </c>
      <c r="B7734" s="110" t="s">
        <v>1353</v>
      </c>
      <c r="C7734" s="110"/>
      <c r="D7734" s="110"/>
      <c r="E7734" s="111"/>
      <c r="F7734" s="112"/>
      <c r="G7734" s="111"/>
    </row>
    <row r="7735" spans="1:7">
      <c r="A7735" s="114" t="s">
        <v>1118</v>
      </c>
      <c r="B7735" s="115" t="s">
        <v>1119</v>
      </c>
      <c r="C7735" s="115">
        <v>8410</v>
      </c>
      <c r="D7735" s="115">
        <v>8410</v>
      </c>
      <c r="E7735" s="116">
        <v>8410</v>
      </c>
      <c r="F7735" s="117">
        <v>100</v>
      </c>
      <c r="G7735" s="116">
        <v>4472</v>
      </c>
    </row>
    <row r="7736" spans="1:7">
      <c r="A7736" s="119" t="s">
        <v>1144</v>
      </c>
      <c r="B7736" s="115" t="s">
        <v>60</v>
      </c>
      <c r="C7736" s="115">
        <v>8410</v>
      </c>
      <c r="D7736" s="115">
        <v>8410</v>
      </c>
      <c r="E7736" s="116">
        <v>8410</v>
      </c>
      <c r="F7736" s="117">
        <v>100</v>
      </c>
      <c r="G7736" s="116">
        <v>4472</v>
      </c>
    </row>
    <row r="7737" spans="1:7" ht="25.5">
      <c r="A7737" s="120">
        <v>21720</v>
      </c>
      <c r="B7737" s="115" t="s">
        <v>1146</v>
      </c>
      <c r="C7737" s="115">
        <v>8410</v>
      </c>
      <c r="D7737" s="115">
        <v>8410</v>
      </c>
      <c r="E7737" s="116">
        <v>8410</v>
      </c>
      <c r="F7737" s="117">
        <v>100</v>
      </c>
      <c r="G7737" s="116">
        <v>4472</v>
      </c>
    </row>
    <row r="7738" spans="1:7">
      <c r="A7738" s="114" t="s">
        <v>1147</v>
      </c>
      <c r="B7738" s="115" t="s">
        <v>1148</v>
      </c>
      <c r="C7738" s="115">
        <v>8410</v>
      </c>
      <c r="D7738" s="115">
        <v>8410</v>
      </c>
      <c r="E7738" s="116">
        <v>8409.6299999999992</v>
      </c>
      <c r="F7738" s="117">
        <v>99.9956004756243</v>
      </c>
      <c r="G7738" s="116">
        <v>4471.74</v>
      </c>
    </row>
    <row r="7739" spans="1:7">
      <c r="A7739" s="119" t="s">
        <v>1149</v>
      </c>
      <c r="B7739" s="115" t="s">
        <v>1150</v>
      </c>
      <c r="C7739" s="115">
        <v>8410</v>
      </c>
      <c r="D7739" s="115">
        <v>8410</v>
      </c>
      <c r="E7739" s="116">
        <v>8409.6299999999992</v>
      </c>
      <c r="F7739" s="117">
        <v>99.9956004756243</v>
      </c>
      <c r="G7739" s="116">
        <v>4471.74</v>
      </c>
    </row>
    <row r="7740" spans="1:7">
      <c r="A7740" s="120" t="s">
        <v>1166</v>
      </c>
      <c r="B7740" s="115" t="s">
        <v>1167</v>
      </c>
      <c r="C7740" s="115">
        <v>8410</v>
      </c>
      <c r="D7740" s="115">
        <v>8410</v>
      </c>
      <c r="E7740" s="116">
        <v>8409.6299999999992</v>
      </c>
      <c r="F7740" s="117">
        <v>99.9956004756243</v>
      </c>
      <c r="G7740" s="116">
        <v>4471.74</v>
      </c>
    </row>
    <row r="7741" spans="1:7" ht="25.5">
      <c r="A7741" s="121">
        <v>7500</v>
      </c>
      <c r="B7741" s="115" t="s">
        <v>1180</v>
      </c>
      <c r="C7741" s="115">
        <v>8410</v>
      </c>
      <c r="D7741" s="115">
        <v>8410</v>
      </c>
      <c r="E7741" s="116">
        <v>8409.6299999999992</v>
      </c>
      <c r="F7741" s="117">
        <v>99.9956004756243</v>
      </c>
      <c r="G7741" s="116">
        <v>4471.74</v>
      </c>
    </row>
    <row r="7742" spans="1:7">
      <c r="A7742" s="114"/>
      <c r="B7742" s="115" t="s">
        <v>1192</v>
      </c>
      <c r="C7742" s="115">
        <v>0</v>
      </c>
      <c r="D7742" s="115">
        <v>0</v>
      </c>
      <c r="E7742" s="116">
        <v>0.37</v>
      </c>
      <c r="F7742" s="117">
        <v>0</v>
      </c>
      <c r="G7742" s="116">
        <v>0.26</v>
      </c>
    </row>
    <row r="7743" spans="1:7">
      <c r="A7743" s="114" t="s">
        <v>1193</v>
      </c>
      <c r="B7743" s="115" t="s">
        <v>1194</v>
      </c>
      <c r="C7743" s="115">
        <v>0</v>
      </c>
      <c r="D7743" s="115">
        <v>0</v>
      </c>
      <c r="E7743" s="116">
        <v>-0.37</v>
      </c>
      <c r="F7743" s="117">
        <v>0</v>
      </c>
      <c r="G7743" s="116">
        <v>-0.26</v>
      </c>
    </row>
    <row r="7744" spans="1:7">
      <c r="A7744" s="119" t="s">
        <v>1202</v>
      </c>
      <c r="B7744" s="115" t="s">
        <v>1203</v>
      </c>
      <c r="C7744" s="115">
        <v>0</v>
      </c>
      <c r="D7744" s="115">
        <v>0</v>
      </c>
      <c r="E7744" s="116">
        <v>-0.37</v>
      </c>
      <c r="F7744" s="117">
        <v>0</v>
      </c>
      <c r="G7744" s="116">
        <v>-0.26</v>
      </c>
    </row>
    <row r="7745" spans="1:7" s="113" customFormat="1">
      <c r="A7745" s="126" t="s">
        <v>38</v>
      </c>
      <c r="B7745" s="110" t="s">
        <v>127</v>
      </c>
      <c r="C7745" s="110"/>
      <c r="D7745" s="110"/>
      <c r="E7745" s="111"/>
      <c r="F7745" s="112"/>
      <c r="G7745" s="111"/>
    </row>
    <row r="7746" spans="1:7">
      <c r="A7746" s="114" t="s">
        <v>1118</v>
      </c>
      <c r="B7746" s="115" t="s">
        <v>1119</v>
      </c>
      <c r="C7746" s="115">
        <v>767738</v>
      </c>
      <c r="D7746" s="115">
        <v>187958</v>
      </c>
      <c r="E7746" s="116">
        <v>187958</v>
      </c>
      <c r="F7746" s="117">
        <v>24.482049865969898</v>
      </c>
      <c r="G7746" s="116">
        <v>25596</v>
      </c>
    </row>
    <row r="7747" spans="1:7">
      <c r="A7747" s="119" t="s">
        <v>1144</v>
      </c>
      <c r="B7747" s="115" t="s">
        <v>60</v>
      </c>
      <c r="C7747" s="115">
        <v>767738</v>
      </c>
      <c r="D7747" s="115">
        <v>187958</v>
      </c>
      <c r="E7747" s="116">
        <v>187958</v>
      </c>
      <c r="F7747" s="117">
        <v>24.482049865969898</v>
      </c>
      <c r="G7747" s="116">
        <v>25596</v>
      </c>
    </row>
    <row r="7748" spans="1:7" ht="25.5">
      <c r="A7748" s="120">
        <v>21710</v>
      </c>
      <c r="B7748" s="115" t="s">
        <v>1145</v>
      </c>
      <c r="C7748" s="115">
        <v>767738</v>
      </c>
      <c r="D7748" s="115">
        <v>187958</v>
      </c>
      <c r="E7748" s="116">
        <v>187958</v>
      </c>
      <c r="F7748" s="117">
        <v>24.482049865969898</v>
      </c>
      <c r="G7748" s="116">
        <v>25596</v>
      </c>
    </row>
    <row r="7749" spans="1:7">
      <c r="A7749" s="114" t="s">
        <v>1147</v>
      </c>
      <c r="B7749" s="115" t="s">
        <v>1148</v>
      </c>
      <c r="C7749" s="115">
        <v>767738</v>
      </c>
      <c r="D7749" s="115">
        <v>187958</v>
      </c>
      <c r="E7749" s="116">
        <v>185699.73</v>
      </c>
      <c r="F7749" s="117">
        <v>24.1879039463984</v>
      </c>
      <c r="G7749" s="116">
        <v>25224.880000000001</v>
      </c>
    </row>
    <row r="7750" spans="1:7">
      <c r="A7750" s="119" t="s">
        <v>1149</v>
      </c>
      <c r="B7750" s="115" t="s">
        <v>1150</v>
      </c>
      <c r="C7750" s="115">
        <v>767738</v>
      </c>
      <c r="D7750" s="115">
        <v>187958</v>
      </c>
      <c r="E7750" s="116">
        <v>185699.73</v>
      </c>
      <c r="F7750" s="117">
        <v>24.1879039463984</v>
      </c>
      <c r="G7750" s="116">
        <v>25224.880000000001</v>
      </c>
    </row>
    <row r="7751" spans="1:7">
      <c r="A7751" s="120" t="s">
        <v>1151</v>
      </c>
      <c r="B7751" s="115" t="s">
        <v>1152</v>
      </c>
      <c r="C7751" s="115">
        <v>334587</v>
      </c>
      <c r="D7751" s="115">
        <v>7675</v>
      </c>
      <c r="E7751" s="116">
        <v>5416.88</v>
      </c>
      <c r="F7751" s="117">
        <v>1.6189750348937599</v>
      </c>
      <c r="G7751" s="116">
        <v>1627.99</v>
      </c>
    </row>
    <row r="7752" spans="1:7">
      <c r="A7752" s="121">
        <v>2000</v>
      </c>
      <c r="B7752" s="115" t="s">
        <v>1155</v>
      </c>
      <c r="C7752" s="115">
        <v>334587</v>
      </c>
      <c r="D7752" s="115">
        <v>7675</v>
      </c>
      <c r="E7752" s="116">
        <v>5416.88</v>
      </c>
      <c r="F7752" s="117">
        <v>1.6189750348937599</v>
      </c>
      <c r="G7752" s="116">
        <v>1627.99</v>
      </c>
    </row>
    <row r="7753" spans="1:7">
      <c r="A7753" s="120" t="s">
        <v>1166</v>
      </c>
      <c r="B7753" s="115" t="s">
        <v>1167</v>
      </c>
      <c r="C7753" s="115">
        <v>433151</v>
      </c>
      <c r="D7753" s="115">
        <v>180283</v>
      </c>
      <c r="E7753" s="116">
        <v>180282.85</v>
      </c>
      <c r="F7753" s="117">
        <v>41.621247555702297</v>
      </c>
      <c r="G7753" s="116">
        <v>23596.89</v>
      </c>
    </row>
    <row r="7754" spans="1:7" ht="25.5">
      <c r="A7754" s="121">
        <v>7300</v>
      </c>
      <c r="B7754" s="115" t="s">
        <v>1173</v>
      </c>
      <c r="C7754" s="115">
        <v>433151</v>
      </c>
      <c r="D7754" s="115">
        <v>180283</v>
      </c>
      <c r="E7754" s="116">
        <v>180282.85</v>
      </c>
      <c r="F7754" s="117">
        <v>41.621247555702297</v>
      </c>
      <c r="G7754" s="116">
        <v>23596.89</v>
      </c>
    </row>
    <row r="7755" spans="1:7" ht="51">
      <c r="A7755" s="122">
        <v>7320</v>
      </c>
      <c r="B7755" s="115" t="s">
        <v>1175</v>
      </c>
      <c r="C7755" s="115">
        <v>401701</v>
      </c>
      <c r="D7755" s="115">
        <v>167248</v>
      </c>
      <c r="E7755" s="116">
        <v>167247.85</v>
      </c>
      <c r="F7755" s="117">
        <v>41.6349100450335</v>
      </c>
      <c r="G7755" s="116">
        <v>20196.89</v>
      </c>
    </row>
    <row r="7756" spans="1:7" ht="38.25">
      <c r="A7756" s="122">
        <v>7350</v>
      </c>
      <c r="B7756" s="115" t="s">
        <v>1176</v>
      </c>
      <c r="C7756" s="115">
        <v>31450</v>
      </c>
      <c r="D7756" s="115">
        <v>13035</v>
      </c>
      <c r="E7756" s="116">
        <v>13035</v>
      </c>
      <c r="F7756" s="117">
        <v>41.446740858505599</v>
      </c>
      <c r="G7756" s="116">
        <v>3400</v>
      </c>
    </row>
    <row r="7757" spans="1:7">
      <c r="A7757" s="114"/>
      <c r="B7757" s="115" t="s">
        <v>1192</v>
      </c>
      <c r="C7757" s="115">
        <v>0</v>
      </c>
      <c r="D7757" s="115">
        <v>0</v>
      </c>
      <c r="E7757" s="116">
        <v>2258.27</v>
      </c>
      <c r="F7757" s="117">
        <v>0</v>
      </c>
      <c r="G7757" s="116">
        <v>371.12</v>
      </c>
    </row>
    <row r="7758" spans="1:7">
      <c r="A7758" s="114" t="s">
        <v>1193</v>
      </c>
      <c r="B7758" s="115" t="s">
        <v>1194</v>
      </c>
      <c r="C7758" s="115">
        <v>0</v>
      </c>
      <c r="D7758" s="115">
        <v>0</v>
      </c>
      <c r="E7758" s="116">
        <v>-2258.27</v>
      </c>
      <c r="F7758" s="117">
        <v>0</v>
      </c>
      <c r="G7758" s="116">
        <v>-371.12</v>
      </c>
    </row>
    <row r="7759" spans="1:7">
      <c r="A7759" s="119" t="s">
        <v>1202</v>
      </c>
      <c r="B7759" s="115" t="s">
        <v>1203</v>
      </c>
      <c r="C7759" s="115">
        <v>0</v>
      </c>
      <c r="D7759" s="115">
        <v>0</v>
      </c>
      <c r="E7759" s="116">
        <v>-2258.27</v>
      </c>
      <c r="F7759" s="117">
        <v>0</v>
      </c>
      <c r="G7759" s="116">
        <v>-371.12</v>
      </c>
    </row>
    <row r="7760" spans="1:7" s="113" customFormat="1" ht="25.5">
      <c r="A7760" s="125" t="s">
        <v>94</v>
      </c>
      <c r="B7760" s="110" t="s">
        <v>1297</v>
      </c>
      <c r="C7760" s="110"/>
      <c r="D7760" s="110"/>
      <c r="E7760" s="111"/>
      <c r="F7760" s="112"/>
      <c r="G7760" s="111"/>
    </row>
    <row r="7761" spans="1:7">
      <c r="A7761" s="114" t="s">
        <v>1118</v>
      </c>
      <c r="B7761" s="115" t="s">
        <v>1119</v>
      </c>
      <c r="C7761" s="115">
        <v>224969</v>
      </c>
      <c r="D7761" s="115">
        <v>224969</v>
      </c>
      <c r="E7761" s="116">
        <v>224969</v>
      </c>
      <c r="F7761" s="117">
        <v>100</v>
      </c>
      <c r="G7761" s="116">
        <v>0</v>
      </c>
    </row>
    <row r="7762" spans="1:7">
      <c r="A7762" s="119" t="s">
        <v>1124</v>
      </c>
      <c r="B7762" s="115" t="s">
        <v>59</v>
      </c>
      <c r="C7762" s="115">
        <v>224969</v>
      </c>
      <c r="D7762" s="115">
        <v>224969</v>
      </c>
      <c r="E7762" s="116">
        <v>224969</v>
      </c>
      <c r="F7762" s="117">
        <v>100</v>
      </c>
      <c r="G7762" s="116">
        <v>0</v>
      </c>
    </row>
    <row r="7763" spans="1:7">
      <c r="A7763" s="120" t="s">
        <v>1125</v>
      </c>
      <c r="B7763" s="115" t="s">
        <v>1126</v>
      </c>
      <c r="C7763" s="115">
        <v>224969</v>
      </c>
      <c r="D7763" s="115">
        <v>224969</v>
      </c>
      <c r="E7763" s="116">
        <v>224969</v>
      </c>
      <c r="F7763" s="117">
        <v>100</v>
      </c>
      <c r="G7763" s="116">
        <v>0</v>
      </c>
    </row>
    <row r="7764" spans="1:7">
      <c r="A7764" s="121">
        <v>18100</v>
      </c>
      <c r="B7764" s="115" t="s">
        <v>1127</v>
      </c>
      <c r="C7764" s="115">
        <v>224969</v>
      </c>
      <c r="D7764" s="115">
        <v>224969</v>
      </c>
      <c r="E7764" s="116">
        <v>224969</v>
      </c>
      <c r="F7764" s="117">
        <v>100</v>
      </c>
      <c r="G7764" s="116">
        <v>0</v>
      </c>
    </row>
    <row r="7765" spans="1:7" ht="25.5">
      <c r="A7765" s="122">
        <v>18130</v>
      </c>
      <c r="B7765" s="115" t="s">
        <v>1128</v>
      </c>
      <c r="C7765" s="115">
        <v>224969</v>
      </c>
      <c r="D7765" s="115">
        <v>224969</v>
      </c>
      <c r="E7765" s="116">
        <v>224969</v>
      </c>
      <c r="F7765" s="117">
        <v>100</v>
      </c>
      <c r="G7765" s="116">
        <v>0</v>
      </c>
    </row>
    <row r="7766" spans="1:7" ht="38.25">
      <c r="A7766" s="123">
        <v>18131</v>
      </c>
      <c r="B7766" s="115" t="s">
        <v>1129</v>
      </c>
      <c r="C7766" s="115">
        <v>224969</v>
      </c>
      <c r="D7766" s="115">
        <v>224969</v>
      </c>
      <c r="E7766" s="116">
        <v>224969</v>
      </c>
      <c r="F7766" s="117">
        <v>100</v>
      </c>
      <c r="G7766" s="116">
        <v>0</v>
      </c>
    </row>
    <row r="7767" spans="1:7">
      <c r="A7767" s="114" t="s">
        <v>1147</v>
      </c>
      <c r="B7767" s="115" t="s">
        <v>1148</v>
      </c>
      <c r="C7767" s="115">
        <v>224969</v>
      </c>
      <c r="D7767" s="115">
        <v>224969</v>
      </c>
      <c r="E7767" s="116">
        <v>17130.57</v>
      </c>
      <c r="F7767" s="117">
        <v>7.6146357942649896</v>
      </c>
      <c r="G7767" s="116">
        <v>9621.93</v>
      </c>
    </row>
    <row r="7768" spans="1:7">
      <c r="A7768" s="119" t="s">
        <v>1149</v>
      </c>
      <c r="B7768" s="115" t="s">
        <v>1150</v>
      </c>
      <c r="C7768" s="115">
        <v>224969</v>
      </c>
      <c r="D7768" s="115">
        <v>224969</v>
      </c>
      <c r="E7768" s="116">
        <v>17130.57</v>
      </c>
      <c r="F7768" s="117">
        <v>7.6146357942649896</v>
      </c>
      <c r="G7768" s="116">
        <v>9621.93</v>
      </c>
    </row>
    <row r="7769" spans="1:7">
      <c r="A7769" s="120" t="s">
        <v>1151</v>
      </c>
      <c r="B7769" s="115" t="s">
        <v>1152</v>
      </c>
      <c r="C7769" s="115">
        <v>224969</v>
      </c>
      <c r="D7769" s="115">
        <v>224969</v>
      </c>
      <c r="E7769" s="116">
        <v>17130.57</v>
      </c>
      <c r="F7769" s="117">
        <v>7.6146357942649896</v>
      </c>
      <c r="G7769" s="116">
        <v>9621.93</v>
      </c>
    </row>
    <row r="7770" spans="1:7">
      <c r="A7770" s="121">
        <v>1000</v>
      </c>
      <c r="B7770" s="115" t="s">
        <v>1153</v>
      </c>
      <c r="C7770" s="115">
        <v>33505</v>
      </c>
      <c r="D7770" s="115">
        <v>33505</v>
      </c>
      <c r="E7770" s="116">
        <v>10852.25</v>
      </c>
      <c r="F7770" s="117">
        <v>32.389941799731403</v>
      </c>
      <c r="G7770" s="116">
        <v>5584.06</v>
      </c>
    </row>
    <row r="7771" spans="1:7">
      <c r="A7771" s="122">
        <v>1100</v>
      </c>
      <c r="B7771" s="115" t="s">
        <v>1154</v>
      </c>
      <c r="C7771" s="115">
        <v>27000</v>
      </c>
      <c r="D7771" s="115">
        <v>27000</v>
      </c>
      <c r="E7771" s="116">
        <v>8745.4500000000007</v>
      </c>
      <c r="F7771" s="117">
        <v>32.390555555555601</v>
      </c>
      <c r="G7771" s="116">
        <v>4500</v>
      </c>
    </row>
    <row r="7772" spans="1:7">
      <c r="A7772" s="121">
        <v>2000</v>
      </c>
      <c r="B7772" s="115" t="s">
        <v>1155</v>
      </c>
      <c r="C7772" s="115">
        <v>191464</v>
      </c>
      <c r="D7772" s="115">
        <v>191464</v>
      </c>
      <c r="E7772" s="116">
        <v>6278.32</v>
      </c>
      <c r="F7772" s="117">
        <v>3.2791125224585298</v>
      </c>
      <c r="G7772" s="116">
        <v>4037.87</v>
      </c>
    </row>
    <row r="7773" spans="1:7">
      <c r="A7773" s="114"/>
      <c r="B7773" s="115" t="s">
        <v>1192</v>
      </c>
      <c r="C7773" s="115">
        <v>0</v>
      </c>
      <c r="D7773" s="115">
        <v>0</v>
      </c>
      <c r="E7773" s="116">
        <v>207838.43</v>
      </c>
      <c r="F7773" s="117">
        <v>0</v>
      </c>
      <c r="G7773" s="116">
        <v>-9621.93</v>
      </c>
    </row>
    <row r="7774" spans="1:7">
      <c r="A7774" s="114" t="s">
        <v>1193</v>
      </c>
      <c r="B7774" s="115" t="s">
        <v>1194</v>
      </c>
      <c r="C7774" s="115">
        <v>0</v>
      </c>
      <c r="D7774" s="115">
        <v>0</v>
      </c>
      <c r="E7774" s="116">
        <v>-207838.43</v>
      </c>
      <c r="F7774" s="117">
        <v>0</v>
      </c>
      <c r="G7774" s="116">
        <v>9621.93</v>
      </c>
    </row>
    <row r="7775" spans="1:7">
      <c r="A7775" s="119" t="s">
        <v>1202</v>
      </c>
      <c r="B7775" s="115" t="s">
        <v>1203</v>
      </c>
      <c r="C7775" s="115">
        <v>0</v>
      </c>
      <c r="D7775" s="115">
        <v>0</v>
      </c>
      <c r="E7775" s="116">
        <v>-207838.43</v>
      </c>
      <c r="F7775" s="117">
        <v>0</v>
      </c>
      <c r="G7775" s="116">
        <v>9621.93</v>
      </c>
    </row>
    <row r="7776" spans="1:7" s="113" customFormat="1" ht="38.25">
      <c r="A7776" s="126" t="s">
        <v>173</v>
      </c>
      <c r="B7776" s="110" t="s">
        <v>1314</v>
      </c>
      <c r="C7776" s="110"/>
      <c r="D7776" s="110"/>
      <c r="E7776" s="111"/>
      <c r="F7776" s="112"/>
      <c r="G7776" s="111"/>
    </row>
    <row r="7777" spans="1:7">
      <c r="A7777" s="114" t="s">
        <v>1118</v>
      </c>
      <c r="B7777" s="115" t="s">
        <v>1119</v>
      </c>
      <c r="C7777" s="115">
        <v>224969</v>
      </c>
      <c r="D7777" s="115">
        <v>224969</v>
      </c>
      <c r="E7777" s="116">
        <v>224969</v>
      </c>
      <c r="F7777" s="117">
        <v>100</v>
      </c>
      <c r="G7777" s="116">
        <v>0</v>
      </c>
    </row>
    <row r="7778" spans="1:7">
      <c r="A7778" s="119" t="s">
        <v>1124</v>
      </c>
      <c r="B7778" s="115" t="s">
        <v>59</v>
      </c>
      <c r="C7778" s="115">
        <v>224969</v>
      </c>
      <c r="D7778" s="115">
        <v>224969</v>
      </c>
      <c r="E7778" s="116">
        <v>224969</v>
      </c>
      <c r="F7778" s="117">
        <v>100</v>
      </c>
      <c r="G7778" s="116">
        <v>0</v>
      </c>
    </row>
    <row r="7779" spans="1:7">
      <c r="A7779" s="120" t="s">
        <v>1125</v>
      </c>
      <c r="B7779" s="115" t="s">
        <v>1126</v>
      </c>
      <c r="C7779" s="115">
        <v>224969</v>
      </c>
      <c r="D7779" s="115">
        <v>224969</v>
      </c>
      <c r="E7779" s="116">
        <v>224969</v>
      </c>
      <c r="F7779" s="117">
        <v>100</v>
      </c>
      <c r="G7779" s="116">
        <v>0</v>
      </c>
    </row>
    <row r="7780" spans="1:7">
      <c r="A7780" s="121">
        <v>18100</v>
      </c>
      <c r="B7780" s="115" t="s">
        <v>1127</v>
      </c>
      <c r="C7780" s="115">
        <v>224969</v>
      </c>
      <c r="D7780" s="115">
        <v>224969</v>
      </c>
      <c r="E7780" s="116">
        <v>224969</v>
      </c>
      <c r="F7780" s="117">
        <v>100</v>
      </c>
      <c r="G7780" s="116">
        <v>0</v>
      </c>
    </row>
    <row r="7781" spans="1:7" ht="25.5">
      <c r="A7781" s="122">
        <v>18130</v>
      </c>
      <c r="B7781" s="115" t="s">
        <v>1128</v>
      </c>
      <c r="C7781" s="115">
        <v>224969</v>
      </c>
      <c r="D7781" s="115">
        <v>224969</v>
      </c>
      <c r="E7781" s="116">
        <v>224969</v>
      </c>
      <c r="F7781" s="117">
        <v>100</v>
      </c>
      <c r="G7781" s="116">
        <v>0</v>
      </c>
    </row>
    <row r="7782" spans="1:7" ht="38.25">
      <c r="A7782" s="123">
        <v>18131</v>
      </c>
      <c r="B7782" s="115" t="s">
        <v>1129</v>
      </c>
      <c r="C7782" s="115">
        <v>224969</v>
      </c>
      <c r="D7782" s="115">
        <v>224969</v>
      </c>
      <c r="E7782" s="116">
        <v>224969</v>
      </c>
      <c r="F7782" s="117">
        <v>100</v>
      </c>
      <c r="G7782" s="116">
        <v>0</v>
      </c>
    </row>
    <row r="7783" spans="1:7">
      <c r="A7783" s="114" t="s">
        <v>1147</v>
      </c>
      <c r="B7783" s="115" t="s">
        <v>1148</v>
      </c>
      <c r="C7783" s="115">
        <v>224969</v>
      </c>
      <c r="D7783" s="115">
        <v>224969</v>
      </c>
      <c r="E7783" s="116">
        <v>17130.57</v>
      </c>
      <c r="F7783" s="117">
        <v>7.6146357942649896</v>
      </c>
      <c r="G7783" s="116">
        <v>9621.93</v>
      </c>
    </row>
    <row r="7784" spans="1:7">
      <c r="A7784" s="119" t="s">
        <v>1149</v>
      </c>
      <c r="B7784" s="115" t="s">
        <v>1150</v>
      </c>
      <c r="C7784" s="115">
        <v>224969</v>
      </c>
      <c r="D7784" s="115">
        <v>224969</v>
      </c>
      <c r="E7784" s="116">
        <v>17130.57</v>
      </c>
      <c r="F7784" s="117">
        <v>7.6146357942649896</v>
      </c>
      <c r="G7784" s="116">
        <v>9621.93</v>
      </c>
    </row>
    <row r="7785" spans="1:7">
      <c r="A7785" s="120" t="s">
        <v>1151</v>
      </c>
      <c r="B7785" s="115" t="s">
        <v>1152</v>
      </c>
      <c r="C7785" s="115">
        <v>224969</v>
      </c>
      <c r="D7785" s="115">
        <v>224969</v>
      </c>
      <c r="E7785" s="116">
        <v>17130.57</v>
      </c>
      <c r="F7785" s="117">
        <v>7.6146357942649896</v>
      </c>
      <c r="G7785" s="116">
        <v>9621.93</v>
      </c>
    </row>
    <row r="7786" spans="1:7">
      <c r="A7786" s="121">
        <v>1000</v>
      </c>
      <c r="B7786" s="115" t="s">
        <v>1153</v>
      </c>
      <c r="C7786" s="115">
        <v>33505</v>
      </c>
      <c r="D7786" s="115">
        <v>33505</v>
      </c>
      <c r="E7786" s="116">
        <v>10852.25</v>
      </c>
      <c r="F7786" s="117">
        <v>32.389941799731403</v>
      </c>
      <c r="G7786" s="116">
        <v>5584.06</v>
      </c>
    </row>
    <row r="7787" spans="1:7">
      <c r="A7787" s="122">
        <v>1100</v>
      </c>
      <c r="B7787" s="115" t="s">
        <v>1154</v>
      </c>
      <c r="C7787" s="115">
        <v>27000</v>
      </c>
      <c r="D7787" s="115">
        <v>27000</v>
      </c>
      <c r="E7787" s="116">
        <v>8745.4500000000007</v>
      </c>
      <c r="F7787" s="117">
        <v>32.390555555555601</v>
      </c>
      <c r="G7787" s="116">
        <v>4500</v>
      </c>
    </row>
    <row r="7788" spans="1:7">
      <c r="A7788" s="121">
        <v>2000</v>
      </c>
      <c r="B7788" s="115" t="s">
        <v>1155</v>
      </c>
      <c r="C7788" s="115">
        <v>191464</v>
      </c>
      <c r="D7788" s="115">
        <v>191464</v>
      </c>
      <c r="E7788" s="116">
        <v>6278.32</v>
      </c>
      <c r="F7788" s="117">
        <v>3.2791125224585298</v>
      </c>
      <c r="G7788" s="116">
        <v>4037.87</v>
      </c>
    </row>
    <row r="7789" spans="1:7">
      <c r="A7789" s="114"/>
      <c r="B7789" s="115" t="s">
        <v>1192</v>
      </c>
      <c r="C7789" s="115">
        <v>0</v>
      </c>
      <c r="D7789" s="115">
        <v>0</v>
      </c>
      <c r="E7789" s="116">
        <v>207838.43</v>
      </c>
      <c r="F7789" s="117">
        <v>0</v>
      </c>
      <c r="G7789" s="116">
        <v>-9621.93</v>
      </c>
    </row>
    <row r="7790" spans="1:7">
      <c r="A7790" s="114" t="s">
        <v>1193</v>
      </c>
      <c r="B7790" s="115" t="s">
        <v>1194</v>
      </c>
      <c r="C7790" s="115">
        <v>0</v>
      </c>
      <c r="D7790" s="115">
        <v>0</v>
      </c>
      <c r="E7790" s="116">
        <v>-207838.43</v>
      </c>
      <c r="F7790" s="117">
        <v>0</v>
      </c>
      <c r="G7790" s="116">
        <v>9621.93</v>
      </c>
    </row>
    <row r="7791" spans="1:7">
      <c r="A7791" s="119" t="s">
        <v>1202</v>
      </c>
      <c r="B7791" s="115" t="s">
        <v>1203</v>
      </c>
      <c r="C7791" s="115">
        <v>0</v>
      </c>
      <c r="D7791" s="115">
        <v>0</v>
      </c>
      <c r="E7791" s="116">
        <v>-207838.43</v>
      </c>
      <c r="F7791" s="117">
        <v>0</v>
      </c>
      <c r="G7791" s="116">
        <v>9621.93</v>
      </c>
    </row>
    <row r="7792" spans="1:7" s="113" customFormat="1" ht="25.5">
      <c r="A7792" s="125" t="s">
        <v>128</v>
      </c>
      <c r="B7792" s="110" t="s">
        <v>129</v>
      </c>
      <c r="C7792" s="110"/>
      <c r="D7792" s="110"/>
      <c r="E7792" s="111"/>
      <c r="F7792" s="112"/>
      <c r="G7792" s="111"/>
    </row>
    <row r="7793" spans="1:7">
      <c r="A7793" s="114" t="s">
        <v>1118</v>
      </c>
      <c r="B7793" s="115" t="s">
        <v>1119</v>
      </c>
      <c r="C7793" s="115">
        <v>36797</v>
      </c>
      <c r="D7793" s="115">
        <v>0</v>
      </c>
      <c r="E7793" s="116">
        <v>0</v>
      </c>
      <c r="F7793" s="117">
        <v>0</v>
      </c>
      <c r="G7793" s="116">
        <v>0</v>
      </c>
    </row>
    <row r="7794" spans="1:7">
      <c r="A7794" s="119" t="s">
        <v>1124</v>
      </c>
      <c r="B7794" s="115" t="s">
        <v>59</v>
      </c>
      <c r="C7794" s="115">
        <v>36797</v>
      </c>
      <c r="D7794" s="115">
        <v>0</v>
      </c>
      <c r="E7794" s="116">
        <v>0</v>
      </c>
      <c r="F7794" s="117">
        <v>0</v>
      </c>
      <c r="G7794" s="116">
        <v>0</v>
      </c>
    </row>
    <row r="7795" spans="1:7" ht="38.25">
      <c r="A7795" s="120" t="s">
        <v>1136</v>
      </c>
      <c r="B7795" s="115" t="s">
        <v>1137</v>
      </c>
      <c r="C7795" s="115">
        <v>36797</v>
      </c>
      <c r="D7795" s="115">
        <v>0</v>
      </c>
      <c r="E7795" s="116">
        <v>0</v>
      </c>
      <c r="F7795" s="117">
        <v>0</v>
      </c>
      <c r="G7795" s="116">
        <v>0</v>
      </c>
    </row>
    <row r="7796" spans="1:7" ht="38.25">
      <c r="A7796" s="121">
        <v>17100</v>
      </c>
      <c r="B7796" s="115" t="s">
        <v>1138</v>
      </c>
      <c r="C7796" s="115">
        <v>36797</v>
      </c>
      <c r="D7796" s="115">
        <v>0</v>
      </c>
      <c r="E7796" s="116">
        <v>0</v>
      </c>
      <c r="F7796" s="117">
        <v>0</v>
      </c>
      <c r="G7796" s="116">
        <v>0</v>
      </c>
    </row>
    <row r="7797" spans="1:7" ht="63.75">
      <c r="A7797" s="122">
        <v>17110</v>
      </c>
      <c r="B7797" s="115" t="s">
        <v>1139</v>
      </c>
      <c r="C7797" s="115">
        <v>36797</v>
      </c>
      <c r="D7797" s="115">
        <v>0</v>
      </c>
      <c r="E7797" s="116">
        <v>0</v>
      </c>
      <c r="F7797" s="117">
        <v>0</v>
      </c>
      <c r="G7797" s="116">
        <v>0</v>
      </c>
    </row>
    <row r="7798" spans="1:7">
      <c r="A7798" s="114" t="s">
        <v>1147</v>
      </c>
      <c r="B7798" s="115" t="s">
        <v>1148</v>
      </c>
      <c r="C7798" s="115">
        <v>36797</v>
      </c>
      <c r="D7798" s="115">
        <v>0</v>
      </c>
      <c r="E7798" s="116">
        <v>0</v>
      </c>
      <c r="F7798" s="117">
        <v>0</v>
      </c>
      <c r="G7798" s="116">
        <v>0</v>
      </c>
    </row>
    <row r="7799" spans="1:7">
      <c r="A7799" s="119" t="s">
        <v>1149</v>
      </c>
      <c r="B7799" s="115" t="s">
        <v>1150</v>
      </c>
      <c r="C7799" s="115">
        <v>36797</v>
      </c>
      <c r="D7799" s="115">
        <v>0</v>
      </c>
      <c r="E7799" s="116">
        <v>0</v>
      </c>
      <c r="F7799" s="117">
        <v>0</v>
      </c>
      <c r="G7799" s="116">
        <v>0</v>
      </c>
    </row>
    <row r="7800" spans="1:7">
      <c r="A7800" s="120" t="s">
        <v>1158</v>
      </c>
      <c r="B7800" s="115" t="s">
        <v>1159</v>
      </c>
      <c r="C7800" s="115">
        <v>36797</v>
      </c>
      <c r="D7800" s="115">
        <v>0</v>
      </c>
      <c r="E7800" s="116">
        <v>0</v>
      </c>
      <c r="F7800" s="117">
        <v>0</v>
      </c>
      <c r="G7800" s="116">
        <v>0</v>
      </c>
    </row>
    <row r="7801" spans="1:7">
      <c r="A7801" s="121">
        <v>3000</v>
      </c>
      <c r="B7801" s="115" t="s">
        <v>1160</v>
      </c>
      <c r="C7801" s="115">
        <v>36797</v>
      </c>
      <c r="D7801" s="115">
        <v>0</v>
      </c>
      <c r="E7801" s="116">
        <v>0</v>
      </c>
      <c r="F7801" s="117">
        <v>0</v>
      </c>
      <c r="G7801" s="116">
        <v>0</v>
      </c>
    </row>
    <row r="7802" spans="1:7" s="113" customFormat="1" ht="38.25">
      <c r="A7802" s="126" t="s">
        <v>130</v>
      </c>
      <c r="B7802" s="110" t="s">
        <v>1354</v>
      </c>
      <c r="C7802" s="110"/>
      <c r="D7802" s="110"/>
      <c r="E7802" s="111"/>
      <c r="F7802" s="112"/>
      <c r="G7802" s="111"/>
    </row>
    <row r="7803" spans="1:7">
      <c r="A7803" s="114" t="s">
        <v>1118</v>
      </c>
      <c r="B7803" s="115" t="s">
        <v>1119</v>
      </c>
      <c r="C7803" s="115">
        <v>36797</v>
      </c>
      <c r="D7803" s="115">
        <v>0</v>
      </c>
      <c r="E7803" s="116">
        <v>0</v>
      </c>
      <c r="F7803" s="117">
        <v>0</v>
      </c>
      <c r="G7803" s="116">
        <v>0</v>
      </c>
    </row>
    <row r="7804" spans="1:7">
      <c r="A7804" s="119" t="s">
        <v>1124</v>
      </c>
      <c r="B7804" s="115" t="s">
        <v>59</v>
      </c>
      <c r="C7804" s="115">
        <v>36797</v>
      </c>
      <c r="D7804" s="115">
        <v>0</v>
      </c>
      <c r="E7804" s="116">
        <v>0</v>
      </c>
      <c r="F7804" s="117">
        <v>0</v>
      </c>
      <c r="G7804" s="116">
        <v>0</v>
      </c>
    </row>
    <row r="7805" spans="1:7" ht="38.25">
      <c r="A7805" s="120" t="s">
        <v>1136</v>
      </c>
      <c r="B7805" s="115" t="s">
        <v>1137</v>
      </c>
      <c r="C7805" s="115">
        <v>36797</v>
      </c>
      <c r="D7805" s="115">
        <v>0</v>
      </c>
      <c r="E7805" s="116">
        <v>0</v>
      </c>
      <c r="F7805" s="117">
        <v>0</v>
      </c>
      <c r="G7805" s="116">
        <v>0</v>
      </c>
    </row>
    <row r="7806" spans="1:7" ht="38.25">
      <c r="A7806" s="121">
        <v>17100</v>
      </c>
      <c r="B7806" s="115" t="s">
        <v>1138</v>
      </c>
      <c r="C7806" s="115">
        <v>36797</v>
      </c>
      <c r="D7806" s="115">
        <v>0</v>
      </c>
      <c r="E7806" s="116">
        <v>0</v>
      </c>
      <c r="F7806" s="117">
        <v>0</v>
      </c>
      <c r="G7806" s="116">
        <v>0</v>
      </c>
    </row>
    <row r="7807" spans="1:7" ht="63.75">
      <c r="A7807" s="122">
        <v>17110</v>
      </c>
      <c r="B7807" s="115" t="s">
        <v>1139</v>
      </c>
      <c r="C7807" s="115">
        <v>36797</v>
      </c>
      <c r="D7807" s="115">
        <v>0</v>
      </c>
      <c r="E7807" s="116">
        <v>0</v>
      </c>
      <c r="F7807" s="117">
        <v>0</v>
      </c>
      <c r="G7807" s="116">
        <v>0</v>
      </c>
    </row>
    <row r="7808" spans="1:7">
      <c r="A7808" s="114" t="s">
        <v>1147</v>
      </c>
      <c r="B7808" s="115" t="s">
        <v>1148</v>
      </c>
      <c r="C7808" s="115">
        <v>36797</v>
      </c>
      <c r="D7808" s="115">
        <v>0</v>
      </c>
      <c r="E7808" s="116">
        <v>0</v>
      </c>
      <c r="F7808" s="117">
        <v>0</v>
      </c>
      <c r="G7808" s="116">
        <v>0</v>
      </c>
    </row>
    <row r="7809" spans="1:7">
      <c r="A7809" s="119" t="s">
        <v>1149</v>
      </c>
      <c r="B7809" s="115" t="s">
        <v>1150</v>
      </c>
      <c r="C7809" s="115">
        <v>36797</v>
      </c>
      <c r="D7809" s="115">
        <v>0</v>
      </c>
      <c r="E7809" s="116">
        <v>0</v>
      </c>
      <c r="F7809" s="117">
        <v>0</v>
      </c>
      <c r="G7809" s="116">
        <v>0</v>
      </c>
    </row>
    <row r="7810" spans="1:7">
      <c r="A7810" s="120" t="s">
        <v>1158</v>
      </c>
      <c r="B7810" s="115" t="s">
        <v>1159</v>
      </c>
      <c r="C7810" s="115">
        <v>36797</v>
      </c>
      <c r="D7810" s="115">
        <v>0</v>
      </c>
      <c r="E7810" s="116">
        <v>0</v>
      </c>
      <c r="F7810" s="117">
        <v>0</v>
      </c>
      <c r="G7810" s="116">
        <v>0</v>
      </c>
    </row>
    <row r="7811" spans="1:7">
      <c r="A7811" s="121">
        <v>3000</v>
      </c>
      <c r="B7811" s="115" t="s">
        <v>1160</v>
      </c>
      <c r="C7811" s="115">
        <v>36797</v>
      </c>
      <c r="D7811" s="115">
        <v>0</v>
      </c>
      <c r="E7811" s="116">
        <v>0</v>
      </c>
      <c r="F7811" s="117">
        <v>0</v>
      </c>
      <c r="G7811" s="116">
        <v>0</v>
      </c>
    </row>
    <row r="7812" spans="1:7" s="113" customFormat="1" ht="38.25">
      <c r="A7812" s="125" t="s">
        <v>133</v>
      </c>
      <c r="B7812" s="110" t="s">
        <v>1237</v>
      </c>
      <c r="C7812" s="110"/>
      <c r="D7812" s="110"/>
      <c r="E7812" s="111"/>
      <c r="F7812" s="112"/>
      <c r="G7812" s="111"/>
    </row>
    <row r="7813" spans="1:7">
      <c r="A7813" s="114" t="s">
        <v>1118</v>
      </c>
      <c r="B7813" s="115" t="s">
        <v>1119</v>
      </c>
      <c r="C7813" s="115">
        <v>23318923</v>
      </c>
      <c r="D7813" s="115">
        <v>10097586</v>
      </c>
      <c r="E7813" s="116">
        <v>10875648.220000001</v>
      </c>
      <c r="F7813" s="117">
        <v>46.638724352749897</v>
      </c>
      <c r="G7813" s="116">
        <v>9893274.5800000001</v>
      </c>
    </row>
    <row r="7814" spans="1:7" ht="25.5">
      <c r="A7814" s="119" t="s">
        <v>1120</v>
      </c>
      <c r="B7814" s="115" t="s">
        <v>1121</v>
      </c>
      <c r="C7814" s="115">
        <v>0</v>
      </c>
      <c r="D7814" s="115">
        <v>0</v>
      </c>
      <c r="E7814" s="116">
        <v>180.07</v>
      </c>
      <c r="F7814" s="117">
        <v>0</v>
      </c>
      <c r="G7814" s="116">
        <v>180.07</v>
      </c>
    </row>
    <row r="7815" spans="1:7">
      <c r="A7815" s="119" t="s">
        <v>1122</v>
      </c>
      <c r="B7815" s="115" t="s">
        <v>58</v>
      </c>
      <c r="C7815" s="115">
        <v>17817173</v>
      </c>
      <c r="D7815" s="115">
        <v>8373699</v>
      </c>
      <c r="E7815" s="116">
        <v>9200408.2799999993</v>
      </c>
      <c r="F7815" s="117">
        <v>51.637868027660701</v>
      </c>
      <c r="G7815" s="116">
        <v>9054651.3499999996</v>
      </c>
    </row>
    <row r="7816" spans="1:7" ht="25.5">
      <c r="A7816" s="120">
        <v>21210</v>
      </c>
      <c r="B7816" s="115" t="s">
        <v>1123</v>
      </c>
      <c r="C7816" s="115">
        <v>451839</v>
      </c>
      <c r="D7816" s="115">
        <v>148468</v>
      </c>
      <c r="E7816" s="116">
        <v>77996.429999999993</v>
      </c>
      <c r="F7816" s="117">
        <v>17.261995976442901</v>
      </c>
      <c r="G7816" s="116">
        <v>0</v>
      </c>
    </row>
    <row r="7817" spans="1:7">
      <c r="A7817" s="119" t="s">
        <v>1124</v>
      </c>
      <c r="B7817" s="115" t="s">
        <v>59</v>
      </c>
      <c r="C7817" s="115">
        <v>2146783</v>
      </c>
      <c r="D7817" s="115">
        <v>222114</v>
      </c>
      <c r="E7817" s="116">
        <v>173286.87</v>
      </c>
      <c r="F7817" s="117">
        <v>8.07193228193068</v>
      </c>
      <c r="G7817" s="116">
        <v>79736.160000000003</v>
      </c>
    </row>
    <row r="7818" spans="1:7" ht="38.25">
      <c r="A7818" s="120" t="s">
        <v>1136</v>
      </c>
      <c r="B7818" s="115" t="s">
        <v>1137</v>
      </c>
      <c r="C7818" s="115">
        <v>2146783</v>
      </c>
      <c r="D7818" s="115">
        <v>222114</v>
      </c>
      <c r="E7818" s="116">
        <v>173286.87</v>
      </c>
      <c r="F7818" s="117">
        <v>8.07193228193068</v>
      </c>
      <c r="G7818" s="116">
        <v>79736.160000000003</v>
      </c>
    </row>
    <row r="7819" spans="1:7" ht="38.25">
      <c r="A7819" s="121">
        <v>17100</v>
      </c>
      <c r="B7819" s="115" t="s">
        <v>1138</v>
      </c>
      <c r="C7819" s="115">
        <v>2146783</v>
      </c>
      <c r="D7819" s="115">
        <v>222114</v>
      </c>
      <c r="E7819" s="116">
        <v>173286.87</v>
      </c>
      <c r="F7819" s="117">
        <v>8.07193228193068</v>
      </c>
      <c r="G7819" s="116">
        <v>79736.160000000003</v>
      </c>
    </row>
    <row r="7820" spans="1:7" ht="63.75">
      <c r="A7820" s="122">
        <v>17110</v>
      </c>
      <c r="B7820" s="115" t="s">
        <v>1139</v>
      </c>
      <c r="C7820" s="115">
        <v>2146783</v>
      </c>
      <c r="D7820" s="115">
        <v>222114</v>
      </c>
      <c r="E7820" s="116">
        <v>173286.87</v>
      </c>
      <c r="F7820" s="117">
        <v>8.07193228193068</v>
      </c>
      <c r="G7820" s="116">
        <v>79736.160000000003</v>
      </c>
    </row>
    <row r="7821" spans="1:7">
      <c r="A7821" s="119" t="s">
        <v>1144</v>
      </c>
      <c r="B7821" s="115" t="s">
        <v>60</v>
      </c>
      <c r="C7821" s="115">
        <v>3354967</v>
      </c>
      <c r="D7821" s="115">
        <v>1501773</v>
      </c>
      <c r="E7821" s="116">
        <v>1501773</v>
      </c>
      <c r="F7821" s="117">
        <v>44.762675758062599</v>
      </c>
      <c r="G7821" s="116">
        <v>758707</v>
      </c>
    </row>
    <row r="7822" spans="1:7" ht="25.5">
      <c r="A7822" s="120">
        <v>21710</v>
      </c>
      <c r="B7822" s="115" t="s">
        <v>1145</v>
      </c>
      <c r="C7822" s="115">
        <v>3354967</v>
      </c>
      <c r="D7822" s="115">
        <v>1501773</v>
      </c>
      <c r="E7822" s="116">
        <v>1501773</v>
      </c>
      <c r="F7822" s="117">
        <v>44.762675758062599</v>
      </c>
      <c r="G7822" s="116">
        <v>758707</v>
      </c>
    </row>
    <row r="7823" spans="1:7">
      <c r="A7823" s="114" t="s">
        <v>1147</v>
      </c>
      <c r="B7823" s="115" t="s">
        <v>1148</v>
      </c>
      <c r="C7823" s="115">
        <v>40780028</v>
      </c>
      <c r="D7823" s="115">
        <v>13613220</v>
      </c>
      <c r="E7823" s="116">
        <v>6262639.8600000003</v>
      </c>
      <c r="F7823" s="117">
        <v>15.3571249632296</v>
      </c>
      <c r="G7823" s="116">
        <v>1213602.97</v>
      </c>
    </row>
    <row r="7824" spans="1:7">
      <c r="A7824" s="119" t="s">
        <v>1149</v>
      </c>
      <c r="B7824" s="115" t="s">
        <v>1150</v>
      </c>
      <c r="C7824" s="115">
        <v>40548774</v>
      </c>
      <c r="D7824" s="115">
        <v>13465413</v>
      </c>
      <c r="E7824" s="116">
        <v>6223739.29</v>
      </c>
      <c r="F7824" s="117">
        <v>15.3487730356533</v>
      </c>
      <c r="G7824" s="116">
        <v>1213000.43</v>
      </c>
    </row>
    <row r="7825" spans="1:7">
      <c r="A7825" s="120" t="s">
        <v>1151</v>
      </c>
      <c r="B7825" s="115" t="s">
        <v>1152</v>
      </c>
      <c r="C7825" s="115">
        <v>2445023</v>
      </c>
      <c r="D7825" s="115">
        <v>577122</v>
      </c>
      <c r="E7825" s="116">
        <v>365285.87</v>
      </c>
      <c r="F7825" s="117">
        <v>14.9399768427536</v>
      </c>
      <c r="G7825" s="116">
        <v>119131.78</v>
      </c>
    </row>
    <row r="7826" spans="1:7">
      <c r="A7826" s="121">
        <v>1000</v>
      </c>
      <c r="B7826" s="115" t="s">
        <v>1153</v>
      </c>
      <c r="C7826" s="115">
        <v>1243302</v>
      </c>
      <c r="D7826" s="115">
        <v>316576</v>
      </c>
      <c r="E7826" s="116">
        <v>237135.3</v>
      </c>
      <c r="F7826" s="117">
        <v>19.073024896606</v>
      </c>
      <c r="G7826" s="116">
        <v>77356.490000000005</v>
      </c>
    </row>
    <row r="7827" spans="1:7">
      <c r="A7827" s="122">
        <v>1100</v>
      </c>
      <c r="B7827" s="115" t="s">
        <v>1154</v>
      </c>
      <c r="C7827" s="115">
        <v>975322</v>
      </c>
      <c r="D7827" s="115">
        <v>248448</v>
      </c>
      <c r="E7827" s="116">
        <v>191427.53</v>
      </c>
      <c r="F7827" s="117">
        <v>19.627110841342599</v>
      </c>
      <c r="G7827" s="116">
        <v>62875.67</v>
      </c>
    </row>
    <row r="7828" spans="1:7">
      <c r="A7828" s="121">
        <v>2000</v>
      </c>
      <c r="B7828" s="115" t="s">
        <v>1155</v>
      </c>
      <c r="C7828" s="115">
        <v>1201721</v>
      </c>
      <c r="D7828" s="115">
        <v>260546</v>
      </c>
      <c r="E7828" s="116">
        <v>128150.57</v>
      </c>
      <c r="F7828" s="117">
        <v>10.6639203275968</v>
      </c>
      <c r="G7828" s="116">
        <v>41775.29</v>
      </c>
    </row>
    <row r="7829" spans="1:7">
      <c r="A7829" s="120" t="s">
        <v>1158</v>
      </c>
      <c r="B7829" s="115" t="s">
        <v>1159</v>
      </c>
      <c r="C7829" s="115">
        <v>7589774</v>
      </c>
      <c r="D7829" s="115">
        <v>3564607</v>
      </c>
      <c r="E7829" s="116">
        <v>1977066.94</v>
      </c>
      <c r="F7829" s="117">
        <v>26.049088418179501</v>
      </c>
      <c r="G7829" s="116">
        <v>130094.39</v>
      </c>
    </row>
    <row r="7830" spans="1:7">
      <c r="A7830" s="121">
        <v>3000</v>
      </c>
      <c r="B7830" s="115" t="s">
        <v>1160</v>
      </c>
      <c r="C7830" s="115">
        <v>7589774</v>
      </c>
      <c r="D7830" s="115">
        <v>3564607</v>
      </c>
      <c r="E7830" s="116">
        <v>1977066.94</v>
      </c>
      <c r="F7830" s="117">
        <v>26.049088418179501</v>
      </c>
      <c r="G7830" s="116">
        <v>130094.39</v>
      </c>
    </row>
    <row r="7831" spans="1:7" ht="25.5">
      <c r="A7831" s="120" t="s">
        <v>1162</v>
      </c>
      <c r="B7831" s="115" t="s">
        <v>1163</v>
      </c>
      <c r="C7831" s="115">
        <v>20979465</v>
      </c>
      <c r="D7831" s="115">
        <v>5497572</v>
      </c>
      <c r="E7831" s="116">
        <v>798492.68</v>
      </c>
      <c r="F7831" s="117">
        <v>3.80606788590653</v>
      </c>
      <c r="G7831" s="116">
        <v>297312.11</v>
      </c>
    </row>
    <row r="7832" spans="1:7">
      <c r="A7832" s="121">
        <v>7700</v>
      </c>
      <c r="B7832" s="115" t="s">
        <v>1165</v>
      </c>
      <c r="C7832" s="115">
        <v>20979465</v>
      </c>
      <c r="D7832" s="115">
        <v>5497572</v>
      </c>
      <c r="E7832" s="116">
        <v>798492.68</v>
      </c>
      <c r="F7832" s="117">
        <v>3.80606788590653</v>
      </c>
      <c r="G7832" s="116">
        <v>297312.11</v>
      </c>
    </row>
    <row r="7833" spans="1:7">
      <c r="A7833" s="120" t="s">
        <v>1166</v>
      </c>
      <c r="B7833" s="115" t="s">
        <v>1167</v>
      </c>
      <c r="C7833" s="115">
        <v>9534512</v>
      </c>
      <c r="D7833" s="115">
        <v>3826112</v>
      </c>
      <c r="E7833" s="116">
        <v>3082893.8</v>
      </c>
      <c r="F7833" s="117">
        <v>32.334049188883498</v>
      </c>
      <c r="G7833" s="116">
        <v>666462.15</v>
      </c>
    </row>
    <row r="7834" spans="1:7" ht="25.5">
      <c r="A7834" s="121">
        <v>7300</v>
      </c>
      <c r="B7834" s="115" t="s">
        <v>1173</v>
      </c>
      <c r="C7834" s="115">
        <v>9151967</v>
      </c>
      <c r="D7834" s="115">
        <v>3692881</v>
      </c>
      <c r="E7834" s="116">
        <v>3019912.77</v>
      </c>
      <c r="F7834" s="117">
        <v>32.997417604324802</v>
      </c>
      <c r="G7834" s="116">
        <v>666462.15</v>
      </c>
    </row>
    <row r="7835" spans="1:7" ht="51">
      <c r="A7835" s="122">
        <v>7320</v>
      </c>
      <c r="B7835" s="115" t="s">
        <v>1175</v>
      </c>
      <c r="C7835" s="115">
        <v>3572051</v>
      </c>
      <c r="D7835" s="115">
        <v>1360701</v>
      </c>
      <c r="E7835" s="116">
        <v>831251.86</v>
      </c>
      <c r="F7835" s="117">
        <v>23.2709964107455</v>
      </c>
      <c r="G7835" s="116">
        <v>1999.66</v>
      </c>
    </row>
    <row r="7836" spans="1:7" ht="38.25">
      <c r="A7836" s="122">
        <v>7350</v>
      </c>
      <c r="B7836" s="115" t="s">
        <v>1176</v>
      </c>
      <c r="C7836" s="115">
        <v>5579916</v>
      </c>
      <c r="D7836" s="115">
        <v>2332180</v>
      </c>
      <c r="E7836" s="116">
        <v>2188660.91</v>
      </c>
      <c r="F7836" s="117">
        <v>39.223904266659197</v>
      </c>
      <c r="G7836" s="116">
        <v>664462.49</v>
      </c>
    </row>
    <row r="7837" spans="1:7" ht="25.5">
      <c r="A7837" s="121">
        <v>7500</v>
      </c>
      <c r="B7837" s="115" t="s">
        <v>1180</v>
      </c>
      <c r="C7837" s="115">
        <v>382545</v>
      </c>
      <c r="D7837" s="115">
        <v>133231</v>
      </c>
      <c r="E7837" s="116">
        <v>62981.03</v>
      </c>
      <c r="F7837" s="117">
        <v>16.463691853246001</v>
      </c>
      <c r="G7837" s="116">
        <v>0</v>
      </c>
    </row>
    <row r="7838" spans="1:7">
      <c r="A7838" s="119" t="s">
        <v>1181</v>
      </c>
      <c r="B7838" s="115" t="s">
        <v>1182</v>
      </c>
      <c r="C7838" s="115">
        <v>231254</v>
      </c>
      <c r="D7838" s="115">
        <v>147807</v>
      </c>
      <c r="E7838" s="116">
        <v>38900.57</v>
      </c>
      <c r="F7838" s="117">
        <v>16.8215771402873</v>
      </c>
      <c r="G7838" s="116">
        <v>602.54</v>
      </c>
    </row>
    <row r="7839" spans="1:7">
      <c r="A7839" s="120" t="s">
        <v>1183</v>
      </c>
      <c r="B7839" s="115" t="s">
        <v>1184</v>
      </c>
      <c r="C7839" s="115">
        <v>151210</v>
      </c>
      <c r="D7839" s="115">
        <v>121820</v>
      </c>
      <c r="E7839" s="116">
        <v>13135.16</v>
      </c>
      <c r="F7839" s="117">
        <v>8.6867006150386903</v>
      </c>
      <c r="G7839" s="116">
        <v>602.54</v>
      </c>
    </row>
    <row r="7840" spans="1:7">
      <c r="A7840" s="120" t="s">
        <v>1185</v>
      </c>
      <c r="B7840" s="115" t="s">
        <v>1186</v>
      </c>
      <c r="C7840" s="115">
        <v>80044</v>
      </c>
      <c r="D7840" s="115">
        <v>25987</v>
      </c>
      <c r="E7840" s="116">
        <v>25765.41</v>
      </c>
      <c r="F7840" s="117">
        <v>32.189058517815198</v>
      </c>
      <c r="G7840" s="116">
        <v>0</v>
      </c>
    </row>
    <row r="7841" spans="1:7" ht="25.5">
      <c r="A7841" s="121">
        <v>9500</v>
      </c>
      <c r="B7841" s="115" t="s">
        <v>1187</v>
      </c>
      <c r="C7841" s="115">
        <v>10750</v>
      </c>
      <c r="D7841" s="115">
        <v>10750</v>
      </c>
      <c r="E7841" s="116">
        <v>10750</v>
      </c>
      <c r="F7841" s="117">
        <v>100</v>
      </c>
      <c r="G7841" s="116">
        <v>0</v>
      </c>
    </row>
    <row r="7842" spans="1:7" ht="51">
      <c r="A7842" s="122">
        <v>9590</v>
      </c>
      <c r="B7842" s="115" t="s">
        <v>1190</v>
      </c>
      <c r="C7842" s="115">
        <v>10750</v>
      </c>
      <c r="D7842" s="115">
        <v>10750</v>
      </c>
      <c r="E7842" s="116">
        <v>10750</v>
      </c>
      <c r="F7842" s="117">
        <v>100</v>
      </c>
      <c r="G7842" s="116">
        <v>0</v>
      </c>
    </row>
    <row r="7843" spans="1:7" ht="25.5">
      <c r="A7843" s="121">
        <v>9600</v>
      </c>
      <c r="B7843" s="115" t="s">
        <v>1191</v>
      </c>
      <c r="C7843" s="115">
        <v>69294</v>
      </c>
      <c r="D7843" s="115">
        <v>15237</v>
      </c>
      <c r="E7843" s="116">
        <v>15015.41</v>
      </c>
      <c r="F7843" s="117">
        <v>21.669134412791902</v>
      </c>
      <c r="G7843" s="116">
        <v>0</v>
      </c>
    </row>
    <row r="7844" spans="1:7">
      <c r="A7844" s="114"/>
      <c r="B7844" s="115" t="s">
        <v>1192</v>
      </c>
      <c r="C7844" s="115">
        <v>-17461105</v>
      </c>
      <c r="D7844" s="115">
        <v>-3515634</v>
      </c>
      <c r="E7844" s="116">
        <v>4613008.3600000003</v>
      </c>
      <c r="F7844" s="117">
        <v>-26.418765364505798</v>
      </c>
      <c r="G7844" s="116">
        <v>8679671.6099999994</v>
      </c>
    </row>
    <row r="7845" spans="1:7">
      <c r="A7845" s="114" t="s">
        <v>1193</v>
      </c>
      <c r="B7845" s="115" t="s">
        <v>1194</v>
      </c>
      <c r="C7845" s="115">
        <v>17461105</v>
      </c>
      <c r="D7845" s="115">
        <v>3515634</v>
      </c>
      <c r="E7845" s="116">
        <v>-4613008.3600000003</v>
      </c>
      <c r="F7845" s="117">
        <v>-26.418765364505798</v>
      </c>
      <c r="G7845" s="116">
        <v>-8679671.6099999994</v>
      </c>
    </row>
    <row r="7846" spans="1:7">
      <c r="A7846" s="119" t="s">
        <v>1202</v>
      </c>
      <c r="B7846" s="115" t="s">
        <v>1203</v>
      </c>
      <c r="C7846" s="115">
        <v>17461105</v>
      </c>
      <c r="D7846" s="115">
        <v>3515634</v>
      </c>
      <c r="E7846" s="116">
        <v>-4613008.3600000003</v>
      </c>
      <c r="F7846" s="117">
        <v>-26.418765364505798</v>
      </c>
      <c r="G7846" s="116">
        <v>-8679671.6099999994</v>
      </c>
    </row>
    <row r="7847" spans="1:7" ht="38.25">
      <c r="A7847" s="120" t="s">
        <v>1206</v>
      </c>
      <c r="B7847" s="115" t="s">
        <v>1207</v>
      </c>
      <c r="C7847" s="115">
        <v>17461105</v>
      </c>
      <c r="D7847" s="115">
        <v>3515634</v>
      </c>
      <c r="E7847" s="116">
        <v>-17461102.739999998</v>
      </c>
      <c r="F7847" s="117">
        <v>-99.999987056947404</v>
      </c>
      <c r="G7847" s="116">
        <v>0</v>
      </c>
    </row>
    <row r="7848" spans="1:7" s="113" customFormat="1" ht="51">
      <c r="A7848" s="126" t="s">
        <v>134</v>
      </c>
      <c r="B7848" s="110" t="s">
        <v>1355</v>
      </c>
      <c r="C7848" s="110"/>
      <c r="D7848" s="110"/>
      <c r="E7848" s="111"/>
      <c r="F7848" s="112"/>
      <c r="G7848" s="111"/>
    </row>
    <row r="7849" spans="1:7">
      <c r="A7849" s="114" t="s">
        <v>1118</v>
      </c>
      <c r="B7849" s="115" t="s">
        <v>1119</v>
      </c>
      <c r="C7849" s="115">
        <v>2598622</v>
      </c>
      <c r="D7849" s="115">
        <v>370582</v>
      </c>
      <c r="E7849" s="116">
        <v>251283.31</v>
      </c>
      <c r="F7849" s="117">
        <v>9.6698677222004594</v>
      </c>
      <c r="G7849" s="116">
        <v>79736.160000000003</v>
      </c>
    </row>
    <row r="7850" spans="1:7">
      <c r="A7850" s="119" t="s">
        <v>1122</v>
      </c>
      <c r="B7850" s="115" t="s">
        <v>58</v>
      </c>
      <c r="C7850" s="115">
        <v>451839</v>
      </c>
      <c r="D7850" s="115">
        <v>148468</v>
      </c>
      <c r="E7850" s="116">
        <v>77996.44</v>
      </c>
      <c r="F7850" s="117">
        <v>17.261998189620599</v>
      </c>
      <c r="G7850" s="116">
        <v>0</v>
      </c>
    </row>
    <row r="7851" spans="1:7" ht="25.5">
      <c r="A7851" s="120">
        <v>21210</v>
      </c>
      <c r="B7851" s="115" t="s">
        <v>1123</v>
      </c>
      <c r="C7851" s="115">
        <v>451839</v>
      </c>
      <c r="D7851" s="115">
        <v>148468</v>
      </c>
      <c r="E7851" s="116">
        <v>77996.429999999993</v>
      </c>
      <c r="F7851" s="117">
        <v>17.261995976442901</v>
      </c>
      <c r="G7851" s="116">
        <v>0</v>
      </c>
    </row>
    <row r="7852" spans="1:7">
      <c r="A7852" s="119" t="s">
        <v>1124</v>
      </c>
      <c r="B7852" s="115" t="s">
        <v>59</v>
      </c>
      <c r="C7852" s="115">
        <v>2146783</v>
      </c>
      <c r="D7852" s="115">
        <v>222114</v>
      </c>
      <c r="E7852" s="116">
        <v>173286.87</v>
      </c>
      <c r="F7852" s="117">
        <v>8.07193228193068</v>
      </c>
      <c r="G7852" s="116">
        <v>79736.160000000003</v>
      </c>
    </row>
    <row r="7853" spans="1:7" ht="38.25">
      <c r="A7853" s="120" t="s">
        <v>1136</v>
      </c>
      <c r="B7853" s="115" t="s">
        <v>1137</v>
      </c>
      <c r="C7853" s="115">
        <v>2146783</v>
      </c>
      <c r="D7853" s="115">
        <v>222114</v>
      </c>
      <c r="E7853" s="116">
        <v>173286.87</v>
      </c>
      <c r="F7853" s="117">
        <v>8.07193228193068</v>
      </c>
      <c r="G7853" s="116">
        <v>79736.160000000003</v>
      </c>
    </row>
    <row r="7854" spans="1:7" ht="38.25">
      <c r="A7854" s="121">
        <v>17100</v>
      </c>
      <c r="B7854" s="115" t="s">
        <v>1138</v>
      </c>
      <c r="C7854" s="115">
        <v>2146783</v>
      </c>
      <c r="D7854" s="115">
        <v>222114</v>
      </c>
      <c r="E7854" s="116">
        <v>173286.87</v>
      </c>
      <c r="F7854" s="117">
        <v>8.07193228193068</v>
      </c>
      <c r="G7854" s="116">
        <v>79736.160000000003</v>
      </c>
    </row>
    <row r="7855" spans="1:7" ht="63.75">
      <c r="A7855" s="122">
        <v>17110</v>
      </c>
      <c r="B7855" s="115" t="s">
        <v>1139</v>
      </c>
      <c r="C7855" s="115">
        <v>2146783</v>
      </c>
      <c r="D7855" s="115">
        <v>222114</v>
      </c>
      <c r="E7855" s="116">
        <v>173286.87</v>
      </c>
      <c r="F7855" s="117">
        <v>8.07193228193068</v>
      </c>
      <c r="G7855" s="116">
        <v>79736.160000000003</v>
      </c>
    </row>
    <row r="7856" spans="1:7">
      <c r="A7856" s="114" t="s">
        <v>1147</v>
      </c>
      <c r="B7856" s="115" t="s">
        <v>1148</v>
      </c>
      <c r="C7856" s="115">
        <v>2598622</v>
      </c>
      <c r="D7856" s="115">
        <v>370582</v>
      </c>
      <c r="E7856" s="116">
        <v>221773.4</v>
      </c>
      <c r="F7856" s="117">
        <v>8.5342693165839396</v>
      </c>
      <c r="G7856" s="116">
        <v>50226.25</v>
      </c>
    </row>
    <row r="7857" spans="1:7">
      <c r="A7857" s="119" t="s">
        <v>1149</v>
      </c>
      <c r="B7857" s="115" t="s">
        <v>1150</v>
      </c>
      <c r="C7857" s="115">
        <v>2529328</v>
      </c>
      <c r="D7857" s="115">
        <v>355345</v>
      </c>
      <c r="E7857" s="116">
        <v>206757.99</v>
      </c>
      <c r="F7857" s="117">
        <v>8.1744237995230407</v>
      </c>
      <c r="G7857" s="116">
        <v>50226.25</v>
      </c>
    </row>
    <row r="7858" spans="1:7">
      <c r="A7858" s="120" t="s">
        <v>1158</v>
      </c>
      <c r="B7858" s="115" t="s">
        <v>1159</v>
      </c>
      <c r="C7858" s="115">
        <v>2146783</v>
      </c>
      <c r="D7858" s="115">
        <v>222114</v>
      </c>
      <c r="E7858" s="116">
        <v>143776.95999999999</v>
      </c>
      <c r="F7858" s="117">
        <v>6.6973215271408399</v>
      </c>
      <c r="G7858" s="116">
        <v>50226.25</v>
      </c>
    </row>
    <row r="7859" spans="1:7">
      <c r="A7859" s="121">
        <v>3000</v>
      </c>
      <c r="B7859" s="115" t="s">
        <v>1160</v>
      </c>
      <c r="C7859" s="115">
        <v>2146783</v>
      </c>
      <c r="D7859" s="115">
        <v>222114</v>
      </c>
      <c r="E7859" s="116">
        <v>143776.95999999999</v>
      </c>
      <c r="F7859" s="117">
        <v>6.6973215271408399</v>
      </c>
      <c r="G7859" s="116">
        <v>50226.25</v>
      </c>
    </row>
    <row r="7860" spans="1:7">
      <c r="A7860" s="120" t="s">
        <v>1166</v>
      </c>
      <c r="B7860" s="115" t="s">
        <v>1167</v>
      </c>
      <c r="C7860" s="115">
        <v>382545</v>
      </c>
      <c r="D7860" s="115">
        <v>133231</v>
      </c>
      <c r="E7860" s="116">
        <v>62981.03</v>
      </c>
      <c r="F7860" s="117">
        <v>16.463691853246001</v>
      </c>
      <c r="G7860" s="116">
        <v>0</v>
      </c>
    </row>
    <row r="7861" spans="1:7" ht="25.5">
      <c r="A7861" s="121">
        <v>7500</v>
      </c>
      <c r="B7861" s="115" t="s">
        <v>1180</v>
      </c>
      <c r="C7861" s="115">
        <v>382545</v>
      </c>
      <c r="D7861" s="115">
        <v>133231</v>
      </c>
      <c r="E7861" s="116">
        <v>62981.03</v>
      </c>
      <c r="F7861" s="117">
        <v>16.463691853246001</v>
      </c>
      <c r="G7861" s="116">
        <v>0</v>
      </c>
    </row>
    <row r="7862" spans="1:7">
      <c r="A7862" s="119" t="s">
        <v>1181</v>
      </c>
      <c r="B7862" s="115" t="s">
        <v>1182</v>
      </c>
      <c r="C7862" s="115">
        <v>69294</v>
      </c>
      <c r="D7862" s="115">
        <v>15237</v>
      </c>
      <c r="E7862" s="116">
        <v>15015.41</v>
      </c>
      <c r="F7862" s="117">
        <v>21.669134412791902</v>
      </c>
      <c r="G7862" s="116">
        <v>0</v>
      </c>
    </row>
    <row r="7863" spans="1:7">
      <c r="A7863" s="120" t="s">
        <v>1185</v>
      </c>
      <c r="B7863" s="115" t="s">
        <v>1186</v>
      </c>
      <c r="C7863" s="115">
        <v>69294</v>
      </c>
      <c r="D7863" s="115">
        <v>15237</v>
      </c>
      <c r="E7863" s="116">
        <v>15015.41</v>
      </c>
      <c r="F7863" s="117">
        <v>21.669134412791902</v>
      </c>
      <c r="G7863" s="116">
        <v>0</v>
      </c>
    </row>
    <row r="7864" spans="1:7" ht="25.5">
      <c r="A7864" s="121">
        <v>9600</v>
      </c>
      <c r="B7864" s="115" t="s">
        <v>1191</v>
      </c>
      <c r="C7864" s="115">
        <v>69294</v>
      </c>
      <c r="D7864" s="115">
        <v>15237</v>
      </c>
      <c r="E7864" s="116">
        <v>15015.41</v>
      </c>
      <c r="F7864" s="117">
        <v>21.669134412791902</v>
      </c>
      <c r="G7864" s="116">
        <v>0</v>
      </c>
    </row>
    <row r="7865" spans="1:7">
      <c r="A7865" s="114"/>
      <c r="B7865" s="115" t="s">
        <v>1192</v>
      </c>
      <c r="C7865" s="115">
        <v>0</v>
      </c>
      <c r="D7865" s="115">
        <v>0</v>
      </c>
      <c r="E7865" s="116">
        <v>29509.91</v>
      </c>
      <c r="F7865" s="117">
        <v>0</v>
      </c>
      <c r="G7865" s="116">
        <v>29509.91</v>
      </c>
    </row>
    <row r="7866" spans="1:7">
      <c r="A7866" s="114" t="s">
        <v>1193</v>
      </c>
      <c r="B7866" s="115" t="s">
        <v>1194</v>
      </c>
      <c r="C7866" s="115">
        <v>0</v>
      </c>
      <c r="D7866" s="115">
        <v>0</v>
      </c>
      <c r="E7866" s="116">
        <v>-29509.91</v>
      </c>
      <c r="F7866" s="117">
        <v>0</v>
      </c>
      <c r="G7866" s="116">
        <v>-29509.91</v>
      </c>
    </row>
    <row r="7867" spans="1:7">
      <c r="A7867" s="119" t="s">
        <v>1202</v>
      </c>
      <c r="B7867" s="115" t="s">
        <v>1203</v>
      </c>
      <c r="C7867" s="115">
        <v>0</v>
      </c>
      <c r="D7867" s="115">
        <v>0</v>
      </c>
      <c r="E7867" s="116">
        <v>-29509.91</v>
      </c>
      <c r="F7867" s="117">
        <v>0</v>
      </c>
      <c r="G7867" s="116">
        <v>-29509.91</v>
      </c>
    </row>
    <row r="7868" spans="1:7" s="113" customFormat="1" ht="38.25">
      <c r="A7868" s="126" t="s">
        <v>135</v>
      </c>
      <c r="B7868" s="110" t="s">
        <v>1356</v>
      </c>
      <c r="C7868" s="110"/>
      <c r="D7868" s="110"/>
      <c r="E7868" s="111"/>
      <c r="F7868" s="112"/>
      <c r="G7868" s="111"/>
    </row>
    <row r="7869" spans="1:7">
      <c r="A7869" s="114" t="s">
        <v>1118</v>
      </c>
      <c r="B7869" s="115" t="s">
        <v>1119</v>
      </c>
      <c r="C7869" s="115">
        <v>372816</v>
      </c>
      <c r="D7869" s="115">
        <v>163239</v>
      </c>
      <c r="E7869" s="116">
        <v>117714.04</v>
      </c>
      <c r="F7869" s="117">
        <v>31.574299386292399</v>
      </c>
      <c r="G7869" s="116">
        <v>64926</v>
      </c>
    </row>
    <row r="7870" spans="1:7">
      <c r="A7870" s="119" t="s">
        <v>1122</v>
      </c>
      <c r="B7870" s="115" t="s">
        <v>58</v>
      </c>
      <c r="C7870" s="115">
        <v>45525</v>
      </c>
      <c r="D7870" s="115">
        <v>45525</v>
      </c>
      <c r="E7870" s="116">
        <v>0.04</v>
      </c>
      <c r="F7870" s="117">
        <v>8.7863811089999996E-5</v>
      </c>
      <c r="G7870" s="116">
        <v>0</v>
      </c>
    </row>
    <row r="7871" spans="1:7">
      <c r="A7871" s="119" t="s">
        <v>1144</v>
      </c>
      <c r="B7871" s="115" t="s">
        <v>60</v>
      </c>
      <c r="C7871" s="115">
        <v>327291</v>
      </c>
      <c r="D7871" s="115">
        <v>117714</v>
      </c>
      <c r="E7871" s="116">
        <v>117714</v>
      </c>
      <c r="F7871" s="117">
        <v>35.966158556147299</v>
      </c>
      <c r="G7871" s="116">
        <v>64926</v>
      </c>
    </row>
    <row r="7872" spans="1:7" ht="25.5">
      <c r="A7872" s="120">
        <v>21710</v>
      </c>
      <c r="B7872" s="115" t="s">
        <v>1145</v>
      </c>
      <c r="C7872" s="115">
        <v>327291</v>
      </c>
      <c r="D7872" s="115">
        <v>117714</v>
      </c>
      <c r="E7872" s="116">
        <v>117714</v>
      </c>
      <c r="F7872" s="117">
        <v>35.966158556147299</v>
      </c>
      <c r="G7872" s="116">
        <v>64926</v>
      </c>
    </row>
    <row r="7873" spans="1:7">
      <c r="A7873" s="114" t="s">
        <v>1147</v>
      </c>
      <c r="B7873" s="115" t="s">
        <v>1148</v>
      </c>
      <c r="C7873" s="115">
        <v>860754</v>
      </c>
      <c r="D7873" s="115">
        <v>560835</v>
      </c>
      <c r="E7873" s="116">
        <v>357340.53</v>
      </c>
      <c r="F7873" s="117">
        <v>41.514826535804701</v>
      </c>
      <c r="G7873" s="116">
        <v>22200.48</v>
      </c>
    </row>
    <row r="7874" spans="1:7">
      <c r="A7874" s="119" t="s">
        <v>1149</v>
      </c>
      <c r="B7874" s="115" t="s">
        <v>1150</v>
      </c>
      <c r="C7874" s="115">
        <v>764962</v>
      </c>
      <c r="D7874" s="115">
        <v>465043</v>
      </c>
      <c r="E7874" s="116">
        <v>345119.97</v>
      </c>
      <c r="F7874" s="117">
        <v>45.11596262298</v>
      </c>
      <c r="G7874" s="116">
        <v>22200.48</v>
      </c>
    </row>
    <row r="7875" spans="1:7">
      <c r="A7875" s="120" t="s">
        <v>1151</v>
      </c>
      <c r="B7875" s="115" t="s">
        <v>1152</v>
      </c>
      <c r="C7875" s="115">
        <v>438250</v>
      </c>
      <c r="D7875" s="115">
        <v>138331</v>
      </c>
      <c r="E7875" s="116">
        <v>76104.679999999993</v>
      </c>
      <c r="F7875" s="117">
        <v>17.365585852823699</v>
      </c>
      <c r="G7875" s="116">
        <v>22200.48</v>
      </c>
    </row>
    <row r="7876" spans="1:7">
      <c r="A7876" s="121">
        <v>1000</v>
      </c>
      <c r="B7876" s="115" t="s">
        <v>1153</v>
      </c>
      <c r="C7876" s="115">
        <v>162871</v>
      </c>
      <c r="D7876" s="115">
        <v>57015</v>
      </c>
      <c r="E7876" s="116">
        <v>41570.33</v>
      </c>
      <c r="F7876" s="117">
        <v>25.523469494262301</v>
      </c>
      <c r="G7876" s="116">
        <v>11414.23</v>
      </c>
    </row>
    <row r="7877" spans="1:7">
      <c r="A7877" s="122">
        <v>1100</v>
      </c>
      <c r="B7877" s="115" t="s">
        <v>1154</v>
      </c>
      <c r="C7877" s="115">
        <v>130135</v>
      </c>
      <c r="D7877" s="115">
        <v>46199</v>
      </c>
      <c r="E7877" s="116">
        <v>33905.69</v>
      </c>
      <c r="F7877" s="117">
        <v>26.054243670035</v>
      </c>
      <c r="G7877" s="116">
        <v>9602.92</v>
      </c>
    </row>
    <row r="7878" spans="1:7">
      <c r="A7878" s="121">
        <v>2000</v>
      </c>
      <c r="B7878" s="115" t="s">
        <v>1155</v>
      </c>
      <c r="C7878" s="115">
        <v>275379</v>
      </c>
      <c r="D7878" s="115">
        <v>81316</v>
      </c>
      <c r="E7878" s="116">
        <v>34534.35</v>
      </c>
      <c r="F7878" s="117">
        <v>12.540662141993399</v>
      </c>
      <c r="G7878" s="116">
        <v>10786.25</v>
      </c>
    </row>
    <row r="7879" spans="1:7">
      <c r="A7879" s="120" t="s">
        <v>1158</v>
      </c>
      <c r="B7879" s="115" t="s">
        <v>1159</v>
      </c>
      <c r="C7879" s="115">
        <v>70919</v>
      </c>
      <c r="D7879" s="115">
        <v>70919</v>
      </c>
      <c r="E7879" s="116">
        <v>70918.539999999994</v>
      </c>
      <c r="F7879" s="117">
        <v>99.9993513726928</v>
      </c>
      <c r="G7879" s="116">
        <v>0</v>
      </c>
    </row>
    <row r="7880" spans="1:7">
      <c r="A7880" s="121">
        <v>3000</v>
      </c>
      <c r="B7880" s="115" t="s">
        <v>1160</v>
      </c>
      <c r="C7880" s="115">
        <v>70919</v>
      </c>
      <c r="D7880" s="115">
        <v>70919</v>
      </c>
      <c r="E7880" s="116">
        <v>70918.539999999994</v>
      </c>
      <c r="F7880" s="117">
        <v>99.9993513726928</v>
      </c>
      <c r="G7880" s="116">
        <v>0</v>
      </c>
    </row>
    <row r="7881" spans="1:7" ht="25.5">
      <c r="A7881" s="120" t="s">
        <v>1162</v>
      </c>
      <c r="B7881" s="115" t="s">
        <v>1163</v>
      </c>
      <c r="C7881" s="115">
        <v>214908</v>
      </c>
      <c r="D7881" s="115">
        <v>214908</v>
      </c>
      <c r="E7881" s="116">
        <v>169382.71</v>
      </c>
      <c r="F7881" s="117">
        <v>78.816381893647502</v>
      </c>
      <c r="G7881" s="116">
        <v>0</v>
      </c>
    </row>
    <row r="7882" spans="1:7">
      <c r="A7882" s="121">
        <v>7700</v>
      </c>
      <c r="B7882" s="115" t="s">
        <v>1165</v>
      </c>
      <c r="C7882" s="115">
        <v>214908</v>
      </c>
      <c r="D7882" s="115">
        <v>214908</v>
      </c>
      <c r="E7882" s="116">
        <v>169382.71</v>
      </c>
      <c r="F7882" s="117">
        <v>78.816381893647502</v>
      </c>
      <c r="G7882" s="116">
        <v>0</v>
      </c>
    </row>
    <row r="7883" spans="1:7">
      <c r="A7883" s="120" t="s">
        <v>1166</v>
      </c>
      <c r="B7883" s="115" t="s">
        <v>1167</v>
      </c>
      <c r="C7883" s="115">
        <v>40885</v>
      </c>
      <c r="D7883" s="115">
        <v>40885</v>
      </c>
      <c r="E7883" s="116">
        <v>28714.04</v>
      </c>
      <c r="F7883" s="117">
        <v>70.231233948880998</v>
      </c>
      <c r="G7883" s="116">
        <v>0</v>
      </c>
    </row>
    <row r="7884" spans="1:7" ht="25.5">
      <c r="A7884" s="121">
        <v>7300</v>
      </c>
      <c r="B7884" s="115" t="s">
        <v>1173</v>
      </c>
      <c r="C7884" s="115">
        <v>40885</v>
      </c>
      <c r="D7884" s="115">
        <v>40885</v>
      </c>
      <c r="E7884" s="116">
        <v>28714.04</v>
      </c>
      <c r="F7884" s="117">
        <v>70.231233948880998</v>
      </c>
      <c r="G7884" s="116">
        <v>0</v>
      </c>
    </row>
    <row r="7885" spans="1:7" ht="51">
      <c r="A7885" s="122">
        <v>7320</v>
      </c>
      <c r="B7885" s="115" t="s">
        <v>1175</v>
      </c>
      <c r="C7885" s="115">
        <v>40885</v>
      </c>
      <c r="D7885" s="115">
        <v>40885</v>
      </c>
      <c r="E7885" s="116">
        <v>28714.04</v>
      </c>
      <c r="F7885" s="117">
        <v>70.231233948880998</v>
      </c>
      <c r="G7885" s="116">
        <v>0</v>
      </c>
    </row>
    <row r="7886" spans="1:7">
      <c r="A7886" s="119" t="s">
        <v>1181</v>
      </c>
      <c r="B7886" s="115" t="s">
        <v>1182</v>
      </c>
      <c r="C7886" s="115">
        <v>95792</v>
      </c>
      <c r="D7886" s="115">
        <v>95792</v>
      </c>
      <c r="E7886" s="116">
        <v>12220.56</v>
      </c>
      <c r="F7886" s="117">
        <v>12.757391013863399</v>
      </c>
      <c r="G7886" s="116">
        <v>0</v>
      </c>
    </row>
    <row r="7887" spans="1:7">
      <c r="A7887" s="120" t="s">
        <v>1183</v>
      </c>
      <c r="B7887" s="115" t="s">
        <v>1184</v>
      </c>
      <c r="C7887" s="115">
        <v>95792</v>
      </c>
      <c r="D7887" s="115">
        <v>95792</v>
      </c>
      <c r="E7887" s="116">
        <v>12220.56</v>
      </c>
      <c r="F7887" s="117">
        <v>12.757391013863399</v>
      </c>
      <c r="G7887" s="116">
        <v>0</v>
      </c>
    </row>
    <row r="7888" spans="1:7">
      <c r="A7888" s="114"/>
      <c r="B7888" s="115" t="s">
        <v>1192</v>
      </c>
      <c r="C7888" s="115">
        <v>-487938</v>
      </c>
      <c r="D7888" s="115">
        <v>-397596</v>
      </c>
      <c r="E7888" s="116">
        <v>-239626.49</v>
      </c>
      <c r="F7888" s="117">
        <v>49.110028323270598</v>
      </c>
      <c r="G7888" s="116">
        <v>42725.52</v>
      </c>
    </row>
    <row r="7889" spans="1:7">
      <c r="A7889" s="114" t="s">
        <v>1193</v>
      </c>
      <c r="B7889" s="115" t="s">
        <v>1194</v>
      </c>
      <c r="C7889" s="115">
        <v>487938</v>
      </c>
      <c r="D7889" s="115">
        <v>397596</v>
      </c>
      <c r="E7889" s="116">
        <v>239626.49</v>
      </c>
      <c r="F7889" s="117">
        <v>49.110028323270598</v>
      </c>
      <c r="G7889" s="116">
        <v>-42725.52</v>
      </c>
    </row>
    <row r="7890" spans="1:7">
      <c r="A7890" s="119" t="s">
        <v>1202</v>
      </c>
      <c r="B7890" s="115" t="s">
        <v>1203</v>
      </c>
      <c r="C7890" s="115">
        <v>487938</v>
      </c>
      <c r="D7890" s="115">
        <v>397596</v>
      </c>
      <c r="E7890" s="116">
        <v>239626.49</v>
      </c>
      <c r="F7890" s="117">
        <v>49.110028323270598</v>
      </c>
      <c r="G7890" s="116">
        <v>-42725.52</v>
      </c>
    </row>
    <row r="7891" spans="1:7" ht="38.25">
      <c r="A7891" s="120" t="s">
        <v>1206</v>
      </c>
      <c r="B7891" s="115" t="s">
        <v>1207</v>
      </c>
      <c r="C7891" s="115">
        <v>487938</v>
      </c>
      <c r="D7891" s="115">
        <v>397596</v>
      </c>
      <c r="E7891" s="116">
        <v>-487936.65</v>
      </c>
      <c r="F7891" s="117">
        <v>-99.999723325504505</v>
      </c>
      <c r="G7891" s="116">
        <v>0</v>
      </c>
    </row>
    <row r="7892" spans="1:7" s="113" customFormat="1" ht="38.25">
      <c r="A7892" s="126" t="s">
        <v>199</v>
      </c>
      <c r="B7892" s="110" t="s">
        <v>1357</v>
      </c>
      <c r="C7892" s="110"/>
      <c r="D7892" s="110"/>
      <c r="E7892" s="111"/>
      <c r="F7892" s="112"/>
      <c r="G7892" s="111"/>
    </row>
    <row r="7893" spans="1:7">
      <c r="A7893" s="114" t="s">
        <v>1118</v>
      </c>
      <c r="B7893" s="115" t="s">
        <v>1119</v>
      </c>
      <c r="C7893" s="115">
        <v>20347485</v>
      </c>
      <c r="D7893" s="115">
        <v>9563765</v>
      </c>
      <c r="E7893" s="116">
        <v>10506650.869999999</v>
      </c>
      <c r="F7893" s="117">
        <v>51.636115569074001</v>
      </c>
      <c r="G7893" s="116">
        <v>9748612.4199999999</v>
      </c>
    </row>
    <row r="7894" spans="1:7" ht="25.5">
      <c r="A7894" s="119" t="s">
        <v>1120</v>
      </c>
      <c r="B7894" s="115" t="s">
        <v>1121</v>
      </c>
      <c r="C7894" s="115">
        <v>0</v>
      </c>
      <c r="D7894" s="115">
        <v>0</v>
      </c>
      <c r="E7894" s="116">
        <v>180.07</v>
      </c>
      <c r="F7894" s="117">
        <v>0</v>
      </c>
      <c r="G7894" s="116">
        <v>180.07</v>
      </c>
    </row>
    <row r="7895" spans="1:7">
      <c r="A7895" s="119" t="s">
        <v>1122</v>
      </c>
      <c r="B7895" s="115" t="s">
        <v>58</v>
      </c>
      <c r="C7895" s="115">
        <v>17319809</v>
      </c>
      <c r="D7895" s="115">
        <v>8179706</v>
      </c>
      <c r="E7895" s="116">
        <v>9122411.8000000007</v>
      </c>
      <c r="F7895" s="117">
        <v>52.670394921791598</v>
      </c>
      <c r="G7895" s="116">
        <v>9054651.3499999996</v>
      </c>
    </row>
    <row r="7896" spans="1:7">
      <c r="A7896" s="119" t="s">
        <v>1144</v>
      </c>
      <c r="B7896" s="115" t="s">
        <v>60</v>
      </c>
      <c r="C7896" s="115">
        <v>3027676</v>
      </c>
      <c r="D7896" s="115">
        <v>1384059</v>
      </c>
      <c r="E7896" s="116">
        <v>1384059</v>
      </c>
      <c r="F7896" s="117">
        <v>45.713577014185098</v>
      </c>
      <c r="G7896" s="116">
        <v>693781</v>
      </c>
    </row>
    <row r="7897" spans="1:7" ht="25.5">
      <c r="A7897" s="120">
        <v>21710</v>
      </c>
      <c r="B7897" s="115" t="s">
        <v>1145</v>
      </c>
      <c r="C7897" s="115">
        <v>3027676</v>
      </c>
      <c r="D7897" s="115">
        <v>1384059</v>
      </c>
      <c r="E7897" s="116">
        <v>1384059</v>
      </c>
      <c r="F7897" s="117">
        <v>45.713577014185098</v>
      </c>
      <c r="G7897" s="116">
        <v>693781</v>
      </c>
    </row>
    <row r="7898" spans="1:7">
      <c r="A7898" s="114" t="s">
        <v>1147</v>
      </c>
      <c r="B7898" s="115" t="s">
        <v>1148</v>
      </c>
      <c r="C7898" s="115">
        <v>37320652</v>
      </c>
      <c r="D7898" s="115">
        <v>12681803</v>
      </c>
      <c r="E7898" s="116">
        <v>5683525.9299999997</v>
      </c>
      <c r="F7898" s="117">
        <v>15.2289031016929</v>
      </c>
      <c r="G7898" s="116">
        <v>1141176.24</v>
      </c>
    </row>
    <row r="7899" spans="1:7">
      <c r="A7899" s="119" t="s">
        <v>1149</v>
      </c>
      <c r="B7899" s="115" t="s">
        <v>1150</v>
      </c>
      <c r="C7899" s="115">
        <v>37254484</v>
      </c>
      <c r="D7899" s="115">
        <v>12645025</v>
      </c>
      <c r="E7899" s="116">
        <v>5671861.3300000001</v>
      </c>
      <c r="F7899" s="117">
        <v>15.2246406902321</v>
      </c>
      <c r="G7899" s="116">
        <v>1140573.7</v>
      </c>
    </row>
    <row r="7900" spans="1:7">
      <c r="A7900" s="120" t="s">
        <v>1151</v>
      </c>
      <c r="B7900" s="115" t="s">
        <v>1152</v>
      </c>
      <c r="C7900" s="115">
        <v>2006773</v>
      </c>
      <c r="D7900" s="115">
        <v>438791</v>
      </c>
      <c r="E7900" s="116">
        <v>289181.19</v>
      </c>
      <c r="F7900" s="117">
        <v>14.410259157363599</v>
      </c>
      <c r="G7900" s="116">
        <v>96931.3</v>
      </c>
    </row>
    <row r="7901" spans="1:7">
      <c r="A7901" s="121">
        <v>1000</v>
      </c>
      <c r="B7901" s="115" t="s">
        <v>1153</v>
      </c>
      <c r="C7901" s="115">
        <v>1080431</v>
      </c>
      <c r="D7901" s="115">
        <v>259561</v>
      </c>
      <c r="E7901" s="116">
        <v>195564.97</v>
      </c>
      <c r="F7901" s="117">
        <v>18.100644094810299</v>
      </c>
      <c r="G7901" s="116">
        <v>65942.259999999995</v>
      </c>
    </row>
    <row r="7902" spans="1:7">
      <c r="A7902" s="122">
        <v>1100</v>
      </c>
      <c r="B7902" s="115" t="s">
        <v>1154</v>
      </c>
      <c r="C7902" s="115">
        <v>845187</v>
      </c>
      <c r="D7902" s="115">
        <v>202249</v>
      </c>
      <c r="E7902" s="116">
        <v>157521.84</v>
      </c>
      <c r="F7902" s="117">
        <v>18.637513355032699</v>
      </c>
      <c r="G7902" s="116">
        <v>53272.75</v>
      </c>
    </row>
    <row r="7903" spans="1:7">
      <c r="A7903" s="121">
        <v>2000</v>
      </c>
      <c r="B7903" s="115" t="s">
        <v>1155</v>
      </c>
      <c r="C7903" s="115">
        <v>926342</v>
      </c>
      <c r="D7903" s="115">
        <v>179230</v>
      </c>
      <c r="E7903" s="116">
        <v>93616.22</v>
      </c>
      <c r="F7903" s="117">
        <v>10.1060105231113</v>
      </c>
      <c r="G7903" s="116">
        <v>30989.040000000001</v>
      </c>
    </row>
    <row r="7904" spans="1:7">
      <c r="A7904" s="120" t="s">
        <v>1158</v>
      </c>
      <c r="B7904" s="115" t="s">
        <v>1159</v>
      </c>
      <c r="C7904" s="115">
        <v>5372072</v>
      </c>
      <c r="D7904" s="115">
        <v>3271574</v>
      </c>
      <c r="E7904" s="116">
        <v>1762371.44</v>
      </c>
      <c r="F7904" s="117">
        <v>32.806176834562201</v>
      </c>
      <c r="G7904" s="116">
        <v>79868.14</v>
      </c>
    </row>
    <row r="7905" spans="1:7">
      <c r="A7905" s="121">
        <v>3000</v>
      </c>
      <c r="B7905" s="115" t="s">
        <v>1160</v>
      </c>
      <c r="C7905" s="115">
        <v>5372072</v>
      </c>
      <c r="D7905" s="115">
        <v>3271574</v>
      </c>
      <c r="E7905" s="116">
        <v>1762371.44</v>
      </c>
      <c r="F7905" s="117">
        <v>32.806176834562201</v>
      </c>
      <c r="G7905" s="116">
        <v>79868.14</v>
      </c>
    </row>
    <row r="7906" spans="1:7" ht="25.5">
      <c r="A7906" s="120" t="s">
        <v>1162</v>
      </c>
      <c r="B7906" s="115" t="s">
        <v>1163</v>
      </c>
      <c r="C7906" s="115">
        <v>20764557</v>
      </c>
      <c r="D7906" s="115">
        <v>5282664</v>
      </c>
      <c r="E7906" s="116">
        <v>629109.97</v>
      </c>
      <c r="F7906" s="117">
        <v>3.0297297938983201</v>
      </c>
      <c r="G7906" s="116">
        <v>297312.11</v>
      </c>
    </row>
    <row r="7907" spans="1:7">
      <c r="A7907" s="121">
        <v>7700</v>
      </c>
      <c r="B7907" s="115" t="s">
        <v>1165</v>
      </c>
      <c r="C7907" s="115">
        <v>20764557</v>
      </c>
      <c r="D7907" s="115">
        <v>5282664</v>
      </c>
      <c r="E7907" s="116">
        <v>629109.97</v>
      </c>
      <c r="F7907" s="117">
        <v>3.0297297938983201</v>
      </c>
      <c r="G7907" s="116">
        <v>297312.11</v>
      </c>
    </row>
    <row r="7908" spans="1:7">
      <c r="A7908" s="120" t="s">
        <v>1166</v>
      </c>
      <c r="B7908" s="115" t="s">
        <v>1167</v>
      </c>
      <c r="C7908" s="115">
        <v>9111082</v>
      </c>
      <c r="D7908" s="115">
        <v>3651996</v>
      </c>
      <c r="E7908" s="116">
        <v>2991198.73</v>
      </c>
      <c r="F7908" s="117">
        <v>32.830334860338198</v>
      </c>
      <c r="G7908" s="116">
        <v>666462.15</v>
      </c>
    </row>
    <row r="7909" spans="1:7" ht="25.5">
      <c r="A7909" s="121">
        <v>7300</v>
      </c>
      <c r="B7909" s="115" t="s">
        <v>1173</v>
      </c>
      <c r="C7909" s="115">
        <v>9111082</v>
      </c>
      <c r="D7909" s="115">
        <v>3651996</v>
      </c>
      <c r="E7909" s="116">
        <v>2991198.73</v>
      </c>
      <c r="F7909" s="117">
        <v>32.830334860338198</v>
      </c>
      <c r="G7909" s="116">
        <v>666462.15</v>
      </c>
    </row>
    <row r="7910" spans="1:7" ht="51">
      <c r="A7910" s="122">
        <v>7320</v>
      </c>
      <c r="B7910" s="115" t="s">
        <v>1175</v>
      </c>
      <c r="C7910" s="115">
        <v>3531166</v>
      </c>
      <c r="D7910" s="115">
        <v>1319816</v>
      </c>
      <c r="E7910" s="116">
        <v>802537.82</v>
      </c>
      <c r="F7910" s="117">
        <v>22.727275353240302</v>
      </c>
      <c r="G7910" s="116">
        <v>1999.66</v>
      </c>
    </row>
    <row r="7911" spans="1:7" ht="38.25">
      <c r="A7911" s="122">
        <v>7350</v>
      </c>
      <c r="B7911" s="115" t="s">
        <v>1176</v>
      </c>
      <c r="C7911" s="115">
        <v>5579916</v>
      </c>
      <c r="D7911" s="115">
        <v>2332180</v>
      </c>
      <c r="E7911" s="116">
        <v>2188660.91</v>
      </c>
      <c r="F7911" s="117">
        <v>39.223904266659197</v>
      </c>
      <c r="G7911" s="116">
        <v>664462.49</v>
      </c>
    </row>
    <row r="7912" spans="1:7">
      <c r="A7912" s="119" t="s">
        <v>1181</v>
      </c>
      <c r="B7912" s="115" t="s">
        <v>1182</v>
      </c>
      <c r="C7912" s="115">
        <v>66168</v>
      </c>
      <c r="D7912" s="115">
        <v>36778</v>
      </c>
      <c r="E7912" s="116">
        <v>11664.6</v>
      </c>
      <c r="F7912" s="117">
        <v>17.628763148349702</v>
      </c>
      <c r="G7912" s="116">
        <v>602.54</v>
      </c>
    </row>
    <row r="7913" spans="1:7">
      <c r="A7913" s="120" t="s">
        <v>1183</v>
      </c>
      <c r="B7913" s="115" t="s">
        <v>1184</v>
      </c>
      <c r="C7913" s="115">
        <v>55418</v>
      </c>
      <c r="D7913" s="115">
        <v>26028</v>
      </c>
      <c r="E7913" s="116">
        <v>914.6</v>
      </c>
      <c r="F7913" s="117">
        <v>1.6503663069760699</v>
      </c>
      <c r="G7913" s="116">
        <v>602.54</v>
      </c>
    </row>
    <row r="7914" spans="1:7">
      <c r="A7914" s="120" t="s">
        <v>1185</v>
      </c>
      <c r="B7914" s="115" t="s">
        <v>1186</v>
      </c>
      <c r="C7914" s="115">
        <v>10750</v>
      </c>
      <c r="D7914" s="115">
        <v>10750</v>
      </c>
      <c r="E7914" s="116">
        <v>10750</v>
      </c>
      <c r="F7914" s="117">
        <v>100</v>
      </c>
      <c r="G7914" s="116">
        <v>0</v>
      </c>
    </row>
    <row r="7915" spans="1:7" ht="25.5">
      <c r="A7915" s="121">
        <v>9500</v>
      </c>
      <c r="B7915" s="115" t="s">
        <v>1187</v>
      </c>
      <c r="C7915" s="115">
        <v>10750</v>
      </c>
      <c r="D7915" s="115">
        <v>10750</v>
      </c>
      <c r="E7915" s="116">
        <v>10750</v>
      </c>
      <c r="F7915" s="117">
        <v>100</v>
      </c>
      <c r="G7915" s="116">
        <v>0</v>
      </c>
    </row>
    <row r="7916" spans="1:7" ht="51">
      <c r="A7916" s="122">
        <v>9590</v>
      </c>
      <c r="B7916" s="115" t="s">
        <v>1190</v>
      </c>
      <c r="C7916" s="115">
        <v>10750</v>
      </c>
      <c r="D7916" s="115">
        <v>10750</v>
      </c>
      <c r="E7916" s="116">
        <v>10750</v>
      </c>
      <c r="F7916" s="117">
        <v>100</v>
      </c>
      <c r="G7916" s="116">
        <v>0</v>
      </c>
    </row>
    <row r="7917" spans="1:7">
      <c r="A7917" s="114"/>
      <c r="B7917" s="115" t="s">
        <v>1192</v>
      </c>
      <c r="C7917" s="115">
        <v>-16973167</v>
      </c>
      <c r="D7917" s="115">
        <v>-3118038</v>
      </c>
      <c r="E7917" s="116">
        <v>4823124.9400000004</v>
      </c>
      <c r="F7917" s="117">
        <v>-28.416175602349298</v>
      </c>
      <c r="G7917" s="116">
        <v>8607436.1799999997</v>
      </c>
    </row>
    <row r="7918" spans="1:7">
      <c r="A7918" s="114" t="s">
        <v>1193</v>
      </c>
      <c r="B7918" s="115" t="s">
        <v>1194</v>
      </c>
      <c r="C7918" s="115">
        <v>16973167</v>
      </c>
      <c r="D7918" s="115">
        <v>3118038</v>
      </c>
      <c r="E7918" s="116">
        <v>-4823124.9400000004</v>
      </c>
      <c r="F7918" s="117">
        <v>-28.416175602349298</v>
      </c>
      <c r="G7918" s="116">
        <v>-8607436.1799999997</v>
      </c>
    </row>
    <row r="7919" spans="1:7">
      <c r="A7919" s="119" t="s">
        <v>1202</v>
      </c>
      <c r="B7919" s="115" t="s">
        <v>1203</v>
      </c>
      <c r="C7919" s="115">
        <v>16973167</v>
      </c>
      <c r="D7919" s="115">
        <v>3118038</v>
      </c>
      <c r="E7919" s="116">
        <v>-4823124.9400000004</v>
      </c>
      <c r="F7919" s="117">
        <v>-28.416175602349298</v>
      </c>
      <c r="G7919" s="116">
        <v>-8607436.1799999997</v>
      </c>
    </row>
    <row r="7920" spans="1:7" ht="38.25">
      <c r="A7920" s="120" t="s">
        <v>1206</v>
      </c>
      <c r="B7920" s="115" t="s">
        <v>1207</v>
      </c>
      <c r="C7920" s="115">
        <v>16973167</v>
      </c>
      <c r="D7920" s="115">
        <v>3118038</v>
      </c>
      <c r="E7920" s="116">
        <v>-16973166.09</v>
      </c>
      <c r="F7920" s="117">
        <v>-99.999994638596306</v>
      </c>
      <c r="G7920" s="116">
        <v>0</v>
      </c>
    </row>
    <row r="7921" spans="1:7" s="113" customFormat="1" ht="25.5">
      <c r="A7921" s="125" t="s">
        <v>39</v>
      </c>
      <c r="B7921" s="110" t="s">
        <v>1214</v>
      </c>
      <c r="C7921" s="110"/>
      <c r="D7921" s="110"/>
      <c r="E7921" s="111"/>
      <c r="F7921" s="112"/>
      <c r="G7921" s="111"/>
    </row>
    <row r="7922" spans="1:7">
      <c r="A7922" s="114" t="s">
        <v>1118</v>
      </c>
      <c r="B7922" s="115" t="s">
        <v>1119</v>
      </c>
      <c r="C7922" s="115">
        <v>3192812</v>
      </c>
      <c r="D7922" s="115">
        <v>910982</v>
      </c>
      <c r="E7922" s="116">
        <v>887151</v>
      </c>
      <c r="F7922" s="117">
        <v>27.7858827892153</v>
      </c>
      <c r="G7922" s="116">
        <v>314361</v>
      </c>
    </row>
    <row r="7923" spans="1:7">
      <c r="A7923" s="119" t="s">
        <v>1122</v>
      </c>
      <c r="B7923" s="115" t="s">
        <v>58</v>
      </c>
      <c r="C7923" s="115">
        <v>383428</v>
      </c>
      <c r="D7923" s="115">
        <v>23831</v>
      </c>
      <c r="E7923" s="116">
        <v>0</v>
      </c>
      <c r="F7923" s="117">
        <v>0</v>
      </c>
      <c r="G7923" s="116">
        <v>0</v>
      </c>
    </row>
    <row r="7924" spans="1:7" ht="25.5">
      <c r="A7924" s="120">
        <v>21210</v>
      </c>
      <c r="B7924" s="115" t="s">
        <v>1123</v>
      </c>
      <c r="C7924" s="115">
        <v>44784</v>
      </c>
      <c r="D7924" s="115">
        <v>23831</v>
      </c>
      <c r="E7924" s="116">
        <v>0</v>
      </c>
      <c r="F7924" s="117">
        <v>0</v>
      </c>
      <c r="G7924" s="116">
        <v>0</v>
      </c>
    </row>
    <row r="7925" spans="1:7">
      <c r="A7925" s="119" t="s">
        <v>1144</v>
      </c>
      <c r="B7925" s="115" t="s">
        <v>60</v>
      </c>
      <c r="C7925" s="115">
        <v>2809384</v>
      </c>
      <c r="D7925" s="115">
        <v>887151</v>
      </c>
      <c r="E7925" s="116">
        <v>887151</v>
      </c>
      <c r="F7925" s="117">
        <v>31.578132430454499</v>
      </c>
      <c r="G7925" s="116">
        <v>314361</v>
      </c>
    </row>
    <row r="7926" spans="1:7" ht="25.5">
      <c r="A7926" s="120">
        <v>21710</v>
      </c>
      <c r="B7926" s="115" t="s">
        <v>1145</v>
      </c>
      <c r="C7926" s="115">
        <v>2809384</v>
      </c>
      <c r="D7926" s="115">
        <v>887151</v>
      </c>
      <c r="E7926" s="116">
        <v>887151</v>
      </c>
      <c r="F7926" s="117">
        <v>31.578132430454499</v>
      </c>
      <c r="G7926" s="116">
        <v>314361</v>
      </c>
    </row>
    <row r="7927" spans="1:7">
      <c r="A7927" s="114" t="s">
        <v>1147</v>
      </c>
      <c r="B7927" s="115" t="s">
        <v>1148</v>
      </c>
      <c r="C7927" s="115">
        <v>3590008</v>
      </c>
      <c r="D7927" s="115">
        <v>1048233</v>
      </c>
      <c r="E7927" s="116">
        <v>781920.06</v>
      </c>
      <c r="F7927" s="117">
        <v>21.780454528235001</v>
      </c>
      <c r="G7927" s="116">
        <v>181297.02</v>
      </c>
    </row>
    <row r="7928" spans="1:7">
      <c r="A7928" s="119" t="s">
        <v>1149</v>
      </c>
      <c r="B7928" s="115" t="s">
        <v>1150</v>
      </c>
      <c r="C7928" s="115">
        <v>3429405</v>
      </c>
      <c r="D7928" s="115">
        <v>975149</v>
      </c>
      <c r="E7928" s="116">
        <v>739046.93</v>
      </c>
      <c r="F7928" s="117">
        <v>21.550296042608</v>
      </c>
      <c r="G7928" s="116">
        <v>181297.02</v>
      </c>
    </row>
    <row r="7929" spans="1:7">
      <c r="A7929" s="120" t="s">
        <v>1151</v>
      </c>
      <c r="B7929" s="115" t="s">
        <v>1152</v>
      </c>
      <c r="C7929" s="115">
        <v>2727958</v>
      </c>
      <c r="D7929" s="115">
        <v>714040</v>
      </c>
      <c r="E7929" s="116">
        <v>510266.12</v>
      </c>
      <c r="F7929" s="117">
        <v>18.705057775816201</v>
      </c>
      <c r="G7929" s="116">
        <v>144631.01999999999</v>
      </c>
    </row>
    <row r="7930" spans="1:7">
      <c r="A7930" s="121">
        <v>1000</v>
      </c>
      <c r="B7930" s="115" t="s">
        <v>1153</v>
      </c>
      <c r="C7930" s="115">
        <v>1624091</v>
      </c>
      <c r="D7930" s="115">
        <v>444653</v>
      </c>
      <c r="E7930" s="116">
        <v>348144.72</v>
      </c>
      <c r="F7930" s="117">
        <v>21.436281587669701</v>
      </c>
      <c r="G7930" s="116">
        <v>106019.53</v>
      </c>
    </row>
    <row r="7931" spans="1:7">
      <c r="A7931" s="122">
        <v>1100</v>
      </c>
      <c r="B7931" s="115" t="s">
        <v>1154</v>
      </c>
      <c r="C7931" s="115">
        <v>1277439</v>
      </c>
      <c r="D7931" s="115">
        <v>350747</v>
      </c>
      <c r="E7931" s="116">
        <v>275554.46999999997</v>
      </c>
      <c r="F7931" s="117">
        <v>21.570851524025802</v>
      </c>
      <c r="G7931" s="116">
        <v>83721.59</v>
      </c>
    </row>
    <row r="7932" spans="1:7">
      <c r="A7932" s="121">
        <v>2000</v>
      </c>
      <c r="B7932" s="115" t="s">
        <v>1155</v>
      </c>
      <c r="C7932" s="115">
        <v>1103867</v>
      </c>
      <c r="D7932" s="115">
        <v>269387</v>
      </c>
      <c r="E7932" s="116">
        <v>162121.4</v>
      </c>
      <c r="F7932" s="117">
        <v>14.686678739377101</v>
      </c>
      <c r="G7932" s="116">
        <v>38611.49</v>
      </c>
    </row>
    <row r="7933" spans="1:7">
      <c r="A7933" s="120" t="s">
        <v>1158</v>
      </c>
      <c r="B7933" s="115" t="s">
        <v>1159</v>
      </c>
      <c r="C7933" s="115">
        <v>283209</v>
      </c>
      <c r="D7933" s="115">
        <v>70614</v>
      </c>
      <c r="E7933" s="116">
        <v>62116.81</v>
      </c>
      <c r="F7933" s="117">
        <v>21.933204806344399</v>
      </c>
      <c r="G7933" s="116">
        <v>0</v>
      </c>
    </row>
    <row r="7934" spans="1:7">
      <c r="A7934" s="121">
        <v>3000</v>
      </c>
      <c r="B7934" s="115" t="s">
        <v>1160</v>
      </c>
      <c r="C7934" s="115">
        <v>283209</v>
      </c>
      <c r="D7934" s="115">
        <v>70614</v>
      </c>
      <c r="E7934" s="116">
        <v>62116.81</v>
      </c>
      <c r="F7934" s="117">
        <v>21.933204806344399</v>
      </c>
      <c r="G7934" s="116">
        <v>0</v>
      </c>
    </row>
    <row r="7935" spans="1:7">
      <c r="A7935" s="120" t="s">
        <v>1166</v>
      </c>
      <c r="B7935" s="115" t="s">
        <v>1167</v>
      </c>
      <c r="C7935" s="115">
        <v>418238</v>
      </c>
      <c r="D7935" s="115">
        <v>190495</v>
      </c>
      <c r="E7935" s="116">
        <v>166664</v>
      </c>
      <c r="F7935" s="117">
        <v>39.849081145185302</v>
      </c>
      <c r="G7935" s="116">
        <v>36666</v>
      </c>
    </row>
    <row r="7936" spans="1:7" ht="25.5">
      <c r="A7936" s="121">
        <v>7300</v>
      </c>
      <c r="B7936" s="115" t="s">
        <v>1173</v>
      </c>
      <c r="C7936" s="115">
        <v>378990</v>
      </c>
      <c r="D7936" s="115">
        <v>166664</v>
      </c>
      <c r="E7936" s="116">
        <v>166664</v>
      </c>
      <c r="F7936" s="117">
        <v>43.975830496846903</v>
      </c>
      <c r="G7936" s="116">
        <v>36666</v>
      </c>
    </row>
    <row r="7937" spans="1:7" ht="51">
      <c r="A7937" s="122">
        <v>7320</v>
      </c>
      <c r="B7937" s="115" t="s">
        <v>1175</v>
      </c>
      <c r="C7937" s="115">
        <v>33990</v>
      </c>
      <c r="D7937" s="115">
        <v>20000</v>
      </c>
      <c r="E7937" s="116">
        <v>20000</v>
      </c>
      <c r="F7937" s="117">
        <v>58.840835539864699</v>
      </c>
      <c r="G7937" s="116">
        <v>0</v>
      </c>
    </row>
    <row r="7938" spans="1:7" ht="38.25">
      <c r="A7938" s="122">
        <v>7350</v>
      </c>
      <c r="B7938" s="115" t="s">
        <v>1176</v>
      </c>
      <c r="C7938" s="115">
        <v>345000</v>
      </c>
      <c r="D7938" s="115">
        <v>146664</v>
      </c>
      <c r="E7938" s="116">
        <v>146664</v>
      </c>
      <c r="F7938" s="117">
        <v>42.511304347826098</v>
      </c>
      <c r="G7938" s="116">
        <v>36666</v>
      </c>
    </row>
    <row r="7939" spans="1:7" ht="25.5">
      <c r="A7939" s="121">
        <v>7500</v>
      </c>
      <c r="B7939" s="115" t="s">
        <v>1180</v>
      </c>
      <c r="C7939" s="115">
        <v>39248</v>
      </c>
      <c r="D7939" s="115">
        <v>23831</v>
      </c>
      <c r="E7939" s="116">
        <v>0</v>
      </c>
      <c r="F7939" s="117">
        <v>0</v>
      </c>
      <c r="G7939" s="116">
        <v>0</v>
      </c>
    </row>
    <row r="7940" spans="1:7">
      <c r="A7940" s="119" t="s">
        <v>1181</v>
      </c>
      <c r="B7940" s="115" t="s">
        <v>1182</v>
      </c>
      <c r="C7940" s="115">
        <v>160603</v>
      </c>
      <c r="D7940" s="115">
        <v>73084</v>
      </c>
      <c r="E7940" s="116">
        <v>42873.13</v>
      </c>
      <c r="F7940" s="117">
        <v>26.6950990952847</v>
      </c>
      <c r="G7940" s="116">
        <v>0</v>
      </c>
    </row>
    <row r="7941" spans="1:7">
      <c r="A7941" s="120" t="s">
        <v>1183</v>
      </c>
      <c r="B7941" s="115" t="s">
        <v>1184</v>
      </c>
      <c r="C7941" s="115">
        <v>155067</v>
      </c>
      <c r="D7941" s="115">
        <v>73084</v>
      </c>
      <c r="E7941" s="116">
        <v>42873.13</v>
      </c>
      <c r="F7941" s="117">
        <v>27.648132742620898</v>
      </c>
      <c r="G7941" s="116">
        <v>0</v>
      </c>
    </row>
    <row r="7942" spans="1:7">
      <c r="A7942" s="120" t="s">
        <v>1185</v>
      </c>
      <c r="B7942" s="115" t="s">
        <v>1186</v>
      </c>
      <c r="C7942" s="115">
        <v>5536</v>
      </c>
      <c r="D7942" s="115">
        <v>0</v>
      </c>
      <c r="E7942" s="116">
        <v>0</v>
      </c>
      <c r="F7942" s="117">
        <v>0</v>
      </c>
      <c r="G7942" s="116">
        <v>0</v>
      </c>
    </row>
    <row r="7943" spans="1:7" ht="25.5">
      <c r="A7943" s="121">
        <v>9600</v>
      </c>
      <c r="B7943" s="115" t="s">
        <v>1191</v>
      </c>
      <c r="C7943" s="115">
        <v>5536</v>
      </c>
      <c r="D7943" s="115">
        <v>0</v>
      </c>
      <c r="E7943" s="116">
        <v>0</v>
      </c>
      <c r="F7943" s="117">
        <v>0</v>
      </c>
      <c r="G7943" s="116">
        <v>0</v>
      </c>
    </row>
    <row r="7944" spans="1:7">
      <c r="A7944" s="114"/>
      <c r="B7944" s="115" t="s">
        <v>1192</v>
      </c>
      <c r="C7944" s="115">
        <v>-397196</v>
      </c>
      <c r="D7944" s="115">
        <v>-137251</v>
      </c>
      <c r="E7944" s="116">
        <v>105230.94</v>
      </c>
      <c r="F7944" s="117">
        <v>-26.493454113334501</v>
      </c>
      <c r="G7944" s="116">
        <v>133063.98000000001</v>
      </c>
    </row>
    <row r="7945" spans="1:7">
      <c r="A7945" s="114" t="s">
        <v>1193</v>
      </c>
      <c r="B7945" s="115" t="s">
        <v>1194</v>
      </c>
      <c r="C7945" s="115">
        <v>397196</v>
      </c>
      <c r="D7945" s="115">
        <v>137251</v>
      </c>
      <c r="E7945" s="116">
        <v>-105230.94</v>
      </c>
      <c r="F7945" s="117">
        <v>-26.493454113334501</v>
      </c>
      <c r="G7945" s="116">
        <v>-133063.98000000001</v>
      </c>
    </row>
    <row r="7946" spans="1:7">
      <c r="A7946" s="119" t="s">
        <v>1202</v>
      </c>
      <c r="B7946" s="115" t="s">
        <v>1203</v>
      </c>
      <c r="C7946" s="115">
        <v>397196</v>
      </c>
      <c r="D7946" s="115">
        <v>137251</v>
      </c>
      <c r="E7946" s="116">
        <v>-105230.94</v>
      </c>
      <c r="F7946" s="117">
        <v>-26.493454113334501</v>
      </c>
      <c r="G7946" s="116">
        <v>-133063.98000000001</v>
      </c>
    </row>
    <row r="7947" spans="1:7" ht="38.25">
      <c r="A7947" s="120" t="s">
        <v>1206</v>
      </c>
      <c r="B7947" s="115" t="s">
        <v>1207</v>
      </c>
      <c r="C7947" s="115">
        <v>397196</v>
      </c>
      <c r="D7947" s="115">
        <v>137251</v>
      </c>
      <c r="E7947" s="116">
        <v>-397193.09</v>
      </c>
      <c r="F7947" s="117">
        <v>-99.999267364223201</v>
      </c>
      <c r="G7947" s="116">
        <v>0</v>
      </c>
    </row>
    <row r="7948" spans="1:7" s="113" customFormat="1" ht="38.25">
      <c r="A7948" s="126" t="s">
        <v>139</v>
      </c>
      <c r="B7948" s="110" t="s">
        <v>1358</v>
      </c>
      <c r="C7948" s="110"/>
      <c r="D7948" s="110"/>
      <c r="E7948" s="111"/>
      <c r="F7948" s="112"/>
      <c r="G7948" s="111"/>
    </row>
    <row r="7949" spans="1:7">
      <c r="A7949" s="114" t="s">
        <v>1118</v>
      </c>
      <c r="B7949" s="115" t="s">
        <v>1119</v>
      </c>
      <c r="C7949" s="115">
        <v>44784</v>
      </c>
      <c r="D7949" s="115">
        <v>23831</v>
      </c>
      <c r="E7949" s="116">
        <v>0</v>
      </c>
      <c r="F7949" s="117">
        <v>0</v>
      </c>
      <c r="G7949" s="116">
        <v>0</v>
      </c>
    </row>
    <row r="7950" spans="1:7">
      <c r="A7950" s="119" t="s">
        <v>1122</v>
      </c>
      <c r="B7950" s="115" t="s">
        <v>58</v>
      </c>
      <c r="C7950" s="115">
        <v>44784</v>
      </c>
      <c r="D7950" s="115">
        <v>23831</v>
      </c>
      <c r="E7950" s="116">
        <v>0</v>
      </c>
      <c r="F7950" s="117">
        <v>0</v>
      </c>
      <c r="G7950" s="116">
        <v>0</v>
      </c>
    </row>
    <row r="7951" spans="1:7" ht="25.5">
      <c r="A7951" s="120">
        <v>21210</v>
      </c>
      <c r="B7951" s="115" t="s">
        <v>1123</v>
      </c>
      <c r="C7951" s="115">
        <v>44784</v>
      </c>
      <c r="D7951" s="115">
        <v>23831</v>
      </c>
      <c r="E7951" s="116">
        <v>0</v>
      </c>
      <c r="F7951" s="117">
        <v>0</v>
      </c>
      <c r="G7951" s="116">
        <v>0</v>
      </c>
    </row>
    <row r="7952" spans="1:7">
      <c r="A7952" s="114" t="s">
        <v>1147</v>
      </c>
      <c r="B7952" s="115" t="s">
        <v>1148</v>
      </c>
      <c r="C7952" s="115">
        <v>44784</v>
      </c>
      <c r="D7952" s="115">
        <v>23831</v>
      </c>
      <c r="E7952" s="116">
        <v>0</v>
      </c>
      <c r="F7952" s="117">
        <v>0</v>
      </c>
      <c r="G7952" s="116">
        <v>0</v>
      </c>
    </row>
    <row r="7953" spans="1:7">
      <c r="A7953" s="119" t="s">
        <v>1149</v>
      </c>
      <c r="B7953" s="115" t="s">
        <v>1150</v>
      </c>
      <c r="C7953" s="115">
        <v>39248</v>
      </c>
      <c r="D7953" s="115">
        <v>23831</v>
      </c>
      <c r="E7953" s="116">
        <v>0</v>
      </c>
      <c r="F7953" s="117">
        <v>0</v>
      </c>
      <c r="G7953" s="116">
        <v>0</v>
      </c>
    </row>
    <row r="7954" spans="1:7">
      <c r="A7954" s="120" t="s">
        <v>1166</v>
      </c>
      <c r="B7954" s="115" t="s">
        <v>1167</v>
      </c>
      <c r="C7954" s="115">
        <v>39248</v>
      </c>
      <c r="D7954" s="115">
        <v>23831</v>
      </c>
      <c r="E7954" s="116">
        <v>0</v>
      </c>
      <c r="F7954" s="117">
        <v>0</v>
      </c>
      <c r="G7954" s="116">
        <v>0</v>
      </c>
    </row>
    <row r="7955" spans="1:7" ht="25.5">
      <c r="A7955" s="121">
        <v>7500</v>
      </c>
      <c r="B7955" s="115" t="s">
        <v>1180</v>
      </c>
      <c r="C7955" s="115">
        <v>39248</v>
      </c>
      <c r="D7955" s="115">
        <v>23831</v>
      </c>
      <c r="E7955" s="116">
        <v>0</v>
      </c>
      <c r="F7955" s="117">
        <v>0</v>
      </c>
      <c r="G7955" s="116">
        <v>0</v>
      </c>
    </row>
    <row r="7956" spans="1:7">
      <c r="A7956" s="119" t="s">
        <v>1181</v>
      </c>
      <c r="B7956" s="115" t="s">
        <v>1182</v>
      </c>
      <c r="C7956" s="115">
        <v>5536</v>
      </c>
      <c r="D7956" s="115">
        <v>0</v>
      </c>
      <c r="E7956" s="116">
        <v>0</v>
      </c>
      <c r="F7956" s="117">
        <v>0</v>
      </c>
      <c r="G7956" s="116">
        <v>0</v>
      </c>
    </row>
    <row r="7957" spans="1:7">
      <c r="A7957" s="120" t="s">
        <v>1185</v>
      </c>
      <c r="B7957" s="115" t="s">
        <v>1186</v>
      </c>
      <c r="C7957" s="115">
        <v>5536</v>
      </c>
      <c r="D7957" s="115">
        <v>0</v>
      </c>
      <c r="E7957" s="116">
        <v>0</v>
      </c>
      <c r="F7957" s="117">
        <v>0</v>
      </c>
      <c r="G7957" s="116">
        <v>0</v>
      </c>
    </row>
    <row r="7958" spans="1:7" ht="25.5">
      <c r="A7958" s="121">
        <v>9600</v>
      </c>
      <c r="B7958" s="115" t="s">
        <v>1191</v>
      </c>
      <c r="C7958" s="115">
        <v>5536</v>
      </c>
      <c r="D7958" s="115">
        <v>0</v>
      </c>
      <c r="E7958" s="116">
        <v>0</v>
      </c>
      <c r="F7958" s="117">
        <v>0</v>
      </c>
      <c r="G7958" s="116">
        <v>0</v>
      </c>
    </row>
    <row r="7959" spans="1:7" s="113" customFormat="1" ht="25.5">
      <c r="A7959" s="126" t="s">
        <v>40</v>
      </c>
      <c r="B7959" s="110" t="s">
        <v>41</v>
      </c>
      <c r="C7959" s="110"/>
      <c r="D7959" s="110"/>
      <c r="E7959" s="111"/>
      <c r="F7959" s="112"/>
      <c r="G7959" s="111"/>
    </row>
    <row r="7960" spans="1:7">
      <c r="A7960" s="114" t="s">
        <v>1118</v>
      </c>
      <c r="B7960" s="115" t="s">
        <v>1119</v>
      </c>
      <c r="C7960" s="115">
        <v>2413708</v>
      </c>
      <c r="D7960" s="115">
        <v>740060</v>
      </c>
      <c r="E7960" s="116">
        <v>740060</v>
      </c>
      <c r="F7960" s="117">
        <v>30.660709580446401</v>
      </c>
      <c r="G7960" s="116">
        <v>279270</v>
      </c>
    </row>
    <row r="7961" spans="1:7">
      <c r="A7961" s="119" t="s">
        <v>1144</v>
      </c>
      <c r="B7961" s="115" t="s">
        <v>60</v>
      </c>
      <c r="C7961" s="115">
        <v>2413708</v>
      </c>
      <c r="D7961" s="115">
        <v>740060</v>
      </c>
      <c r="E7961" s="116">
        <v>740060</v>
      </c>
      <c r="F7961" s="117">
        <v>30.660709580446401</v>
      </c>
      <c r="G7961" s="116">
        <v>279270</v>
      </c>
    </row>
    <row r="7962" spans="1:7" ht="25.5">
      <c r="A7962" s="120">
        <v>21710</v>
      </c>
      <c r="B7962" s="115" t="s">
        <v>1145</v>
      </c>
      <c r="C7962" s="115">
        <v>2413708</v>
      </c>
      <c r="D7962" s="115">
        <v>740060</v>
      </c>
      <c r="E7962" s="116">
        <v>740060</v>
      </c>
      <c r="F7962" s="117">
        <v>30.660709580446401</v>
      </c>
      <c r="G7962" s="116">
        <v>279270</v>
      </c>
    </row>
    <row r="7963" spans="1:7">
      <c r="A7963" s="114" t="s">
        <v>1147</v>
      </c>
      <c r="B7963" s="115" t="s">
        <v>1148</v>
      </c>
      <c r="C7963" s="115">
        <v>2413708</v>
      </c>
      <c r="D7963" s="115">
        <v>740060</v>
      </c>
      <c r="E7963" s="116">
        <v>592473</v>
      </c>
      <c r="F7963" s="117">
        <v>24.546175428013701</v>
      </c>
      <c r="G7963" s="116">
        <v>149867.26</v>
      </c>
    </row>
    <row r="7964" spans="1:7">
      <c r="A7964" s="119" t="s">
        <v>1149</v>
      </c>
      <c r="B7964" s="115" t="s">
        <v>1150</v>
      </c>
      <c r="C7964" s="115">
        <v>2379908</v>
      </c>
      <c r="D7964" s="115">
        <v>728160</v>
      </c>
      <c r="E7964" s="116">
        <v>585967.93999999994</v>
      </c>
      <c r="F7964" s="117">
        <v>24.621453434334398</v>
      </c>
      <c r="G7964" s="116">
        <v>149867.26</v>
      </c>
    </row>
    <row r="7965" spans="1:7">
      <c r="A7965" s="120" t="s">
        <v>1151</v>
      </c>
      <c r="B7965" s="115" t="s">
        <v>1152</v>
      </c>
      <c r="C7965" s="115">
        <v>2034908</v>
      </c>
      <c r="D7965" s="115">
        <v>581496</v>
      </c>
      <c r="E7965" s="116">
        <v>439303.94</v>
      </c>
      <c r="F7965" s="117">
        <v>21.588393185343001</v>
      </c>
      <c r="G7965" s="116">
        <v>113201.26</v>
      </c>
    </row>
    <row r="7966" spans="1:7">
      <c r="A7966" s="121">
        <v>1000</v>
      </c>
      <c r="B7966" s="115" t="s">
        <v>1153</v>
      </c>
      <c r="C7966" s="115">
        <v>1407549</v>
      </c>
      <c r="D7966" s="115">
        <v>372465</v>
      </c>
      <c r="E7966" s="116">
        <v>300784.69</v>
      </c>
      <c r="F7966" s="117">
        <v>21.369393889662099</v>
      </c>
      <c r="G7966" s="116">
        <v>91257.58</v>
      </c>
    </row>
    <row r="7967" spans="1:7">
      <c r="A7967" s="122">
        <v>1100</v>
      </c>
      <c r="B7967" s="115" t="s">
        <v>1154</v>
      </c>
      <c r="C7967" s="115">
        <v>1102928</v>
      </c>
      <c r="D7967" s="115">
        <v>292671</v>
      </c>
      <c r="E7967" s="116">
        <v>237388.59</v>
      </c>
      <c r="F7967" s="117">
        <v>21.5234892939521</v>
      </c>
      <c r="G7967" s="116">
        <v>71824.320000000007</v>
      </c>
    </row>
    <row r="7968" spans="1:7">
      <c r="A7968" s="121">
        <v>2000</v>
      </c>
      <c r="B7968" s="115" t="s">
        <v>1155</v>
      </c>
      <c r="C7968" s="115">
        <v>627359</v>
      </c>
      <c r="D7968" s="115">
        <v>209031</v>
      </c>
      <c r="E7968" s="116">
        <v>138519.25</v>
      </c>
      <c r="F7968" s="117">
        <v>22.079742220961201</v>
      </c>
      <c r="G7968" s="116">
        <v>21943.68</v>
      </c>
    </row>
    <row r="7969" spans="1:7">
      <c r="A7969" s="120" t="s">
        <v>1166</v>
      </c>
      <c r="B7969" s="115" t="s">
        <v>1167</v>
      </c>
      <c r="C7969" s="115">
        <v>345000</v>
      </c>
      <c r="D7969" s="115">
        <v>146664</v>
      </c>
      <c r="E7969" s="116">
        <v>146664</v>
      </c>
      <c r="F7969" s="117">
        <v>42.511304347826098</v>
      </c>
      <c r="G7969" s="116">
        <v>36666</v>
      </c>
    </row>
    <row r="7970" spans="1:7" ht="25.5">
      <c r="A7970" s="121">
        <v>7300</v>
      </c>
      <c r="B7970" s="115" t="s">
        <v>1173</v>
      </c>
      <c r="C7970" s="115">
        <v>345000</v>
      </c>
      <c r="D7970" s="115">
        <v>146664</v>
      </c>
      <c r="E7970" s="116">
        <v>146664</v>
      </c>
      <c r="F7970" s="117">
        <v>42.511304347826098</v>
      </c>
      <c r="G7970" s="116">
        <v>36666</v>
      </c>
    </row>
    <row r="7971" spans="1:7" ht="38.25">
      <c r="A7971" s="122">
        <v>7350</v>
      </c>
      <c r="B7971" s="115" t="s">
        <v>1176</v>
      </c>
      <c r="C7971" s="115">
        <v>345000</v>
      </c>
      <c r="D7971" s="115">
        <v>146664</v>
      </c>
      <c r="E7971" s="116">
        <v>146664</v>
      </c>
      <c r="F7971" s="117">
        <v>42.511304347826098</v>
      </c>
      <c r="G7971" s="116">
        <v>36666</v>
      </c>
    </row>
    <row r="7972" spans="1:7">
      <c r="A7972" s="119" t="s">
        <v>1181</v>
      </c>
      <c r="B7972" s="115" t="s">
        <v>1182</v>
      </c>
      <c r="C7972" s="115">
        <v>33800</v>
      </c>
      <c r="D7972" s="115">
        <v>11900</v>
      </c>
      <c r="E7972" s="116">
        <v>6505.06</v>
      </c>
      <c r="F7972" s="117">
        <v>19.245739644970399</v>
      </c>
      <c r="G7972" s="116">
        <v>0</v>
      </c>
    </row>
    <row r="7973" spans="1:7">
      <c r="A7973" s="120" t="s">
        <v>1183</v>
      </c>
      <c r="B7973" s="115" t="s">
        <v>1184</v>
      </c>
      <c r="C7973" s="115">
        <v>33800</v>
      </c>
      <c r="D7973" s="115">
        <v>11900</v>
      </c>
      <c r="E7973" s="116">
        <v>6505.06</v>
      </c>
      <c r="F7973" s="117">
        <v>19.245739644970399</v>
      </c>
      <c r="G7973" s="116">
        <v>0</v>
      </c>
    </row>
    <row r="7974" spans="1:7">
      <c r="A7974" s="114"/>
      <c r="B7974" s="115" t="s">
        <v>1192</v>
      </c>
      <c r="C7974" s="115">
        <v>0</v>
      </c>
      <c r="D7974" s="115">
        <v>0</v>
      </c>
      <c r="E7974" s="116">
        <v>147587</v>
      </c>
      <c r="F7974" s="117">
        <v>0</v>
      </c>
      <c r="G7974" s="116">
        <v>129402.74</v>
      </c>
    </row>
    <row r="7975" spans="1:7">
      <c r="A7975" s="114" t="s">
        <v>1193</v>
      </c>
      <c r="B7975" s="115" t="s">
        <v>1194</v>
      </c>
      <c r="C7975" s="115">
        <v>0</v>
      </c>
      <c r="D7975" s="115">
        <v>0</v>
      </c>
      <c r="E7975" s="116">
        <v>-147587</v>
      </c>
      <c r="F7975" s="117">
        <v>0</v>
      </c>
      <c r="G7975" s="116">
        <v>-129402.74</v>
      </c>
    </row>
    <row r="7976" spans="1:7">
      <c r="A7976" s="119" t="s">
        <v>1202</v>
      </c>
      <c r="B7976" s="115" t="s">
        <v>1203</v>
      </c>
      <c r="C7976" s="115">
        <v>0</v>
      </c>
      <c r="D7976" s="115">
        <v>0</v>
      </c>
      <c r="E7976" s="116">
        <v>-147587</v>
      </c>
      <c r="F7976" s="117">
        <v>0</v>
      </c>
      <c r="G7976" s="116">
        <v>-129402.74</v>
      </c>
    </row>
    <row r="7977" spans="1:7" s="113" customFormat="1">
      <c r="A7977" s="126" t="s">
        <v>107</v>
      </c>
      <c r="B7977" s="110" t="s">
        <v>200</v>
      </c>
      <c r="C7977" s="110"/>
      <c r="D7977" s="110"/>
      <c r="E7977" s="111"/>
      <c r="F7977" s="112"/>
      <c r="G7977" s="111"/>
    </row>
    <row r="7978" spans="1:7">
      <c r="A7978" s="114" t="s">
        <v>1118</v>
      </c>
      <c r="B7978" s="115" t="s">
        <v>1119</v>
      </c>
      <c r="C7978" s="115">
        <v>730969</v>
      </c>
      <c r="D7978" s="115">
        <v>146082</v>
      </c>
      <c r="E7978" s="116">
        <v>146082</v>
      </c>
      <c r="F7978" s="117">
        <v>19.984705233737699</v>
      </c>
      <c r="G7978" s="116">
        <v>34679</v>
      </c>
    </row>
    <row r="7979" spans="1:7">
      <c r="A7979" s="119" t="s">
        <v>1122</v>
      </c>
      <c r="B7979" s="115" t="s">
        <v>58</v>
      </c>
      <c r="C7979" s="115">
        <v>336302</v>
      </c>
      <c r="D7979" s="115">
        <v>0</v>
      </c>
      <c r="E7979" s="116">
        <v>0</v>
      </c>
      <c r="F7979" s="117">
        <v>0</v>
      </c>
      <c r="G7979" s="116">
        <v>0</v>
      </c>
    </row>
    <row r="7980" spans="1:7">
      <c r="A7980" s="119" t="s">
        <v>1144</v>
      </c>
      <c r="B7980" s="115" t="s">
        <v>60</v>
      </c>
      <c r="C7980" s="115">
        <v>394667</v>
      </c>
      <c r="D7980" s="115">
        <v>146082</v>
      </c>
      <c r="E7980" s="116">
        <v>146082</v>
      </c>
      <c r="F7980" s="117">
        <v>37.013989008455198</v>
      </c>
      <c r="G7980" s="116">
        <v>34679</v>
      </c>
    </row>
    <row r="7981" spans="1:7" ht="25.5">
      <c r="A7981" s="120">
        <v>21710</v>
      </c>
      <c r="B7981" s="115" t="s">
        <v>1145</v>
      </c>
      <c r="C7981" s="115">
        <v>394667</v>
      </c>
      <c r="D7981" s="115">
        <v>146082</v>
      </c>
      <c r="E7981" s="116">
        <v>146082</v>
      </c>
      <c r="F7981" s="117">
        <v>37.013989008455198</v>
      </c>
      <c r="G7981" s="116">
        <v>34679</v>
      </c>
    </row>
    <row r="7982" spans="1:7">
      <c r="A7982" s="114" t="s">
        <v>1147</v>
      </c>
      <c r="B7982" s="115" t="s">
        <v>1148</v>
      </c>
      <c r="C7982" s="115">
        <v>1125126</v>
      </c>
      <c r="D7982" s="115">
        <v>280294</v>
      </c>
      <c r="E7982" s="116">
        <v>187647.89</v>
      </c>
      <c r="F7982" s="117">
        <v>16.677944514658801</v>
      </c>
      <c r="G7982" s="116">
        <v>31173.97</v>
      </c>
    </row>
    <row r="7983" spans="1:7">
      <c r="A7983" s="119" t="s">
        <v>1149</v>
      </c>
      <c r="B7983" s="115" t="s">
        <v>1150</v>
      </c>
      <c r="C7983" s="115">
        <v>1003859</v>
      </c>
      <c r="D7983" s="115">
        <v>219110</v>
      </c>
      <c r="E7983" s="116">
        <v>151279.82</v>
      </c>
      <c r="F7983" s="117">
        <v>15.0698275355403</v>
      </c>
      <c r="G7983" s="116">
        <v>31173.97</v>
      </c>
    </row>
    <row r="7984" spans="1:7">
      <c r="A7984" s="120" t="s">
        <v>1151</v>
      </c>
      <c r="B7984" s="115" t="s">
        <v>1152</v>
      </c>
      <c r="C7984" s="115">
        <v>686660</v>
      </c>
      <c r="D7984" s="115">
        <v>128496</v>
      </c>
      <c r="E7984" s="116">
        <v>69163.009999999995</v>
      </c>
      <c r="F7984" s="117">
        <v>10.072380799813599</v>
      </c>
      <c r="G7984" s="116">
        <v>31173.97</v>
      </c>
    </row>
    <row r="7985" spans="1:7">
      <c r="A7985" s="121">
        <v>1000</v>
      </c>
      <c r="B7985" s="115" t="s">
        <v>1153</v>
      </c>
      <c r="C7985" s="115">
        <v>214212</v>
      </c>
      <c r="D7985" s="115">
        <v>71395</v>
      </c>
      <c r="E7985" s="116">
        <v>46638.05</v>
      </c>
      <c r="F7985" s="117">
        <v>21.771912871361099</v>
      </c>
      <c r="G7985" s="116">
        <v>14636.97</v>
      </c>
    </row>
    <row r="7986" spans="1:7">
      <c r="A7986" s="122">
        <v>1100</v>
      </c>
      <c r="B7986" s="115" t="s">
        <v>1154</v>
      </c>
      <c r="C7986" s="115">
        <v>172634</v>
      </c>
      <c r="D7986" s="115">
        <v>57437</v>
      </c>
      <c r="E7986" s="116">
        <v>37584.06</v>
      </c>
      <c r="F7986" s="117">
        <v>21.770948944008701</v>
      </c>
      <c r="G7986" s="116">
        <v>11795.45</v>
      </c>
    </row>
    <row r="7987" spans="1:7">
      <c r="A7987" s="121">
        <v>2000</v>
      </c>
      <c r="B7987" s="115" t="s">
        <v>1155</v>
      </c>
      <c r="C7987" s="115">
        <v>472448</v>
      </c>
      <c r="D7987" s="115">
        <v>57101</v>
      </c>
      <c r="E7987" s="116">
        <v>22524.959999999999</v>
      </c>
      <c r="F7987" s="117">
        <v>4.7677120021674302</v>
      </c>
      <c r="G7987" s="116">
        <v>16537</v>
      </c>
    </row>
    <row r="7988" spans="1:7">
      <c r="A7988" s="120" t="s">
        <v>1158</v>
      </c>
      <c r="B7988" s="115" t="s">
        <v>1159</v>
      </c>
      <c r="C7988" s="115">
        <v>283209</v>
      </c>
      <c r="D7988" s="115">
        <v>70614</v>
      </c>
      <c r="E7988" s="116">
        <v>62116.81</v>
      </c>
      <c r="F7988" s="117">
        <v>21.933204806344399</v>
      </c>
      <c r="G7988" s="116">
        <v>0</v>
      </c>
    </row>
    <row r="7989" spans="1:7">
      <c r="A7989" s="121">
        <v>3000</v>
      </c>
      <c r="B7989" s="115" t="s">
        <v>1160</v>
      </c>
      <c r="C7989" s="115">
        <v>283209</v>
      </c>
      <c r="D7989" s="115">
        <v>70614</v>
      </c>
      <c r="E7989" s="116">
        <v>62116.81</v>
      </c>
      <c r="F7989" s="117">
        <v>21.933204806344399</v>
      </c>
      <c r="G7989" s="116">
        <v>0</v>
      </c>
    </row>
    <row r="7990" spans="1:7">
      <c r="A7990" s="120" t="s">
        <v>1166</v>
      </c>
      <c r="B7990" s="115" t="s">
        <v>1167</v>
      </c>
      <c r="C7990" s="115">
        <v>33990</v>
      </c>
      <c r="D7990" s="115">
        <v>20000</v>
      </c>
      <c r="E7990" s="116">
        <v>20000</v>
      </c>
      <c r="F7990" s="117">
        <v>58.840835539864699</v>
      </c>
      <c r="G7990" s="116">
        <v>0</v>
      </c>
    </row>
    <row r="7991" spans="1:7" ht="25.5">
      <c r="A7991" s="121">
        <v>7300</v>
      </c>
      <c r="B7991" s="115" t="s">
        <v>1173</v>
      </c>
      <c r="C7991" s="115">
        <v>33990</v>
      </c>
      <c r="D7991" s="115">
        <v>20000</v>
      </c>
      <c r="E7991" s="116">
        <v>20000</v>
      </c>
      <c r="F7991" s="117">
        <v>58.840835539864699</v>
      </c>
      <c r="G7991" s="116">
        <v>0</v>
      </c>
    </row>
    <row r="7992" spans="1:7" ht="51">
      <c r="A7992" s="122">
        <v>7320</v>
      </c>
      <c r="B7992" s="115" t="s">
        <v>1175</v>
      </c>
      <c r="C7992" s="115">
        <v>33990</v>
      </c>
      <c r="D7992" s="115">
        <v>20000</v>
      </c>
      <c r="E7992" s="116">
        <v>20000</v>
      </c>
      <c r="F7992" s="117">
        <v>58.840835539864699</v>
      </c>
      <c r="G7992" s="116">
        <v>0</v>
      </c>
    </row>
    <row r="7993" spans="1:7">
      <c r="A7993" s="119" t="s">
        <v>1181</v>
      </c>
      <c r="B7993" s="115" t="s">
        <v>1182</v>
      </c>
      <c r="C7993" s="115">
        <v>121267</v>
      </c>
      <c r="D7993" s="115">
        <v>61184</v>
      </c>
      <c r="E7993" s="116">
        <v>36368.07</v>
      </c>
      <c r="F7993" s="117">
        <v>29.9900797413971</v>
      </c>
      <c r="G7993" s="116">
        <v>0</v>
      </c>
    </row>
    <row r="7994" spans="1:7">
      <c r="A7994" s="120" t="s">
        <v>1183</v>
      </c>
      <c r="B7994" s="115" t="s">
        <v>1184</v>
      </c>
      <c r="C7994" s="115">
        <v>121267</v>
      </c>
      <c r="D7994" s="115">
        <v>61184</v>
      </c>
      <c r="E7994" s="116">
        <v>36368.07</v>
      </c>
      <c r="F7994" s="117">
        <v>29.9900797413971</v>
      </c>
      <c r="G7994" s="116">
        <v>0</v>
      </c>
    </row>
    <row r="7995" spans="1:7">
      <c r="A7995" s="114"/>
      <c r="B7995" s="115" t="s">
        <v>1192</v>
      </c>
      <c r="C7995" s="115">
        <v>-394157</v>
      </c>
      <c r="D7995" s="115">
        <v>-134212</v>
      </c>
      <c r="E7995" s="116">
        <v>-41565.89</v>
      </c>
      <c r="F7995" s="117">
        <v>10.5455161268226</v>
      </c>
      <c r="G7995" s="116">
        <v>3505.03</v>
      </c>
    </row>
    <row r="7996" spans="1:7">
      <c r="A7996" s="114" t="s">
        <v>1193</v>
      </c>
      <c r="B7996" s="115" t="s">
        <v>1194</v>
      </c>
      <c r="C7996" s="115">
        <v>394157</v>
      </c>
      <c r="D7996" s="115">
        <v>134212</v>
      </c>
      <c r="E7996" s="116">
        <v>41565.89</v>
      </c>
      <c r="F7996" s="117">
        <v>10.5455161268226</v>
      </c>
      <c r="G7996" s="116">
        <v>-3505.03</v>
      </c>
    </row>
    <row r="7997" spans="1:7">
      <c r="A7997" s="119" t="s">
        <v>1202</v>
      </c>
      <c r="B7997" s="115" t="s">
        <v>1203</v>
      </c>
      <c r="C7997" s="115">
        <v>394157</v>
      </c>
      <c r="D7997" s="115">
        <v>134212</v>
      </c>
      <c r="E7997" s="116">
        <v>41565.89</v>
      </c>
      <c r="F7997" s="117">
        <v>10.5455161268226</v>
      </c>
      <c r="G7997" s="116">
        <v>-3505.03</v>
      </c>
    </row>
    <row r="7998" spans="1:7" ht="38.25">
      <c r="A7998" s="120" t="s">
        <v>1206</v>
      </c>
      <c r="B7998" s="115" t="s">
        <v>1207</v>
      </c>
      <c r="C7998" s="115">
        <v>394157</v>
      </c>
      <c r="D7998" s="115">
        <v>134212</v>
      </c>
      <c r="E7998" s="116">
        <v>-394154.92</v>
      </c>
      <c r="F7998" s="117">
        <v>-99.999472291498094</v>
      </c>
      <c r="G7998" s="116">
        <v>0</v>
      </c>
    </row>
    <row r="7999" spans="1:7" s="113" customFormat="1" ht="38.25">
      <c r="A7999" s="126" t="s">
        <v>118</v>
      </c>
      <c r="B7999" s="110" t="s">
        <v>1359</v>
      </c>
      <c r="C7999" s="110"/>
      <c r="D7999" s="110"/>
      <c r="E7999" s="111"/>
      <c r="F7999" s="112"/>
      <c r="G7999" s="111"/>
    </row>
    <row r="8000" spans="1:7">
      <c r="A8000" s="114" t="s">
        <v>1118</v>
      </c>
      <c r="B8000" s="115" t="s">
        <v>1119</v>
      </c>
      <c r="C8000" s="115">
        <v>3351</v>
      </c>
      <c r="D8000" s="115">
        <v>1009</v>
      </c>
      <c r="E8000" s="116">
        <v>1009</v>
      </c>
      <c r="F8000" s="117">
        <v>30.110414801551801</v>
      </c>
      <c r="G8000" s="116">
        <v>412</v>
      </c>
    </row>
    <row r="8001" spans="1:7">
      <c r="A8001" s="119" t="s">
        <v>1122</v>
      </c>
      <c r="B8001" s="115" t="s">
        <v>58</v>
      </c>
      <c r="C8001" s="115">
        <v>2342</v>
      </c>
      <c r="D8001" s="115">
        <v>0</v>
      </c>
      <c r="E8001" s="116">
        <v>0</v>
      </c>
      <c r="F8001" s="117">
        <v>0</v>
      </c>
      <c r="G8001" s="116">
        <v>0</v>
      </c>
    </row>
    <row r="8002" spans="1:7">
      <c r="A8002" s="119" t="s">
        <v>1144</v>
      </c>
      <c r="B8002" s="115" t="s">
        <v>60</v>
      </c>
      <c r="C8002" s="115">
        <v>1009</v>
      </c>
      <c r="D8002" s="115">
        <v>1009</v>
      </c>
      <c r="E8002" s="116">
        <v>1009</v>
      </c>
      <c r="F8002" s="117">
        <v>100</v>
      </c>
      <c r="G8002" s="116">
        <v>412</v>
      </c>
    </row>
    <row r="8003" spans="1:7" ht="25.5">
      <c r="A8003" s="120">
        <v>21710</v>
      </c>
      <c r="B8003" s="115" t="s">
        <v>1145</v>
      </c>
      <c r="C8003" s="115">
        <v>1009</v>
      </c>
      <c r="D8003" s="115">
        <v>1009</v>
      </c>
      <c r="E8003" s="116">
        <v>1009</v>
      </c>
      <c r="F8003" s="117">
        <v>100</v>
      </c>
      <c r="G8003" s="116">
        <v>412</v>
      </c>
    </row>
    <row r="8004" spans="1:7">
      <c r="A8004" s="114" t="s">
        <v>1147</v>
      </c>
      <c r="B8004" s="115" t="s">
        <v>1148</v>
      </c>
      <c r="C8004" s="115">
        <v>6390</v>
      </c>
      <c r="D8004" s="115">
        <v>4048</v>
      </c>
      <c r="E8004" s="116">
        <v>1799.17</v>
      </c>
      <c r="F8004" s="117">
        <v>28.156025039123602</v>
      </c>
      <c r="G8004" s="116">
        <v>255.79</v>
      </c>
    </row>
    <row r="8005" spans="1:7">
      <c r="A8005" s="119" t="s">
        <v>1149</v>
      </c>
      <c r="B8005" s="115" t="s">
        <v>1150</v>
      </c>
      <c r="C8005" s="115">
        <v>6390</v>
      </c>
      <c r="D8005" s="115">
        <v>4048</v>
      </c>
      <c r="E8005" s="116">
        <v>1799.17</v>
      </c>
      <c r="F8005" s="117">
        <v>28.156025039123602</v>
      </c>
      <c r="G8005" s="116">
        <v>255.79</v>
      </c>
    </row>
    <row r="8006" spans="1:7">
      <c r="A8006" s="120" t="s">
        <v>1151</v>
      </c>
      <c r="B8006" s="115" t="s">
        <v>1152</v>
      </c>
      <c r="C8006" s="115">
        <v>6390</v>
      </c>
      <c r="D8006" s="115">
        <v>4048</v>
      </c>
      <c r="E8006" s="116">
        <v>1799.17</v>
      </c>
      <c r="F8006" s="117">
        <v>28.156025039123602</v>
      </c>
      <c r="G8006" s="116">
        <v>255.79</v>
      </c>
    </row>
    <row r="8007" spans="1:7">
      <c r="A8007" s="121">
        <v>1000</v>
      </c>
      <c r="B8007" s="115" t="s">
        <v>1153</v>
      </c>
      <c r="C8007" s="115">
        <v>2330</v>
      </c>
      <c r="D8007" s="115">
        <v>793</v>
      </c>
      <c r="E8007" s="116">
        <v>721.98</v>
      </c>
      <c r="F8007" s="117">
        <v>30.9862660944206</v>
      </c>
      <c r="G8007" s="116">
        <v>124.98</v>
      </c>
    </row>
    <row r="8008" spans="1:7">
      <c r="A8008" s="122">
        <v>1100</v>
      </c>
      <c r="B8008" s="115" t="s">
        <v>1154</v>
      </c>
      <c r="C8008" s="115">
        <v>1877</v>
      </c>
      <c r="D8008" s="115">
        <v>639</v>
      </c>
      <c r="E8008" s="116">
        <v>581.82000000000005</v>
      </c>
      <c r="F8008" s="117">
        <v>30.997336174746899</v>
      </c>
      <c r="G8008" s="116">
        <v>101.82</v>
      </c>
    </row>
    <row r="8009" spans="1:7">
      <c r="A8009" s="121">
        <v>2000</v>
      </c>
      <c r="B8009" s="115" t="s">
        <v>1155</v>
      </c>
      <c r="C8009" s="115">
        <v>4060</v>
      </c>
      <c r="D8009" s="115">
        <v>3255</v>
      </c>
      <c r="E8009" s="116">
        <v>1077.19</v>
      </c>
      <c r="F8009" s="117">
        <v>26.531773399014799</v>
      </c>
      <c r="G8009" s="116">
        <v>130.81</v>
      </c>
    </row>
    <row r="8010" spans="1:7">
      <c r="A8010" s="114"/>
      <c r="B8010" s="115" t="s">
        <v>1192</v>
      </c>
      <c r="C8010" s="115">
        <v>-3039</v>
      </c>
      <c r="D8010" s="115">
        <v>-3039</v>
      </c>
      <c r="E8010" s="116">
        <v>-790.17</v>
      </c>
      <c r="F8010" s="117">
        <v>26.000987166831202</v>
      </c>
      <c r="G8010" s="116">
        <v>156.21</v>
      </c>
    </row>
    <row r="8011" spans="1:7">
      <c r="A8011" s="114" t="s">
        <v>1193</v>
      </c>
      <c r="B8011" s="115" t="s">
        <v>1194</v>
      </c>
      <c r="C8011" s="115">
        <v>3039</v>
      </c>
      <c r="D8011" s="115">
        <v>3039</v>
      </c>
      <c r="E8011" s="116">
        <v>790.17</v>
      </c>
      <c r="F8011" s="117">
        <v>26.000987166831202</v>
      </c>
      <c r="G8011" s="116">
        <v>-156.21</v>
      </c>
    </row>
    <row r="8012" spans="1:7">
      <c r="A8012" s="119" t="s">
        <v>1202</v>
      </c>
      <c r="B8012" s="115" t="s">
        <v>1203</v>
      </c>
      <c r="C8012" s="115">
        <v>3039</v>
      </c>
      <c r="D8012" s="115">
        <v>3039</v>
      </c>
      <c r="E8012" s="116">
        <v>790.17</v>
      </c>
      <c r="F8012" s="117">
        <v>26.000987166831202</v>
      </c>
      <c r="G8012" s="116">
        <v>-156.21</v>
      </c>
    </row>
    <row r="8013" spans="1:7" ht="38.25">
      <c r="A8013" s="120" t="s">
        <v>1206</v>
      </c>
      <c r="B8013" s="115" t="s">
        <v>1207</v>
      </c>
      <c r="C8013" s="115">
        <v>3039</v>
      </c>
      <c r="D8013" s="115">
        <v>3039</v>
      </c>
      <c r="E8013" s="116">
        <v>-3038.17</v>
      </c>
      <c r="F8013" s="117">
        <v>-99.972688384336905</v>
      </c>
      <c r="G8013" s="116">
        <v>0</v>
      </c>
    </row>
    <row r="8014" spans="1:7" s="113" customFormat="1" ht="38.25">
      <c r="A8014" s="125" t="s">
        <v>108</v>
      </c>
      <c r="B8014" s="110" t="s">
        <v>1218</v>
      </c>
      <c r="C8014" s="110"/>
      <c r="D8014" s="110"/>
      <c r="E8014" s="111"/>
      <c r="F8014" s="112"/>
      <c r="G8014" s="111"/>
    </row>
    <row r="8015" spans="1:7">
      <c r="A8015" s="114" t="s">
        <v>1118</v>
      </c>
      <c r="B8015" s="115" t="s">
        <v>1119</v>
      </c>
      <c r="C8015" s="115">
        <v>1157039</v>
      </c>
      <c r="D8015" s="115">
        <v>14637</v>
      </c>
      <c r="E8015" s="116">
        <v>14637</v>
      </c>
      <c r="F8015" s="117">
        <v>1.26503946712254</v>
      </c>
      <c r="G8015" s="116">
        <v>4684</v>
      </c>
    </row>
    <row r="8016" spans="1:7">
      <c r="A8016" s="119" t="s">
        <v>1144</v>
      </c>
      <c r="B8016" s="115" t="s">
        <v>60</v>
      </c>
      <c r="C8016" s="115">
        <v>1157039</v>
      </c>
      <c r="D8016" s="115">
        <v>14637</v>
      </c>
      <c r="E8016" s="116">
        <v>14637</v>
      </c>
      <c r="F8016" s="117">
        <v>1.26503946712254</v>
      </c>
      <c r="G8016" s="116">
        <v>4684</v>
      </c>
    </row>
    <row r="8017" spans="1:7" ht="25.5">
      <c r="A8017" s="120">
        <v>21710</v>
      </c>
      <c r="B8017" s="115" t="s">
        <v>1145</v>
      </c>
      <c r="C8017" s="115">
        <v>1157039</v>
      </c>
      <c r="D8017" s="115">
        <v>14637</v>
      </c>
      <c r="E8017" s="116">
        <v>14637</v>
      </c>
      <c r="F8017" s="117">
        <v>1.26503946712254</v>
      </c>
      <c r="G8017" s="116">
        <v>4684</v>
      </c>
    </row>
    <row r="8018" spans="1:7">
      <c r="A8018" s="114" t="s">
        <v>1147</v>
      </c>
      <c r="B8018" s="115" t="s">
        <v>1148</v>
      </c>
      <c r="C8018" s="115">
        <v>1157039</v>
      </c>
      <c r="D8018" s="115">
        <v>14637</v>
      </c>
      <c r="E8018" s="116">
        <v>8375.64</v>
      </c>
      <c r="F8018" s="117">
        <v>0.72388571171757998</v>
      </c>
      <c r="G8018" s="116">
        <v>2994.07</v>
      </c>
    </row>
    <row r="8019" spans="1:7">
      <c r="A8019" s="119" t="s">
        <v>1149</v>
      </c>
      <c r="B8019" s="115" t="s">
        <v>1150</v>
      </c>
      <c r="C8019" s="115">
        <v>1142039</v>
      </c>
      <c r="D8019" s="115">
        <v>14637</v>
      </c>
      <c r="E8019" s="116">
        <v>8375.64</v>
      </c>
      <c r="F8019" s="117">
        <v>0.73339351808476005</v>
      </c>
      <c r="G8019" s="116">
        <v>2994.07</v>
      </c>
    </row>
    <row r="8020" spans="1:7">
      <c r="A8020" s="120" t="s">
        <v>1151</v>
      </c>
      <c r="B8020" s="115" t="s">
        <v>1152</v>
      </c>
      <c r="C8020" s="115">
        <v>254494</v>
      </c>
      <c r="D8020" s="115">
        <v>14637</v>
      </c>
      <c r="E8020" s="116">
        <v>8375.64</v>
      </c>
      <c r="F8020" s="117">
        <v>3.2910952714012902</v>
      </c>
      <c r="G8020" s="116">
        <v>2994.07</v>
      </c>
    </row>
    <row r="8021" spans="1:7">
      <c r="A8021" s="121">
        <v>1000</v>
      </c>
      <c r="B8021" s="115" t="s">
        <v>1153</v>
      </c>
      <c r="C8021" s="115">
        <v>131755</v>
      </c>
      <c r="D8021" s="115">
        <v>11812</v>
      </c>
      <c r="E8021" s="116">
        <v>6179.01</v>
      </c>
      <c r="F8021" s="117">
        <v>4.6897726841486103</v>
      </c>
      <c r="G8021" s="116">
        <v>2112.66</v>
      </c>
    </row>
    <row r="8022" spans="1:7">
      <c r="A8022" s="122">
        <v>1100</v>
      </c>
      <c r="B8022" s="115" t="s">
        <v>1154</v>
      </c>
      <c r="C8022" s="115">
        <v>104911</v>
      </c>
      <c r="D8022" s="115">
        <v>9389</v>
      </c>
      <c r="E8022" s="116">
        <v>4964.66</v>
      </c>
      <c r="F8022" s="117">
        <v>4.7322587717207902</v>
      </c>
      <c r="G8022" s="116">
        <v>1753</v>
      </c>
    </row>
    <row r="8023" spans="1:7">
      <c r="A8023" s="121">
        <v>2000</v>
      </c>
      <c r="B8023" s="115" t="s">
        <v>1155</v>
      </c>
      <c r="C8023" s="115">
        <v>122739</v>
      </c>
      <c r="D8023" s="115">
        <v>2825</v>
      </c>
      <c r="E8023" s="116">
        <v>2196.63</v>
      </c>
      <c r="F8023" s="117">
        <v>1.7896756532153599</v>
      </c>
      <c r="G8023" s="116">
        <v>881.41</v>
      </c>
    </row>
    <row r="8024" spans="1:7">
      <c r="A8024" s="120" t="s">
        <v>1158</v>
      </c>
      <c r="B8024" s="115" t="s">
        <v>1159</v>
      </c>
      <c r="C8024" s="115">
        <v>884245</v>
      </c>
      <c r="D8024" s="115">
        <v>0</v>
      </c>
      <c r="E8024" s="116">
        <v>0</v>
      </c>
      <c r="F8024" s="117">
        <v>0</v>
      </c>
      <c r="G8024" s="116">
        <v>0</v>
      </c>
    </row>
    <row r="8025" spans="1:7">
      <c r="A8025" s="121">
        <v>3000</v>
      </c>
      <c r="B8025" s="115" t="s">
        <v>1160</v>
      </c>
      <c r="C8025" s="115">
        <v>884245</v>
      </c>
      <c r="D8025" s="115">
        <v>0</v>
      </c>
      <c r="E8025" s="116">
        <v>0</v>
      </c>
      <c r="F8025" s="117">
        <v>0</v>
      </c>
      <c r="G8025" s="116">
        <v>0</v>
      </c>
    </row>
    <row r="8026" spans="1:7" ht="25.5">
      <c r="A8026" s="120" t="s">
        <v>1162</v>
      </c>
      <c r="B8026" s="115" t="s">
        <v>1163</v>
      </c>
      <c r="C8026" s="115">
        <v>3300</v>
      </c>
      <c r="D8026" s="115">
        <v>0</v>
      </c>
      <c r="E8026" s="116">
        <v>0</v>
      </c>
      <c r="F8026" s="117">
        <v>0</v>
      </c>
      <c r="G8026" s="116">
        <v>0</v>
      </c>
    </row>
    <row r="8027" spans="1:7">
      <c r="A8027" s="121">
        <v>7700</v>
      </c>
      <c r="B8027" s="115" t="s">
        <v>1165</v>
      </c>
      <c r="C8027" s="115">
        <v>3300</v>
      </c>
      <c r="D8027" s="115">
        <v>0</v>
      </c>
      <c r="E8027" s="116">
        <v>0</v>
      </c>
      <c r="F8027" s="117">
        <v>0</v>
      </c>
      <c r="G8027" s="116">
        <v>0</v>
      </c>
    </row>
    <row r="8028" spans="1:7">
      <c r="A8028" s="119" t="s">
        <v>1181</v>
      </c>
      <c r="B8028" s="115" t="s">
        <v>1182</v>
      </c>
      <c r="C8028" s="115">
        <v>15000</v>
      </c>
      <c r="D8028" s="115">
        <v>0</v>
      </c>
      <c r="E8028" s="116">
        <v>0</v>
      </c>
      <c r="F8028" s="117">
        <v>0</v>
      </c>
      <c r="G8028" s="116">
        <v>0</v>
      </c>
    </row>
    <row r="8029" spans="1:7">
      <c r="A8029" s="120" t="s">
        <v>1183</v>
      </c>
      <c r="B8029" s="115" t="s">
        <v>1184</v>
      </c>
      <c r="C8029" s="115">
        <v>15000</v>
      </c>
      <c r="D8029" s="115">
        <v>0</v>
      </c>
      <c r="E8029" s="116">
        <v>0</v>
      </c>
      <c r="F8029" s="117">
        <v>0</v>
      </c>
      <c r="G8029" s="116">
        <v>0</v>
      </c>
    </row>
    <row r="8030" spans="1:7">
      <c r="A8030" s="114"/>
      <c r="B8030" s="115" t="s">
        <v>1192</v>
      </c>
      <c r="C8030" s="115">
        <v>0</v>
      </c>
      <c r="D8030" s="115">
        <v>0</v>
      </c>
      <c r="E8030" s="116">
        <v>6261.36</v>
      </c>
      <c r="F8030" s="117">
        <v>0</v>
      </c>
      <c r="G8030" s="116">
        <v>1689.93</v>
      </c>
    </row>
    <row r="8031" spans="1:7">
      <c r="A8031" s="114" t="s">
        <v>1193</v>
      </c>
      <c r="B8031" s="115" t="s">
        <v>1194</v>
      </c>
      <c r="C8031" s="115">
        <v>0</v>
      </c>
      <c r="D8031" s="115">
        <v>0</v>
      </c>
      <c r="E8031" s="116">
        <v>-6261.36</v>
      </c>
      <c r="F8031" s="117">
        <v>0</v>
      </c>
      <c r="G8031" s="116">
        <v>-1689.93</v>
      </c>
    </row>
    <row r="8032" spans="1:7">
      <c r="A8032" s="119" t="s">
        <v>1202</v>
      </c>
      <c r="B8032" s="115" t="s">
        <v>1203</v>
      </c>
      <c r="C8032" s="115">
        <v>0</v>
      </c>
      <c r="D8032" s="115">
        <v>0</v>
      </c>
      <c r="E8032" s="116">
        <v>-6261.36</v>
      </c>
      <c r="F8032" s="117">
        <v>0</v>
      </c>
      <c r="G8032" s="116">
        <v>-1689.93</v>
      </c>
    </row>
    <row r="8033" spans="1:7" s="113" customFormat="1" ht="38.25">
      <c r="A8033" s="126" t="s">
        <v>109</v>
      </c>
      <c r="B8033" s="110" t="s">
        <v>1218</v>
      </c>
      <c r="C8033" s="110"/>
      <c r="D8033" s="110"/>
      <c r="E8033" s="111"/>
      <c r="F8033" s="112"/>
      <c r="G8033" s="111"/>
    </row>
    <row r="8034" spans="1:7">
      <c r="A8034" s="114" t="s">
        <v>1118</v>
      </c>
      <c r="B8034" s="115" t="s">
        <v>1119</v>
      </c>
      <c r="C8034" s="115">
        <v>1157039</v>
      </c>
      <c r="D8034" s="115">
        <v>14637</v>
      </c>
      <c r="E8034" s="116">
        <v>14637</v>
      </c>
      <c r="F8034" s="117">
        <v>1.26503946712254</v>
      </c>
      <c r="G8034" s="116">
        <v>4684</v>
      </c>
    </row>
    <row r="8035" spans="1:7">
      <c r="A8035" s="119" t="s">
        <v>1144</v>
      </c>
      <c r="B8035" s="115" t="s">
        <v>60</v>
      </c>
      <c r="C8035" s="115">
        <v>1157039</v>
      </c>
      <c r="D8035" s="115">
        <v>14637</v>
      </c>
      <c r="E8035" s="116">
        <v>14637</v>
      </c>
      <c r="F8035" s="117">
        <v>1.26503946712254</v>
      </c>
      <c r="G8035" s="116">
        <v>4684</v>
      </c>
    </row>
    <row r="8036" spans="1:7" ht="25.5">
      <c r="A8036" s="120">
        <v>21710</v>
      </c>
      <c r="B8036" s="115" t="s">
        <v>1145</v>
      </c>
      <c r="C8036" s="115">
        <v>1157039</v>
      </c>
      <c r="D8036" s="115">
        <v>14637</v>
      </c>
      <c r="E8036" s="116">
        <v>14637</v>
      </c>
      <c r="F8036" s="117">
        <v>1.26503946712254</v>
      </c>
      <c r="G8036" s="116">
        <v>4684</v>
      </c>
    </row>
    <row r="8037" spans="1:7">
      <c r="A8037" s="114" t="s">
        <v>1147</v>
      </c>
      <c r="B8037" s="115" t="s">
        <v>1148</v>
      </c>
      <c r="C8037" s="115">
        <v>1157039</v>
      </c>
      <c r="D8037" s="115">
        <v>14637</v>
      </c>
      <c r="E8037" s="116">
        <v>8375.64</v>
      </c>
      <c r="F8037" s="117">
        <v>0.72388571171757998</v>
      </c>
      <c r="G8037" s="116">
        <v>2994.07</v>
      </c>
    </row>
    <row r="8038" spans="1:7">
      <c r="A8038" s="119" t="s">
        <v>1149</v>
      </c>
      <c r="B8038" s="115" t="s">
        <v>1150</v>
      </c>
      <c r="C8038" s="115">
        <v>1142039</v>
      </c>
      <c r="D8038" s="115">
        <v>14637</v>
      </c>
      <c r="E8038" s="116">
        <v>8375.64</v>
      </c>
      <c r="F8038" s="117">
        <v>0.73339351808476005</v>
      </c>
      <c r="G8038" s="116">
        <v>2994.07</v>
      </c>
    </row>
    <row r="8039" spans="1:7">
      <c r="A8039" s="120" t="s">
        <v>1151</v>
      </c>
      <c r="B8039" s="115" t="s">
        <v>1152</v>
      </c>
      <c r="C8039" s="115">
        <v>254494</v>
      </c>
      <c r="D8039" s="115">
        <v>14637</v>
      </c>
      <c r="E8039" s="116">
        <v>8375.64</v>
      </c>
      <c r="F8039" s="117">
        <v>3.2910952714012902</v>
      </c>
      <c r="G8039" s="116">
        <v>2994.07</v>
      </c>
    </row>
    <row r="8040" spans="1:7">
      <c r="A8040" s="121">
        <v>1000</v>
      </c>
      <c r="B8040" s="115" t="s">
        <v>1153</v>
      </c>
      <c r="C8040" s="115">
        <v>131755</v>
      </c>
      <c r="D8040" s="115">
        <v>11812</v>
      </c>
      <c r="E8040" s="116">
        <v>6179.01</v>
      </c>
      <c r="F8040" s="117">
        <v>4.6897726841486103</v>
      </c>
      <c r="G8040" s="116">
        <v>2112.66</v>
      </c>
    </row>
    <row r="8041" spans="1:7">
      <c r="A8041" s="122">
        <v>1100</v>
      </c>
      <c r="B8041" s="115" t="s">
        <v>1154</v>
      </c>
      <c r="C8041" s="115">
        <v>104911</v>
      </c>
      <c r="D8041" s="115">
        <v>9389</v>
      </c>
      <c r="E8041" s="116">
        <v>4964.66</v>
      </c>
      <c r="F8041" s="117">
        <v>4.7322587717207902</v>
      </c>
      <c r="G8041" s="116">
        <v>1753</v>
      </c>
    </row>
    <row r="8042" spans="1:7">
      <c r="A8042" s="121">
        <v>2000</v>
      </c>
      <c r="B8042" s="115" t="s">
        <v>1155</v>
      </c>
      <c r="C8042" s="115">
        <v>122739</v>
      </c>
      <c r="D8042" s="115">
        <v>2825</v>
      </c>
      <c r="E8042" s="116">
        <v>2196.63</v>
      </c>
      <c r="F8042" s="117">
        <v>1.7896756532153599</v>
      </c>
      <c r="G8042" s="116">
        <v>881.41</v>
      </c>
    </row>
    <row r="8043" spans="1:7">
      <c r="A8043" s="120" t="s">
        <v>1158</v>
      </c>
      <c r="B8043" s="115" t="s">
        <v>1159</v>
      </c>
      <c r="C8043" s="115">
        <v>884245</v>
      </c>
      <c r="D8043" s="115">
        <v>0</v>
      </c>
      <c r="E8043" s="116">
        <v>0</v>
      </c>
      <c r="F8043" s="117">
        <v>0</v>
      </c>
      <c r="G8043" s="116">
        <v>0</v>
      </c>
    </row>
    <row r="8044" spans="1:7">
      <c r="A8044" s="121">
        <v>3000</v>
      </c>
      <c r="B8044" s="115" t="s">
        <v>1160</v>
      </c>
      <c r="C8044" s="115">
        <v>884245</v>
      </c>
      <c r="D8044" s="115">
        <v>0</v>
      </c>
      <c r="E8044" s="116">
        <v>0</v>
      </c>
      <c r="F8044" s="117">
        <v>0</v>
      </c>
      <c r="G8044" s="116">
        <v>0</v>
      </c>
    </row>
    <row r="8045" spans="1:7" ht="25.5">
      <c r="A8045" s="120" t="s">
        <v>1162</v>
      </c>
      <c r="B8045" s="115" t="s">
        <v>1163</v>
      </c>
      <c r="C8045" s="115">
        <v>3300</v>
      </c>
      <c r="D8045" s="115">
        <v>0</v>
      </c>
      <c r="E8045" s="116">
        <v>0</v>
      </c>
      <c r="F8045" s="117">
        <v>0</v>
      </c>
      <c r="G8045" s="116">
        <v>0</v>
      </c>
    </row>
    <row r="8046" spans="1:7">
      <c r="A8046" s="121">
        <v>7700</v>
      </c>
      <c r="B8046" s="115" t="s">
        <v>1165</v>
      </c>
      <c r="C8046" s="115">
        <v>3300</v>
      </c>
      <c r="D8046" s="115">
        <v>0</v>
      </c>
      <c r="E8046" s="116">
        <v>0</v>
      </c>
      <c r="F8046" s="117">
        <v>0</v>
      </c>
      <c r="G8046" s="116">
        <v>0</v>
      </c>
    </row>
    <row r="8047" spans="1:7">
      <c r="A8047" s="119" t="s">
        <v>1181</v>
      </c>
      <c r="B8047" s="115" t="s">
        <v>1182</v>
      </c>
      <c r="C8047" s="115">
        <v>15000</v>
      </c>
      <c r="D8047" s="115">
        <v>0</v>
      </c>
      <c r="E8047" s="116">
        <v>0</v>
      </c>
      <c r="F8047" s="117">
        <v>0</v>
      </c>
      <c r="G8047" s="116">
        <v>0</v>
      </c>
    </row>
    <row r="8048" spans="1:7">
      <c r="A8048" s="120" t="s">
        <v>1183</v>
      </c>
      <c r="B8048" s="115" t="s">
        <v>1184</v>
      </c>
      <c r="C8048" s="115">
        <v>15000</v>
      </c>
      <c r="D8048" s="115">
        <v>0</v>
      </c>
      <c r="E8048" s="116">
        <v>0</v>
      </c>
      <c r="F8048" s="117">
        <v>0</v>
      </c>
      <c r="G8048" s="116">
        <v>0</v>
      </c>
    </row>
    <row r="8049" spans="1:7">
      <c r="A8049" s="114"/>
      <c r="B8049" s="115" t="s">
        <v>1192</v>
      </c>
      <c r="C8049" s="115">
        <v>0</v>
      </c>
      <c r="D8049" s="115">
        <v>0</v>
      </c>
      <c r="E8049" s="116">
        <v>6261.36</v>
      </c>
      <c r="F8049" s="117">
        <v>0</v>
      </c>
      <c r="G8049" s="116">
        <v>1689.93</v>
      </c>
    </row>
    <row r="8050" spans="1:7">
      <c r="A8050" s="114" t="s">
        <v>1193</v>
      </c>
      <c r="B8050" s="115" t="s">
        <v>1194</v>
      </c>
      <c r="C8050" s="115">
        <v>0</v>
      </c>
      <c r="D8050" s="115">
        <v>0</v>
      </c>
      <c r="E8050" s="116">
        <v>-6261.36</v>
      </c>
      <c r="F8050" s="117">
        <v>0</v>
      </c>
      <c r="G8050" s="116">
        <v>-1689.93</v>
      </c>
    </row>
    <row r="8051" spans="1:7">
      <c r="A8051" s="119" t="s">
        <v>1202</v>
      </c>
      <c r="B8051" s="115" t="s">
        <v>1203</v>
      </c>
      <c r="C8051" s="115">
        <v>0</v>
      </c>
      <c r="D8051" s="115">
        <v>0</v>
      </c>
      <c r="E8051" s="116">
        <v>-6261.36</v>
      </c>
      <c r="F8051" s="117">
        <v>0</v>
      </c>
      <c r="G8051" s="116">
        <v>-1689.93</v>
      </c>
    </row>
    <row r="8052" spans="1:7" s="113" customFormat="1" ht="25.5">
      <c r="A8052" s="125" t="s">
        <v>110</v>
      </c>
      <c r="B8052" s="110" t="s">
        <v>1220</v>
      </c>
      <c r="C8052" s="110"/>
      <c r="D8052" s="110"/>
      <c r="E8052" s="111"/>
      <c r="F8052" s="112"/>
      <c r="G8052" s="111"/>
    </row>
    <row r="8053" spans="1:7">
      <c r="A8053" s="114" t="s">
        <v>1118</v>
      </c>
      <c r="B8053" s="115" t="s">
        <v>1119</v>
      </c>
      <c r="C8053" s="115">
        <v>2818706</v>
      </c>
      <c r="D8053" s="115">
        <v>661926</v>
      </c>
      <c r="E8053" s="116">
        <v>661925.07999999996</v>
      </c>
      <c r="F8053" s="117">
        <v>23.4832962359324</v>
      </c>
      <c r="G8053" s="116">
        <v>536884</v>
      </c>
    </row>
    <row r="8054" spans="1:7">
      <c r="A8054" s="119" t="s">
        <v>1124</v>
      </c>
      <c r="B8054" s="115" t="s">
        <v>59</v>
      </c>
      <c r="C8054" s="115">
        <v>342453</v>
      </c>
      <c r="D8054" s="115">
        <v>118185</v>
      </c>
      <c r="E8054" s="116">
        <v>118184.08</v>
      </c>
      <c r="F8054" s="117">
        <v>34.511036551001197</v>
      </c>
      <c r="G8054" s="116">
        <v>0</v>
      </c>
    </row>
    <row r="8055" spans="1:7">
      <c r="A8055" s="120" t="s">
        <v>1131</v>
      </c>
      <c r="B8055" s="115" t="s">
        <v>1132</v>
      </c>
      <c r="C8055" s="115">
        <v>342453</v>
      </c>
      <c r="D8055" s="115">
        <v>118185</v>
      </c>
      <c r="E8055" s="116">
        <v>118184.08</v>
      </c>
      <c r="F8055" s="117">
        <v>34.511036551001197</v>
      </c>
      <c r="G8055" s="116">
        <v>0</v>
      </c>
    </row>
    <row r="8056" spans="1:7" ht="25.5">
      <c r="A8056" s="121">
        <v>19500</v>
      </c>
      <c r="B8056" s="115" t="s">
        <v>1133</v>
      </c>
      <c r="C8056" s="115">
        <v>342453</v>
      </c>
      <c r="D8056" s="115">
        <v>118185</v>
      </c>
      <c r="E8056" s="116">
        <v>118184.08</v>
      </c>
      <c r="F8056" s="117">
        <v>34.511036551001197</v>
      </c>
      <c r="G8056" s="116">
        <v>0</v>
      </c>
    </row>
    <row r="8057" spans="1:7" ht="25.5">
      <c r="A8057" s="122">
        <v>19550</v>
      </c>
      <c r="B8057" s="115" t="s">
        <v>1134</v>
      </c>
      <c r="C8057" s="115">
        <v>342453</v>
      </c>
      <c r="D8057" s="115">
        <v>118185</v>
      </c>
      <c r="E8057" s="116">
        <v>118184.08</v>
      </c>
      <c r="F8057" s="117">
        <v>34.511036551001197</v>
      </c>
      <c r="G8057" s="116">
        <v>0</v>
      </c>
    </row>
    <row r="8058" spans="1:7">
      <c r="A8058" s="119" t="s">
        <v>1144</v>
      </c>
      <c r="B8058" s="115" t="s">
        <v>60</v>
      </c>
      <c r="C8058" s="115">
        <v>2476253</v>
      </c>
      <c r="D8058" s="115">
        <v>543741</v>
      </c>
      <c r="E8058" s="116">
        <v>543741</v>
      </c>
      <c r="F8058" s="117">
        <v>21.9582167088743</v>
      </c>
      <c r="G8058" s="116">
        <v>536884</v>
      </c>
    </row>
    <row r="8059" spans="1:7" ht="25.5">
      <c r="A8059" s="120">
        <v>21710</v>
      </c>
      <c r="B8059" s="115" t="s">
        <v>1145</v>
      </c>
      <c r="C8059" s="115">
        <v>2476253</v>
      </c>
      <c r="D8059" s="115">
        <v>543741</v>
      </c>
      <c r="E8059" s="116">
        <v>543741</v>
      </c>
      <c r="F8059" s="117">
        <v>21.9582167088743</v>
      </c>
      <c r="G8059" s="116">
        <v>536884</v>
      </c>
    </row>
    <row r="8060" spans="1:7">
      <c r="A8060" s="114" t="s">
        <v>1147</v>
      </c>
      <c r="B8060" s="115" t="s">
        <v>1148</v>
      </c>
      <c r="C8060" s="115">
        <v>2818706</v>
      </c>
      <c r="D8060" s="115">
        <v>661926</v>
      </c>
      <c r="E8060" s="116">
        <v>543109.12</v>
      </c>
      <c r="F8060" s="117">
        <v>19.2680300818886</v>
      </c>
      <c r="G8060" s="116">
        <v>508832.49</v>
      </c>
    </row>
    <row r="8061" spans="1:7">
      <c r="A8061" s="119" t="s">
        <v>1149</v>
      </c>
      <c r="B8061" s="115" t="s">
        <v>1150</v>
      </c>
      <c r="C8061" s="115">
        <v>130559</v>
      </c>
      <c r="D8061" s="115">
        <v>35577</v>
      </c>
      <c r="E8061" s="116">
        <v>21761.09</v>
      </c>
      <c r="F8061" s="117">
        <v>16.6676291944638</v>
      </c>
      <c r="G8061" s="116">
        <v>8832.49</v>
      </c>
    </row>
    <row r="8062" spans="1:7">
      <c r="A8062" s="120" t="s">
        <v>1151</v>
      </c>
      <c r="B8062" s="115" t="s">
        <v>1152</v>
      </c>
      <c r="C8062" s="115">
        <v>130559</v>
      </c>
      <c r="D8062" s="115">
        <v>35577</v>
      </c>
      <c r="E8062" s="116">
        <v>21761.09</v>
      </c>
      <c r="F8062" s="117">
        <v>16.6676291944638</v>
      </c>
      <c r="G8062" s="116">
        <v>8832.49</v>
      </c>
    </row>
    <row r="8063" spans="1:7">
      <c r="A8063" s="121">
        <v>1000</v>
      </c>
      <c r="B8063" s="115" t="s">
        <v>1153</v>
      </c>
      <c r="C8063" s="115">
        <v>53172</v>
      </c>
      <c r="D8063" s="115">
        <v>20761</v>
      </c>
      <c r="E8063" s="116">
        <v>17395.46</v>
      </c>
      <c r="F8063" s="117">
        <v>32.715451741518102</v>
      </c>
      <c r="G8063" s="116">
        <v>4963.16</v>
      </c>
    </row>
    <row r="8064" spans="1:7">
      <c r="A8064" s="122">
        <v>1100</v>
      </c>
      <c r="B8064" s="115" t="s">
        <v>1154</v>
      </c>
      <c r="C8064" s="115">
        <v>42813</v>
      </c>
      <c r="D8064" s="115">
        <v>16581</v>
      </c>
      <c r="E8064" s="116">
        <v>14176.16</v>
      </c>
      <c r="F8064" s="117">
        <v>33.111811832854499</v>
      </c>
      <c r="G8064" s="116">
        <v>3915.85</v>
      </c>
    </row>
    <row r="8065" spans="1:7">
      <c r="A8065" s="121">
        <v>2000</v>
      </c>
      <c r="B8065" s="115" t="s">
        <v>1155</v>
      </c>
      <c r="C8065" s="115">
        <v>77387</v>
      </c>
      <c r="D8065" s="115">
        <v>14816</v>
      </c>
      <c r="E8065" s="116">
        <v>4365.63</v>
      </c>
      <c r="F8065" s="117">
        <v>5.6412963417628301</v>
      </c>
      <c r="G8065" s="116">
        <v>3869.33</v>
      </c>
    </row>
    <row r="8066" spans="1:7">
      <c r="A8066" s="119" t="s">
        <v>1181</v>
      </c>
      <c r="B8066" s="115" t="s">
        <v>1182</v>
      </c>
      <c r="C8066" s="115">
        <v>2688147</v>
      </c>
      <c r="D8066" s="115">
        <v>626349</v>
      </c>
      <c r="E8066" s="116">
        <v>521348.03</v>
      </c>
      <c r="F8066" s="117">
        <v>19.394327393554001</v>
      </c>
      <c r="G8066" s="116">
        <v>500000</v>
      </c>
    </row>
    <row r="8067" spans="1:7">
      <c r="A8067" s="120" t="s">
        <v>1183</v>
      </c>
      <c r="B8067" s="115" t="s">
        <v>1184</v>
      </c>
      <c r="C8067" s="115">
        <v>2688147</v>
      </c>
      <c r="D8067" s="115">
        <v>626349</v>
      </c>
      <c r="E8067" s="116">
        <v>521348.03</v>
      </c>
      <c r="F8067" s="117">
        <v>19.394327393554001</v>
      </c>
      <c r="G8067" s="116">
        <v>500000</v>
      </c>
    </row>
    <row r="8068" spans="1:7">
      <c r="A8068" s="114"/>
      <c r="B8068" s="115" t="s">
        <v>1192</v>
      </c>
      <c r="C8068" s="115">
        <v>0</v>
      </c>
      <c r="D8068" s="115">
        <v>0</v>
      </c>
      <c r="E8068" s="116">
        <v>118815.96</v>
      </c>
      <c r="F8068" s="117">
        <v>0</v>
      </c>
      <c r="G8068" s="116">
        <v>28051.51</v>
      </c>
    </row>
    <row r="8069" spans="1:7">
      <c r="A8069" s="114" t="s">
        <v>1193</v>
      </c>
      <c r="B8069" s="115" t="s">
        <v>1194</v>
      </c>
      <c r="C8069" s="115">
        <v>0</v>
      </c>
      <c r="D8069" s="115">
        <v>0</v>
      </c>
      <c r="E8069" s="116">
        <v>-118815.96</v>
      </c>
      <c r="F8069" s="117">
        <v>0</v>
      </c>
      <c r="G8069" s="116">
        <v>-28051.51</v>
      </c>
    </row>
    <row r="8070" spans="1:7">
      <c r="A8070" s="119" t="s">
        <v>1202</v>
      </c>
      <c r="B8070" s="115" t="s">
        <v>1203</v>
      </c>
      <c r="C8070" s="115">
        <v>0</v>
      </c>
      <c r="D8070" s="115">
        <v>0</v>
      </c>
      <c r="E8070" s="116">
        <v>-118815.96</v>
      </c>
      <c r="F8070" s="117">
        <v>0</v>
      </c>
      <c r="G8070" s="116">
        <v>-28051.51</v>
      </c>
    </row>
    <row r="8071" spans="1:7" s="113" customFormat="1" ht="25.5">
      <c r="A8071" s="126" t="s">
        <v>111</v>
      </c>
      <c r="B8071" s="110" t="s">
        <v>201</v>
      </c>
      <c r="C8071" s="110"/>
      <c r="D8071" s="110"/>
      <c r="E8071" s="111"/>
      <c r="F8071" s="112"/>
      <c r="G8071" s="111"/>
    </row>
    <row r="8072" spans="1:7">
      <c r="A8072" s="114" t="s">
        <v>1118</v>
      </c>
      <c r="B8072" s="115" t="s">
        <v>1119</v>
      </c>
      <c r="C8072" s="115">
        <v>2818706</v>
      </c>
      <c r="D8072" s="115">
        <v>661926</v>
      </c>
      <c r="E8072" s="116">
        <v>661925.07999999996</v>
      </c>
      <c r="F8072" s="117">
        <v>23.4832962359324</v>
      </c>
      <c r="G8072" s="116">
        <v>536884</v>
      </c>
    </row>
    <row r="8073" spans="1:7">
      <c r="A8073" s="119" t="s">
        <v>1124</v>
      </c>
      <c r="B8073" s="115" t="s">
        <v>59</v>
      </c>
      <c r="C8073" s="115">
        <v>342453</v>
      </c>
      <c r="D8073" s="115">
        <v>118185</v>
      </c>
      <c r="E8073" s="116">
        <v>118184.08</v>
      </c>
      <c r="F8073" s="117">
        <v>34.511036551001197</v>
      </c>
      <c r="G8073" s="116">
        <v>0</v>
      </c>
    </row>
    <row r="8074" spans="1:7">
      <c r="A8074" s="120" t="s">
        <v>1131</v>
      </c>
      <c r="B8074" s="115" t="s">
        <v>1132</v>
      </c>
      <c r="C8074" s="115">
        <v>342453</v>
      </c>
      <c r="D8074" s="115">
        <v>118185</v>
      </c>
      <c r="E8074" s="116">
        <v>118184.08</v>
      </c>
      <c r="F8074" s="117">
        <v>34.511036551001197</v>
      </c>
      <c r="G8074" s="116">
        <v>0</v>
      </c>
    </row>
    <row r="8075" spans="1:7" ht="25.5">
      <c r="A8075" s="121">
        <v>19500</v>
      </c>
      <c r="B8075" s="115" t="s">
        <v>1133</v>
      </c>
      <c r="C8075" s="115">
        <v>342453</v>
      </c>
      <c r="D8075" s="115">
        <v>118185</v>
      </c>
      <c r="E8075" s="116">
        <v>118184.08</v>
      </c>
      <c r="F8075" s="117">
        <v>34.511036551001197</v>
      </c>
      <c r="G8075" s="116">
        <v>0</v>
      </c>
    </row>
    <row r="8076" spans="1:7" ht="25.5">
      <c r="A8076" s="122">
        <v>19550</v>
      </c>
      <c r="B8076" s="115" t="s">
        <v>1134</v>
      </c>
      <c r="C8076" s="115">
        <v>342453</v>
      </c>
      <c r="D8076" s="115">
        <v>118185</v>
      </c>
      <c r="E8076" s="116">
        <v>118184.08</v>
      </c>
      <c r="F8076" s="117">
        <v>34.511036551001197</v>
      </c>
      <c r="G8076" s="116">
        <v>0</v>
      </c>
    </row>
    <row r="8077" spans="1:7">
      <c r="A8077" s="119" t="s">
        <v>1144</v>
      </c>
      <c r="B8077" s="115" t="s">
        <v>60</v>
      </c>
      <c r="C8077" s="115">
        <v>2476253</v>
      </c>
      <c r="D8077" s="115">
        <v>543741</v>
      </c>
      <c r="E8077" s="116">
        <v>543741</v>
      </c>
      <c r="F8077" s="117">
        <v>21.9582167088743</v>
      </c>
      <c r="G8077" s="116">
        <v>536884</v>
      </c>
    </row>
    <row r="8078" spans="1:7" ht="25.5">
      <c r="A8078" s="120">
        <v>21710</v>
      </c>
      <c r="B8078" s="115" t="s">
        <v>1145</v>
      </c>
      <c r="C8078" s="115">
        <v>2476253</v>
      </c>
      <c r="D8078" s="115">
        <v>543741</v>
      </c>
      <c r="E8078" s="116">
        <v>543741</v>
      </c>
      <c r="F8078" s="117">
        <v>21.9582167088743</v>
      </c>
      <c r="G8078" s="116">
        <v>536884</v>
      </c>
    </row>
    <row r="8079" spans="1:7">
      <c r="A8079" s="114" t="s">
        <v>1147</v>
      </c>
      <c r="B8079" s="115" t="s">
        <v>1148</v>
      </c>
      <c r="C8079" s="115">
        <v>2818706</v>
      </c>
      <c r="D8079" s="115">
        <v>661926</v>
      </c>
      <c r="E8079" s="116">
        <v>543109.12</v>
      </c>
      <c r="F8079" s="117">
        <v>19.2680300818886</v>
      </c>
      <c r="G8079" s="116">
        <v>508832.49</v>
      </c>
    </row>
    <row r="8080" spans="1:7">
      <c r="A8080" s="119" t="s">
        <v>1149</v>
      </c>
      <c r="B8080" s="115" t="s">
        <v>1150</v>
      </c>
      <c r="C8080" s="115">
        <v>130559</v>
      </c>
      <c r="D8080" s="115">
        <v>35577</v>
      </c>
      <c r="E8080" s="116">
        <v>21761.09</v>
      </c>
      <c r="F8080" s="117">
        <v>16.6676291944638</v>
      </c>
      <c r="G8080" s="116">
        <v>8832.49</v>
      </c>
    </row>
    <row r="8081" spans="1:7">
      <c r="A8081" s="120" t="s">
        <v>1151</v>
      </c>
      <c r="B8081" s="115" t="s">
        <v>1152</v>
      </c>
      <c r="C8081" s="115">
        <v>130559</v>
      </c>
      <c r="D8081" s="115">
        <v>35577</v>
      </c>
      <c r="E8081" s="116">
        <v>21761.09</v>
      </c>
      <c r="F8081" s="117">
        <v>16.6676291944638</v>
      </c>
      <c r="G8081" s="116">
        <v>8832.49</v>
      </c>
    </row>
    <row r="8082" spans="1:7">
      <c r="A8082" s="121">
        <v>1000</v>
      </c>
      <c r="B8082" s="115" t="s">
        <v>1153</v>
      </c>
      <c r="C8082" s="115">
        <v>53172</v>
      </c>
      <c r="D8082" s="115">
        <v>20761</v>
      </c>
      <c r="E8082" s="116">
        <v>17395.46</v>
      </c>
      <c r="F8082" s="117">
        <v>32.715451741518102</v>
      </c>
      <c r="G8082" s="116">
        <v>4963.16</v>
      </c>
    </row>
    <row r="8083" spans="1:7">
      <c r="A8083" s="122">
        <v>1100</v>
      </c>
      <c r="B8083" s="115" t="s">
        <v>1154</v>
      </c>
      <c r="C8083" s="115">
        <v>42813</v>
      </c>
      <c r="D8083" s="115">
        <v>16581</v>
      </c>
      <c r="E8083" s="116">
        <v>14176.16</v>
      </c>
      <c r="F8083" s="117">
        <v>33.111811832854499</v>
      </c>
      <c r="G8083" s="116">
        <v>3915.85</v>
      </c>
    </row>
    <row r="8084" spans="1:7">
      <c r="A8084" s="121">
        <v>2000</v>
      </c>
      <c r="B8084" s="115" t="s">
        <v>1155</v>
      </c>
      <c r="C8084" s="115">
        <v>77387</v>
      </c>
      <c r="D8084" s="115">
        <v>14816</v>
      </c>
      <c r="E8084" s="116">
        <v>4365.63</v>
      </c>
      <c r="F8084" s="117">
        <v>5.6412963417628301</v>
      </c>
      <c r="G8084" s="116">
        <v>3869.33</v>
      </c>
    </row>
    <row r="8085" spans="1:7">
      <c r="A8085" s="119" t="s">
        <v>1181</v>
      </c>
      <c r="B8085" s="115" t="s">
        <v>1182</v>
      </c>
      <c r="C8085" s="115">
        <v>2688147</v>
      </c>
      <c r="D8085" s="115">
        <v>626349</v>
      </c>
      <c r="E8085" s="116">
        <v>521348.03</v>
      </c>
      <c r="F8085" s="117">
        <v>19.394327393554001</v>
      </c>
      <c r="G8085" s="116">
        <v>500000</v>
      </c>
    </row>
    <row r="8086" spans="1:7">
      <c r="A8086" s="120" t="s">
        <v>1183</v>
      </c>
      <c r="B8086" s="115" t="s">
        <v>1184</v>
      </c>
      <c r="C8086" s="115">
        <v>2688147</v>
      </c>
      <c r="D8086" s="115">
        <v>626349</v>
      </c>
      <c r="E8086" s="116">
        <v>521348.03</v>
      </c>
      <c r="F8086" s="117">
        <v>19.394327393554001</v>
      </c>
      <c r="G8086" s="116">
        <v>500000</v>
      </c>
    </row>
    <row r="8087" spans="1:7">
      <c r="A8087" s="114"/>
      <c r="B8087" s="115" t="s">
        <v>1192</v>
      </c>
      <c r="C8087" s="115">
        <v>0</v>
      </c>
      <c r="D8087" s="115">
        <v>0</v>
      </c>
      <c r="E8087" s="116">
        <v>118815.96</v>
      </c>
      <c r="F8087" s="117">
        <v>0</v>
      </c>
      <c r="G8087" s="116">
        <v>28051.51</v>
      </c>
    </row>
    <row r="8088" spans="1:7">
      <c r="A8088" s="114" t="s">
        <v>1193</v>
      </c>
      <c r="B8088" s="115" t="s">
        <v>1194</v>
      </c>
      <c r="C8088" s="115">
        <v>0</v>
      </c>
      <c r="D8088" s="115">
        <v>0</v>
      </c>
      <c r="E8088" s="116">
        <v>-118815.96</v>
      </c>
      <c r="F8088" s="117">
        <v>0</v>
      </c>
      <c r="G8088" s="116">
        <v>-28051.51</v>
      </c>
    </row>
    <row r="8089" spans="1:7">
      <c r="A8089" s="119" t="s">
        <v>1202</v>
      </c>
      <c r="B8089" s="115" t="s">
        <v>1203</v>
      </c>
      <c r="C8089" s="115">
        <v>0</v>
      </c>
      <c r="D8089" s="115">
        <v>0</v>
      </c>
      <c r="E8089" s="116">
        <v>-118815.96</v>
      </c>
      <c r="F8089" s="117">
        <v>0</v>
      </c>
      <c r="G8089" s="116">
        <v>-28051.51</v>
      </c>
    </row>
    <row r="8090" spans="1:7" s="113" customFormat="1" ht="25.5">
      <c r="A8090" s="125" t="s">
        <v>34</v>
      </c>
      <c r="B8090" s="110" t="s">
        <v>35</v>
      </c>
      <c r="C8090" s="110"/>
      <c r="D8090" s="110"/>
      <c r="E8090" s="111"/>
      <c r="F8090" s="112"/>
      <c r="G8090" s="111"/>
    </row>
    <row r="8091" spans="1:7">
      <c r="A8091" s="114" t="s">
        <v>1118</v>
      </c>
      <c r="B8091" s="115" t="s">
        <v>1119</v>
      </c>
      <c r="C8091" s="115">
        <v>237047</v>
      </c>
      <c r="D8091" s="115">
        <v>29100</v>
      </c>
      <c r="E8091" s="116">
        <v>111479.15</v>
      </c>
      <c r="F8091" s="117">
        <v>47.028289748446497</v>
      </c>
      <c r="G8091" s="116">
        <v>17570.099999999999</v>
      </c>
    </row>
    <row r="8092" spans="1:7">
      <c r="A8092" s="119" t="s">
        <v>1122</v>
      </c>
      <c r="B8092" s="115" t="s">
        <v>58</v>
      </c>
      <c r="C8092" s="115">
        <v>237047</v>
      </c>
      <c r="D8092" s="115">
        <v>29100</v>
      </c>
      <c r="E8092" s="116">
        <v>111479.15</v>
      </c>
      <c r="F8092" s="117">
        <v>47.028289748446497</v>
      </c>
      <c r="G8092" s="116">
        <v>17570.099999999999</v>
      </c>
    </row>
    <row r="8093" spans="1:7">
      <c r="A8093" s="114" t="s">
        <v>1147</v>
      </c>
      <c r="B8093" s="115" t="s">
        <v>1148</v>
      </c>
      <c r="C8093" s="115">
        <v>454672</v>
      </c>
      <c r="D8093" s="115">
        <v>71342</v>
      </c>
      <c r="E8093" s="116">
        <v>23440.27</v>
      </c>
      <c r="F8093" s="117">
        <v>5.1554241299222303</v>
      </c>
      <c r="G8093" s="116">
        <v>14516.25</v>
      </c>
    </row>
    <row r="8094" spans="1:7">
      <c r="A8094" s="119" t="s">
        <v>1149</v>
      </c>
      <c r="B8094" s="115" t="s">
        <v>1150</v>
      </c>
      <c r="C8094" s="115">
        <v>449672</v>
      </c>
      <c r="D8094" s="115">
        <v>66342</v>
      </c>
      <c r="E8094" s="116">
        <v>23032.26</v>
      </c>
      <c r="F8094" s="117">
        <v>5.12201337864043</v>
      </c>
      <c r="G8094" s="116">
        <v>14108.24</v>
      </c>
    </row>
    <row r="8095" spans="1:7">
      <c r="A8095" s="120" t="s">
        <v>1151</v>
      </c>
      <c r="B8095" s="115" t="s">
        <v>1152</v>
      </c>
      <c r="C8095" s="115">
        <v>449672</v>
      </c>
      <c r="D8095" s="115">
        <v>66342</v>
      </c>
      <c r="E8095" s="116">
        <v>23032.26</v>
      </c>
      <c r="F8095" s="117">
        <v>5.12201337864043</v>
      </c>
      <c r="G8095" s="116">
        <v>14108.24</v>
      </c>
    </row>
    <row r="8096" spans="1:7">
      <c r="A8096" s="121">
        <v>1000</v>
      </c>
      <c r="B8096" s="115" t="s">
        <v>1153</v>
      </c>
      <c r="C8096" s="115">
        <v>87729</v>
      </c>
      <c r="D8096" s="115">
        <v>21342</v>
      </c>
      <c r="E8096" s="116">
        <v>6263.17</v>
      </c>
      <c r="F8096" s="117">
        <v>7.1392242018032803</v>
      </c>
      <c r="G8096" s="116">
        <v>3878.83</v>
      </c>
    </row>
    <row r="8097" spans="1:7">
      <c r="A8097" s="122">
        <v>1100</v>
      </c>
      <c r="B8097" s="115" t="s">
        <v>1154</v>
      </c>
      <c r="C8097" s="115">
        <v>69370</v>
      </c>
      <c r="D8097" s="115">
        <v>15989</v>
      </c>
      <c r="E8097" s="116">
        <v>5200.7</v>
      </c>
      <c r="F8097" s="117">
        <v>7.4970448320599701</v>
      </c>
      <c r="G8097" s="116">
        <v>3230.7</v>
      </c>
    </row>
    <row r="8098" spans="1:7">
      <c r="A8098" s="121">
        <v>2000</v>
      </c>
      <c r="B8098" s="115" t="s">
        <v>1155</v>
      </c>
      <c r="C8098" s="115">
        <v>361943</v>
      </c>
      <c r="D8098" s="115">
        <v>45000</v>
      </c>
      <c r="E8098" s="116">
        <v>16769.09</v>
      </c>
      <c r="F8098" s="117">
        <v>4.6330748211734996</v>
      </c>
      <c r="G8098" s="116">
        <v>10229.41</v>
      </c>
    </row>
    <row r="8099" spans="1:7">
      <c r="A8099" s="119" t="s">
        <v>1181</v>
      </c>
      <c r="B8099" s="115" t="s">
        <v>1182</v>
      </c>
      <c r="C8099" s="115">
        <v>5000</v>
      </c>
      <c r="D8099" s="115">
        <v>5000</v>
      </c>
      <c r="E8099" s="116">
        <v>408.01</v>
      </c>
      <c r="F8099" s="117">
        <v>8.1601999999999997</v>
      </c>
      <c r="G8099" s="116">
        <v>408.01</v>
      </c>
    </row>
    <row r="8100" spans="1:7">
      <c r="A8100" s="120" t="s">
        <v>1183</v>
      </c>
      <c r="B8100" s="115" t="s">
        <v>1184</v>
      </c>
      <c r="C8100" s="115">
        <v>5000</v>
      </c>
      <c r="D8100" s="115">
        <v>5000</v>
      </c>
      <c r="E8100" s="116">
        <v>408.01</v>
      </c>
      <c r="F8100" s="117">
        <v>8.1601999999999997</v>
      </c>
      <c r="G8100" s="116">
        <v>408.01</v>
      </c>
    </row>
    <row r="8101" spans="1:7">
      <c r="A8101" s="114"/>
      <c r="B8101" s="115" t="s">
        <v>1192</v>
      </c>
      <c r="C8101" s="115">
        <v>-217625</v>
      </c>
      <c r="D8101" s="115">
        <v>-42242</v>
      </c>
      <c r="E8101" s="116">
        <v>88038.88</v>
      </c>
      <c r="F8101" s="117">
        <v>-40.454396323951698</v>
      </c>
      <c r="G8101" s="116">
        <v>3053.85</v>
      </c>
    </row>
    <row r="8102" spans="1:7">
      <c r="A8102" s="114" t="s">
        <v>1193</v>
      </c>
      <c r="B8102" s="115" t="s">
        <v>1194</v>
      </c>
      <c r="C8102" s="115">
        <v>217625</v>
      </c>
      <c r="D8102" s="115">
        <v>42242</v>
      </c>
      <c r="E8102" s="116">
        <v>-88038.88</v>
      </c>
      <c r="F8102" s="117">
        <v>-40.454396323951698</v>
      </c>
      <c r="G8102" s="116">
        <v>-3053.85</v>
      </c>
    </row>
    <row r="8103" spans="1:7">
      <c r="A8103" s="119" t="s">
        <v>1202</v>
      </c>
      <c r="B8103" s="115" t="s">
        <v>1203</v>
      </c>
      <c r="C8103" s="115">
        <v>217625</v>
      </c>
      <c r="D8103" s="115">
        <v>42242</v>
      </c>
      <c r="E8103" s="116">
        <v>-88038.88</v>
      </c>
      <c r="F8103" s="117">
        <v>-40.454396323951698</v>
      </c>
      <c r="G8103" s="116">
        <v>-3053.85</v>
      </c>
    </row>
    <row r="8104" spans="1:7" ht="38.25">
      <c r="A8104" s="120" t="s">
        <v>1206</v>
      </c>
      <c r="B8104" s="115" t="s">
        <v>1207</v>
      </c>
      <c r="C8104" s="115">
        <v>217625</v>
      </c>
      <c r="D8104" s="115">
        <v>42242</v>
      </c>
      <c r="E8104" s="116">
        <v>-217623.94</v>
      </c>
      <c r="F8104" s="117">
        <v>-99.999512923607099</v>
      </c>
      <c r="G8104" s="116">
        <v>0</v>
      </c>
    </row>
    <row r="8105" spans="1:7" s="113" customFormat="1" ht="25.5">
      <c r="A8105" s="126" t="s">
        <v>43</v>
      </c>
      <c r="B8105" s="110" t="s">
        <v>1350</v>
      </c>
      <c r="C8105" s="110"/>
      <c r="D8105" s="110"/>
      <c r="E8105" s="111"/>
      <c r="F8105" s="112"/>
      <c r="G8105" s="111"/>
    </row>
    <row r="8106" spans="1:7">
      <c r="A8106" s="114" t="s">
        <v>1118</v>
      </c>
      <c r="B8106" s="115" t="s">
        <v>1119</v>
      </c>
      <c r="C8106" s="115">
        <v>237047</v>
      </c>
      <c r="D8106" s="115">
        <v>29100</v>
      </c>
      <c r="E8106" s="116">
        <v>111479.15</v>
      </c>
      <c r="F8106" s="117">
        <v>47.028289748446497</v>
      </c>
      <c r="G8106" s="116">
        <v>17570.099999999999</v>
      </c>
    </row>
    <row r="8107" spans="1:7">
      <c r="A8107" s="119" t="s">
        <v>1122</v>
      </c>
      <c r="B8107" s="115" t="s">
        <v>58</v>
      </c>
      <c r="C8107" s="115">
        <v>237047</v>
      </c>
      <c r="D8107" s="115">
        <v>29100</v>
      </c>
      <c r="E8107" s="116">
        <v>111479.15</v>
      </c>
      <c r="F8107" s="117">
        <v>47.028289748446497</v>
      </c>
      <c r="G8107" s="116">
        <v>17570.099999999999</v>
      </c>
    </row>
    <row r="8108" spans="1:7">
      <c r="A8108" s="114" t="s">
        <v>1147</v>
      </c>
      <c r="B8108" s="115" t="s">
        <v>1148</v>
      </c>
      <c r="C8108" s="115">
        <v>454672</v>
      </c>
      <c r="D8108" s="115">
        <v>71342</v>
      </c>
      <c r="E8108" s="116">
        <v>23440.27</v>
      </c>
      <c r="F8108" s="117">
        <v>5.1554241299222303</v>
      </c>
      <c r="G8108" s="116">
        <v>14516.25</v>
      </c>
    </row>
    <row r="8109" spans="1:7">
      <c r="A8109" s="119" t="s">
        <v>1149</v>
      </c>
      <c r="B8109" s="115" t="s">
        <v>1150</v>
      </c>
      <c r="C8109" s="115">
        <v>449672</v>
      </c>
      <c r="D8109" s="115">
        <v>66342</v>
      </c>
      <c r="E8109" s="116">
        <v>23032.26</v>
      </c>
      <c r="F8109" s="117">
        <v>5.12201337864043</v>
      </c>
      <c r="G8109" s="116">
        <v>14108.24</v>
      </c>
    </row>
    <row r="8110" spans="1:7">
      <c r="A8110" s="120" t="s">
        <v>1151</v>
      </c>
      <c r="B8110" s="115" t="s">
        <v>1152</v>
      </c>
      <c r="C8110" s="115">
        <v>449672</v>
      </c>
      <c r="D8110" s="115">
        <v>66342</v>
      </c>
      <c r="E8110" s="116">
        <v>23032.26</v>
      </c>
      <c r="F8110" s="117">
        <v>5.12201337864043</v>
      </c>
      <c r="G8110" s="116">
        <v>14108.24</v>
      </c>
    </row>
    <row r="8111" spans="1:7">
      <c r="A8111" s="121">
        <v>1000</v>
      </c>
      <c r="B8111" s="115" t="s">
        <v>1153</v>
      </c>
      <c r="C8111" s="115">
        <v>87729</v>
      </c>
      <c r="D8111" s="115">
        <v>21342</v>
      </c>
      <c r="E8111" s="116">
        <v>6263.17</v>
      </c>
      <c r="F8111" s="117">
        <v>7.1392242018032803</v>
      </c>
      <c r="G8111" s="116">
        <v>3878.83</v>
      </c>
    </row>
    <row r="8112" spans="1:7">
      <c r="A8112" s="122">
        <v>1100</v>
      </c>
      <c r="B8112" s="115" t="s">
        <v>1154</v>
      </c>
      <c r="C8112" s="115">
        <v>69370</v>
      </c>
      <c r="D8112" s="115">
        <v>15989</v>
      </c>
      <c r="E8112" s="116">
        <v>5200.7</v>
      </c>
      <c r="F8112" s="117">
        <v>7.4970448320599701</v>
      </c>
      <c r="G8112" s="116">
        <v>3230.7</v>
      </c>
    </row>
    <row r="8113" spans="1:7">
      <c r="A8113" s="121">
        <v>2000</v>
      </c>
      <c r="B8113" s="115" t="s">
        <v>1155</v>
      </c>
      <c r="C8113" s="115">
        <v>361943</v>
      </c>
      <c r="D8113" s="115">
        <v>45000</v>
      </c>
      <c r="E8113" s="116">
        <v>16769.09</v>
      </c>
      <c r="F8113" s="117">
        <v>4.6330748211734996</v>
      </c>
      <c r="G8113" s="116">
        <v>10229.41</v>
      </c>
    </row>
    <row r="8114" spans="1:7">
      <c r="A8114" s="119" t="s">
        <v>1181</v>
      </c>
      <c r="B8114" s="115" t="s">
        <v>1182</v>
      </c>
      <c r="C8114" s="115">
        <v>5000</v>
      </c>
      <c r="D8114" s="115">
        <v>5000</v>
      </c>
      <c r="E8114" s="116">
        <v>408.01</v>
      </c>
      <c r="F8114" s="117">
        <v>8.1601999999999997</v>
      </c>
      <c r="G8114" s="116">
        <v>408.01</v>
      </c>
    </row>
    <row r="8115" spans="1:7">
      <c r="A8115" s="120" t="s">
        <v>1183</v>
      </c>
      <c r="B8115" s="115" t="s">
        <v>1184</v>
      </c>
      <c r="C8115" s="115">
        <v>5000</v>
      </c>
      <c r="D8115" s="115">
        <v>5000</v>
      </c>
      <c r="E8115" s="116">
        <v>408.01</v>
      </c>
      <c r="F8115" s="117">
        <v>8.1601999999999997</v>
      </c>
      <c r="G8115" s="116">
        <v>408.01</v>
      </c>
    </row>
    <row r="8116" spans="1:7">
      <c r="A8116" s="114"/>
      <c r="B8116" s="115" t="s">
        <v>1192</v>
      </c>
      <c r="C8116" s="115">
        <v>-217625</v>
      </c>
      <c r="D8116" s="115">
        <v>-42242</v>
      </c>
      <c r="E8116" s="116">
        <v>88038.88</v>
      </c>
      <c r="F8116" s="117">
        <v>-40.454396323951698</v>
      </c>
      <c r="G8116" s="116">
        <v>3053.85</v>
      </c>
    </row>
    <row r="8117" spans="1:7">
      <c r="A8117" s="114" t="s">
        <v>1193</v>
      </c>
      <c r="B8117" s="115" t="s">
        <v>1194</v>
      </c>
      <c r="C8117" s="115">
        <v>217625</v>
      </c>
      <c r="D8117" s="115">
        <v>42242</v>
      </c>
      <c r="E8117" s="116">
        <v>-88038.88</v>
      </c>
      <c r="F8117" s="117">
        <v>-40.454396323951698</v>
      </c>
      <c r="G8117" s="116">
        <v>-3053.85</v>
      </c>
    </row>
    <row r="8118" spans="1:7">
      <c r="A8118" s="119" t="s">
        <v>1202</v>
      </c>
      <c r="B8118" s="115" t="s">
        <v>1203</v>
      </c>
      <c r="C8118" s="115">
        <v>217625</v>
      </c>
      <c r="D8118" s="115">
        <v>42242</v>
      </c>
      <c r="E8118" s="116">
        <v>-88038.88</v>
      </c>
      <c r="F8118" s="117">
        <v>-40.454396323951698</v>
      </c>
      <c r="G8118" s="116">
        <v>-3053.85</v>
      </c>
    </row>
    <row r="8119" spans="1:7" ht="38.25">
      <c r="A8119" s="120" t="s">
        <v>1206</v>
      </c>
      <c r="B8119" s="115" t="s">
        <v>1207</v>
      </c>
      <c r="C8119" s="115">
        <v>217625</v>
      </c>
      <c r="D8119" s="115">
        <v>42242</v>
      </c>
      <c r="E8119" s="116">
        <v>-217623.94</v>
      </c>
      <c r="F8119" s="117">
        <v>-99.999512923607099</v>
      </c>
      <c r="G8119" s="116">
        <v>0</v>
      </c>
    </row>
    <row r="8120" spans="1:7" s="113" customFormat="1" ht="25.5">
      <c r="A8120" s="125" t="s">
        <v>339</v>
      </c>
      <c r="B8120" s="110" t="s">
        <v>1212</v>
      </c>
      <c r="C8120" s="110"/>
      <c r="D8120" s="110"/>
      <c r="E8120" s="111"/>
      <c r="F8120" s="112"/>
      <c r="G8120" s="111"/>
    </row>
    <row r="8121" spans="1:7">
      <c r="A8121" s="114" t="s">
        <v>1118</v>
      </c>
      <c r="B8121" s="115" t="s">
        <v>1119</v>
      </c>
      <c r="C8121" s="115">
        <v>503163</v>
      </c>
      <c r="D8121" s="115">
        <v>127123</v>
      </c>
      <c r="E8121" s="116">
        <v>127123</v>
      </c>
      <c r="F8121" s="117">
        <v>25.2647750331403</v>
      </c>
      <c r="G8121" s="116">
        <v>56479</v>
      </c>
    </row>
    <row r="8122" spans="1:7" ht="25.5">
      <c r="A8122" s="119" t="s">
        <v>1120</v>
      </c>
      <c r="B8122" s="115" t="s">
        <v>1121</v>
      </c>
      <c r="C8122" s="115">
        <v>0</v>
      </c>
      <c r="D8122" s="115">
        <v>0</v>
      </c>
      <c r="E8122" s="116">
        <v>0</v>
      </c>
      <c r="F8122" s="117">
        <v>0</v>
      </c>
      <c r="G8122" s="116">
        <v>-260</v>
      </c>
    </row>
    <row r="8123" spans="1:7">
      <c r="A8123" s="119" t="s">
        <v>1144</v>
      </c>
      <c r="B8123" s="115" t="s">
        <v>60</v>
      </c>
      <c r="C8123" s="115">
        <v>503163</v>
      </c>
      <c r="D8123" s="115">
        <v>127123</v>
      </c>
      <c r="E8123" s="116">
        <v>127123</v>
      </c>
      <c r="F8123" s="117">
        <v>25.2647750331403</v>
      </c>
      <c r="G8123" s="116">
        <v>56739</v>
      </c>
    </row>
    <row r="8124" spans="1:7" ht="25.5">
      <c r="A8124" s="120">
        <v>21710</v>
      </c>
      <c r="B8124" s="115" t="s">
        <v>1145</v>
      </c>
      <c r="C8124" s="115">
        <v>503163</v>
      </c>
      <c r="D8124" s="115">
        <v>127123</v>
      </c>
      <c r="E8124" s="116">
        <v>127123</v>
      </c>
      <c r="F8124" s="117">
        <v>25.2647750331403</v>
      </c>
      <c r="G8124" s="116">
        <v>56739</v>
      </c>
    </row>
    <row r="8125" spans="1:7">
      <c r="A8125" s="114" t="s">
        <v>1147</v>
      </c>
      <c r="B8125" s="115" t="s">
        <v>1148</v>
      </c>
      <c r="C8125" s="115">
        <v>503163</v>
      </c>
      <c r="D8125" s="115">
        <v>127123</v>
      </c>
      <c r="E8125" s="116">
        <v>102039.57</v>
      </c>
      <c r="F8125" s="117">
        <v>20.279625091670098</v>
      </c>
      <c r="G8125" s="116">
        <v>32100.47</v>
      </c>
    </row>
    <row r="8126" spans="1:7">
      <c r="A8126" s="119" t="s">
        <v>1149</v>
      </c>
      <c r="B8126" s="115" t="s">
        <v>1150</v>
      </c>
      <c r="C8126" s="115">
        <v>494763</v>
      </c>
      <c r="D8126" s="115">
        <v>123168</v>
      </c>
      <c r="E8126" s="116">
        <v>101180.14</v>
      </c>
      <c r="F8126" s="117">
        <v>20.450223642430799</v>
      </c>
      <c r="G8126" s="116">
        <v>32035.66</v>
      </c>
    </row>
    <row r="8127" spans="1:7">
      <c r="A8127" s="120" t="s">
        <v>1151</v>
      </c>
      <c r="B8127" s="115" t="s">
        <v>1152</v>
      </c>
      <c r="C8127" s="115">
        <v>494763</v>
      </c>
      <c r="D8127" s="115">
        <v>123168</v>
      </c>
      <c r="E8127" s="116">
        <v>101180.14</v>
      </c>
      <c r="F8127" s="117">
        <v>20.450223642430799</v>
      </c>
      <c r="G8127" s="116">
        <v>32035.66</v>
      </c>
    </row>
    <row r="8128" spans="1:7">
      <c r="A8128" s="121">
        <v>1000</v>
      </c>
      <c r="B8128" s="115" t="s">
        <v>1153</v>
      </c>
      <c r="C8128" s="115">
        <v>138125</v>
      </c>
      <c r="D8128" s="115">
        <v>36169</v>
      </c>
      <c r="E8128" s="116">
        <v>23714.73</v>
      </c>
      <c r="F8128" s="117">
        <v>17.169035294117599</v>
      </c>
      <c r="G8128" s="116">
        <v>5625.09</v>
      </c>
    </row>
    <row r="8129" spans="1:7">
      <c r="A8129" s="122">
        <v>1100</v>
      </c>
      <c r="B8129" s="115" t="s">
        <v>1154</v>
      </c>
      <c r="C8129" s="115">
        <v>69960</v>
      </c>
      <c r="D8129" s="115">
        <v>18454</v>
      </c>
      <c r="E8129" s="116">
        <v>9977.2999999999993</v>
      </c>
      <c r="F8129" s="117">
        <v>14.2614351057747</v>
      </c>
      <c r="G8129" s="116">
        <v>2246.41</v>
      </c>
    </row>
    <row r="8130" spans="1:7">
      <c r="A8130" s="121">
        <v>2000</v>
      </c>
      <c r="B8130" s="115" t="s">
        <v>1155</v>
      </c>
      <c r="C8130" s="115">
        <v>356638</v>
      </c>
      <c r="D8130" s="115">
        <v>86999</v>
      </c>
      <c r="E8130" s="116">
        <v>77465.41</v>
      </c>
      <c r="F8130" s="117">
        <v>21.721019633353698</v>
      </c>
      <c r="G8130" s="116">
        <v>26410.57</v>
      </c>
    </row>
    <row r="8131" spans="1:7">
      <c r="A8131" s="119" t="s">
        <v>1181</v>
      </c>
      <c r="B8131" s="115" t="s">
        <v>1182</v>
      </c>
      <c r="C8131" s="115">
        <v>8400</v>
      </c>
      <c r="D8131" s="115">
        <v>3955</v>
      </c>
      <c r="E8131" s="116">
        <v>859.43</v>
      </c>
      <c r="F8131" s="117">
        <v>10.2313095238095</v>
      </c>
      <c r="G8131" s="116">
        <v>64.81</v>
      </c>
    </row>
    <row r="8132" spans="1:7">
      <c r="A8132" s="120" t="s">
        <v>1183</v>
      </c>
      <c r="B8132" s="115" t="s">
        <v>1184</v>
      </c>
      <c r="C8132" s="115">
        <v>8400</v>
      </c>
      <c r="D8132" s="115">
        <v>3955</v>
      </c>
      <c r="E8132" s="116">
        <v>859.43</v>
      </c>
      <c r="F8132" s="117">
        <v>10.2313095238095</v>
      </c>
      <c r="G8132" s="116">
        <v>64.81</v>
      </c>
    </row>
    <row r="8133" spans="1:7">
      <c r="A8133" s="114"/>
      <c r="B8133" s="115" t="s">
        <v>1192</v>
      </c>
      <c r="C8133" s="115">
        <v>0</v>
      </c>
      <c r="D8133" s="115">
        <v>0</v>
      </c>
      <c r="E8133" s="116">
        <v>25083.43</v>
      </c>
      <c r="F8133" s="117">
        <v>0</v>
      </c>
      <c r="G8133" s="116">
        <v>24378.53</v>
      </c>
    </row>
    <row r="8134" spans="1:7">
      <c r="A8134" s="114" t="s">
        <v>1193</v>
      </c>
      <c r="B8134" s="115" t="s">
        <v>1194</v>
      </c>
      <c r="C8134" s="115">
        <v>0</v>
      </c>
      <c r="D8134" s="115">
        <v>0</v>
      </c>
      <c r="E8134" s="116">
        <v>-25083.43</v>
      </c>
      <c r="F8134" s="117">
        <v>0</v>
      </c>
      <c r="G8134" s="116">
        <v>-24378.53</v>
      </c>
    </row>
    <row r="8135" spans="1:7">
      <c r="A8135" s="119" t="s">
        <v>1202</v>
      </c>
      <c r="B8135" s="115" t="s">
        <v>1203</v>
      </c>
      <c r="C8135" s="115">
        <v>0</v>
      </c>
      <c r="D8135" s="115">
        <v>0</v>
      </c>
      <c r="E8135" s="116">
        <v>-25083.43</v>
      </c>
      <c r="F8135" s="117">
        <v>0</v>
      </c>
      <c r="G8135" s="116">
        <v>-24378.53</v>
      </c>
    </row>
    <row r="8136" spans="1:7" s="113" customFormat="1">
      <c r="A8136" s="125" t="s">
        <v>342</v>
      </c>
      <c r="B8136" s="110" t="s">
        <v>343</v>
      </c>
      <c r="C8136" s="110"/>
      <c r="D8136" s="110"/>
      <c r="E8136" s="111"/>
      <c r="F8136" s="112"/>
      <c r="G8136" s="111"/>
    </row>
    <row r="8137" spans="1:7">
      <c r="A8137" s="114" t="s">
        <v>1118</v>
      </c>
      <c r="B8137" s="115" t="s">
        <v>1119</v>
      </c>
      <c r="C8137" s="115">
        <v>40469</v>
      </c>
      <c r="D8137" s="115">
        <v>16082</v>
      </c>
      <c r="E8137" s="116">
        <v>16082</v>
      </c>
      <c r="F8137" s="117">
        <v>39.739059527045399</v>
      </c>
      <c r="G8137" s="116">
        <v>16082</v>
      </c>
    </row>
    <row r="8138" spans="1:7">
      <c r="A8138" s="119" t="s">
        <v>1144</v>
      </c>
      <c r="B8138" s="115" t="s">
        <v>60</v>
      </c>
      <c r="C8138" s="115">
        <v>40469</v>
      </c>
      <c r="D8138" s="115">
        <v>16082</v>
      </c>
      <c r="E8138" s="116">
        <v>16082</v>
      </c>
      <c r="F8138" s="117">
        <v>39.739059527045399</v>
      </c>
      <c r="G8138" s="116">
        <v>16082</v>
      </c>
    </row>
    <row r="8139" spans="1:7" ht="25.5">
      <c r="A8139" s="120">
        <v>21710</v>
      </c>
      <c r="B8139" s="115" t="s">
        <v>1145</v>
      </c>
      <c r="C8139" s="115">
        <v>40469</v>
      </c>
      <c r="D8139" s="115">
        <v>16082</v>
      </c>
      <c r="E8139" s="116">
        <v>16082</v>
      </c>
      <c r="F8139" s="117">
        <v>39.739059527045399</v>
      </c>
      <c r="G8139" s="116">
        <v>16082</v>
      </c>
    </row>
    <row r="8140" spans="1:7">
      <c r="A8140" s="114" t="s">
        <v>1147</v>
      </c>
      <c r="B8140" s="115" t="s">
        <v>1148</v>
      </c>
      <c r="C8140" s="115">
        <v>40469</v>
      </c>
      <c r="D8140" s="115">
        <v>16082</v>
      </c>
      <c r="E8140" s="116">
        <v>10502</v>
      </c>
      <c r="F8140" s="117">
        <v>25.950727717512201</v>
      </c>
      <c r="G8140" s="116">
        <v>10502</v>
      </c>
    </row>
    <row r="8141" spans="1:7">
      <c r="A8141" s="119" t="s">
        <v>1149</v>
      </c>
      <c r="B8141" s="115" t="s">
        <v>1150</v>
      </c>
      <c r="C8141" s="115">
        <v>40469</v>
      </c>
      <c r="D8141" s="115">
        <v>16082</v>
      </c>
      <c r="E8141" s="116">
        <v>10502</v>
      </c>
      <c r="F8141" s="117">
        <v>25.950727717512201</v>
      </c>
      <c r="G8141" s="116">
        <v>10502</v>
      </c>
    </row>
    <row r="8142" spans="1:7">
      <c r="A8142" s="120" t="s">
        <v>1151</v>
      </c>
      <c r="B8142" s="115" t="s">
        <v>1152</v>
      </c>
      <c r="C8142" s="115">
        <v>27781</v>
      </c>
      <c r="D8142" s="115">
        <v>5580</v>
      </c>
      <c r="E8142" s="116">
        <v>0</v>
      </c>
      <c r="F8142" s="117">
        <v>0</v>
      </c>
      <c r="G8142" s="116">
        <v>0</v>
      </c>
    </row>
    <row r="8143" spans="1:7">
      <c r="A8143" s="121">
        <v>2000</v>
      </c>
      <c r="B8143" s="115" t="s">
        <v>1155</v>
      </c>
      <c r="C8143" s="115">
        <v>27781</v>
      </c>
      <c r="D8143" s="115">
        <v>5580</v>
      </c>
      <c r="E8143" s="116">
        <v>0</v>
      </c>
      <c r="F8143" s="117">
        <v>0</v>
      </c>
      <c r="G8143" s="116">
        <v>0</v>
      </c>
    </row>
    <row r="8144" spans="1:7">
      <c r="A8144" s="120" t="s">
        <v>1166</v>
      </c>
      <c r="B8144" s="115" t="s">
        <v>1167</v>
      </c>
      <c r="C8144" s="115">
        <v>12688</v>
      </c>
      <c r="D8144" s="115">
        <v>10502</v>
      </c>
      <c r="E8144" s="116">
        <v>10502</v>
      </c>
      <c r="F8144" s="117">
        <v>82.771122320302695</v>
      </c>
      <c r="G8144" s="116">
        <v>10502</v>
      </c>
    </row>
    <row r="8145" spans="1:7" ht="25.5">
      <c r="A8145" s="121">
        <v>7300</v>
      </c>
      <c r="B8145" s="115" t="s">
        <v>1173</v>
      </c>
      <c r="C8145" s="115">
        <v>12688</v>
      </c>
      <c r="D8145" s="115">
        <v>10502</v>
      </c>
      <c r="E8145" s="116">
        <v>10502</v>
      </c>
      <c r="F8145" s="117">
        <v>82.771122320302695</v>
      </c>
      <c r="G8145" s="116">
        <v>10502</v>
      </c>
    </row>
    <row r="8146" spans="1:7" ht="25.5">
      <c r="A8146" s="122">
        <v>7310</v>
      </c>
      <c r="B8146" s="115" t="s">
        <v>1174</v>
      </c>
      <c r="C8146" s="115">
        <v>12688</v>
      </c>
      <c r="D8146" s="115">
        <v>10502</v>
      </c>
      <c r="E8146" s="116">
        <v>10502</v>
      </c>
      <c r="F8146" s="117">
        <v>82.771122320302695</v>
      </c>
      <c r="G8146" s="116">
        <v>10502</v>
      </c>
    </row>
    <row r="8147" spans="1:7">
      <c r="A8147" s="114"/>
      <c r="B8147" s="115" t="s">
        <v>1192</v>
      </c>
      <c r="C8147" s="115">
        <v>0</v>
      </c>
      <c r="D8147" s="115">
        <v>0</v>
      </c>
      <c r="E8147" s="116">
        <v>5580</v>
      </c>
      <c r="F8147" s="117">
        <v>0</v>
      </c>
      <c r="G8147" s="116">
        <v>5580</v>
      </c>
    </row>
    <row r="8148" spans="1:7">
      <c r="A8148" s="114" t="s">
        <v>1193</v>
      </c>
      <c r="B8148" s="115" t="s">
        <v>1194</v>
      </c>
      <c r="C8148" s="115">
        <v>0</v>
      </c>
      <c r="D8148" s="115">
        <v>0</v>
      </c>
      <c r="E8148" s="116">
        <v>-5580</v>
      </c>
      <c r="F8148" s="117">
        <v>0</v>
      </c>
      <c r="G8148" s="116">
        <v>-5580</v>
      </c>
    </row>
    <row r="8149" spans="1:7">
      <c r="A8149" s="119" t="s">
        <v>1202</v>
      </c>
      <c r="B8149" s="115" t="s">
        <v>1203</v>
      </c>
      <c r="C8149" s="115">
        <v>0</v>
      </c>
      <c r="D8149" s="115">
        <v>0</v>
      </c>
      <c r="E8149" s="116">
        <v>-5580</v>
      </c>
      <c r="F8149" s="117">
        <v>0</v>
      </c>
      <c r="G8149" s="116">
        <v>-5580</v>
      </c>
    </row>
    <row r="8150" spans="1:7" s="113" customFormat="1">
      <c r="A8150" s="109" t="s">
        <v>202</v>
      </c>
      <c r="B8150" s="110" t="s">
        <v>203</v>
      </c>
      <c r="C8150" s="110"/>
      <c r="D8150" s="110"/>
      <c r="E8150" s="111"/>
      <c r="F8150" s="112"/>
      <c r="G8150" s="111"/>
    </row>
    <row r="8151" spans="1:7">
      <c r="A8151" s="114" t="s">
        <v>1118</v>
      </c>
      <c r="B8151" s="115" t="s">
        <v>1119</v>
      </c>
      <c r="C8151" s="115">
        <v>95327527</v>
      </c>
      <c r="D8151" s="115">
        <v>32319051</v>
      </c>
      <c r="E8151" s="116">
        <v>32561752.510000002</v>
      </c>
      <c r="F8151" s="117">
        <v>34.157764850020698</v>
      </c>
      <c r="G8151" s="116">
        <v>10709368.73</v>
      </c>
    </row>
    <row r="8152" spans="1:7" ht="25.5">
      <c r="A8152" s="119" t="s">
        <v>1120</v>
      </c>
      <c r="B8152" s="115" t="s">
        <v>1121</v>
      </c>
      <c r="C8152" s="115">
        <v>3347984</v>
      </c>
      <c r="D8152" s="115">
        <v>855477</v>
      </c>
      <c r="E8152" s="116">
        <v>1264897.22</v>
      </c>
      <c r="F8152" s="117">
        <v>37.780862154657797</v>
      </c>
      <c r="G8152" s="116">
        <v>644075.87</v>
      </c>
    </row>
    <row r="8153" spans="1:7">
      <c r="A8153" s="119" t="s">
        <v>1122</v>
      </c>
      <c r="B8153" s="115" t="s">
        <v>58</v>
      </c>
      <c r="C8153" s="115">
        <v>1151741</v>
      </c>
      <c r="D8153" s="115">
        <v>123825</v>
      </c>
      <c r="E8153" s="116">
        <v>49642.68</v>
      </c>
      <c r="F8153" s="117">
        <v>4.3102294699936898</v>
      </c>
      <c r="G8153" s="116">
        <v>0.01</v>
      </c>
    </row>
    <row r="8154" spans="1:7" ht="25.5">
      <c r="A8154" s="120">
        <v>21210</v>
      </c>
      <c r="B8154" s="115" t="s">
        <v>1123</v>
      </c>
      <c r="C8154" s="115">
        <v>960842</v>
      </c>
      <c r="D8154" s="115">
        <v>15000</v>
      </c>
      <c r="E8154" s="116">
        <v>32931.15</v>
      </c>
      <c r="F8154" s="117">
        <v>3.4273220779274798</v>
      </c>
      <c r="G8154" s="116">
        <v>0</v>
      </c>
    </row>
    <row r="8155" spans="1:7">
      <c r="A8155" s="119" t="s">
        <v>1124</v>
      </c>
      <c r="B8155" s="115" t="s">
        <v>59</v>
      </c>
      <c r="C8155" s="115">
        <v>495504</v>
      </c>
      <c r="D8155" s="115">
        <v>357393</v>
      </c>
      <c r="E8155" s="116">
        <v>264856.61</v>
      </c>
      <c r="F8155" s="117">
        <v>53.451962042687903</v>
      </c>
      <c r="G8155" s="116">
        <v>33316.85</v>
      </c>
    </row>
    <row r="8156" spans="1:7">
      <c r="A8156" s="120" t="s">
        <v>1125</v>
      </c>
      <c r="B8156" s="115" t="s">
        <v>1126</v>
      </c>
      <c r="C8156" s="115">
        <v>495504</v>
      </c>
      <c r="D8156" s="115">
        <v>357393</v>
      </c>
      <c r="E8156" s="116">
        <v>264856.61</v>
      </c>
      <c r="F8156" s="117">
        <v>53.451962042687903</v>
      </c>
      <c r="G8156" s="116">
        <v>33316.85</v>
      </c>
    </row>
    <row r="8157" spans="1:7">
      <c r="A8157" s="121">
        <v>18100</v>
      </c>
      <c r="B8157" s="115" t="s">
        <v>1127</v>
      </c>
      <c r="C8157" s="115">
        <v>495504</v>
      </c>
      <c r="D8157" s="115">
        <v>357393</v>
      </c>
      <c r="E8157" s="116">
        <v>264856.61</v>
      </c>
      <c r="F8157" s="117">
        <v>53.451962042687903</v>
      </c>
      <c r="G8157" s="116">
        <v>33316.85</v>
      </c>
    </row>
    <row r="8158" spans="1:7" ht="25.5">
      <c r="A8158" s="122">
        <v>18130</v>
      </c>
      <c r="B8158" s="115" t="s">
        <v>1128</v>
      </c>
      <c r="C8158" s="115">
        <v>495504</v>
      </c>
      <c r="D8158" s="115">
        <v>357393</v>
      </c>
      <c r="E8158" s="116">
        <v>264856.61</v>
      </c>
      <c r="F8158" s="117">
        <v>53.451962042687903</v>
      </c>
      <c r="G8158" s="116">
        <v>33316.85</v>
      </c>
    </row>
    <row r="8159" spans="1:7" ht="38.25">
      <c r="A8159" s="123">
        <v>18131</v>
      </c>
      <c r="B8159" s="115" t="s">
        <v>1129</v>
      </c>
      <c r="C8159" s="115">
        <v>322378</v>
      </c>
      <c r="D8159" s="115">
        <v>209882</v>
      </c>
      <c r="E8159" s="116">
        <v>188304.08</v>
      </c>
      <c r="F8159" s="117">
        <v>58.410958564170002</v>
      </c>
      <c r="G8159" s="116">
        <v>33316.85</v>
      </c>
    </row>
    <row r="8160" spans="1:7" ht="25.5">
      <c r="A8160" s="123">
        <v>18132</v>
      </c>
      <c r="B8160" s="115" t="s">
        <v>1130</v>
      </c>
      <c r="C8160" s="115">
        <v>173126</v>
      </c>
      <c r="D8160" s="115">
        <v>147511</v>
      </c>
      <c r="E8160" s="116">
        <v>76552.53</v>
      </c>
      <c r="F8160" s="117">
        <v>44.217812460288997</v>
      </c>
      <c r="G8160" s="116">
        <v>0</v>
      </c>
    </row>
    <row r="8161" spans="1:7">
      <c r="A8161" s="119" t="s">
        <v>1144</v>
      </c>
      <c r="B8161" s="115" t="s">
        <v>60</v>
      </c>
      <c r="C8161" s="115">
        <v>90332298</v>
      </c>
      <c r="D8161" s="115">
        <v>30982356</v>
      </c>
      <c r="E8161" s="116">
        <v>30982356</v>
      </c>
      <c r="F8161" s="117">
        <v>34.298204170561398</v>
      </c>
      <c r="G8161" s="116">
        <v>10031976</v>
      </c>
    </row>
    <row r="8162" spans="1:7" ht="25.5">
      <c r="A8162" s="120">
        <v>21710</v>
      </c>
      <c r="B8162" s="115" t="s">
        <v>1145</v>
      </c>
      <c r="C8162" s="115">
        <v>90332298</v>
      </c>
      <c r="D8162" s="115">
        <v>30982356</v>
      </c>
      <c r="E8162" s="116">
        <v>30982356</v>
      </c>
      <c r="F8162" s="117">
        <v>34.298204170561398</v>
      </c>
      <c r="G8162" s="116">
        <v>10031976</v>
      </c>
    </row>
    <row r="8163" spans="1:7">
      <c r="A8163" s="114" t="s">
        <v>1147</v>
      </c>
      <c r="B8163" s="115" t="s">
        <v>1148</v>
      </c>
      <c r="C8163" s="115">
        <v>95818807</v>
      </c>
      <c r="D8163" s="115">
        <v>32306058</v>
      </c>
      <c r="E8163" s="116">
        <v>26968557.109999999</v>
      </c>
      <c r="F8163" s="117">
        <v>28.1453693219119</v>
      </c>
      <c r="G8163" s="116">
        <v>7640060.7199999997</v>
      </c>
    </row>
    <row r="8164" spans="1:7">
      <c r="A8164" s="119" t="s">
        <v>1149</v>
      </c>
      <c r="B8164" s="115" t="s">
        <v>1150</v>
      </c>
      <c r="C8164" s="115">
        <v>72634463</v>
      </c>
      <c r="D8164" s="115">
        <v>24042974</v>
      </c>
      <c r="E8164" s="116">
        <v>21659711.969999999</v>
      </c>
      <c r="F8164" s="117">
        <v>29.8201584694032</v>
      </c>
      <c r="G8164" s="116">
        <v>5263681.13</v>
      </c>
    </row>
    <row r="8165" spans="1:7">
      <c r="A8165" s="120" t="s">
        <v>1151</v>
      </c>
      <c r="B8165" s="115" t="s">
        <v>1152</v>
      </c>
      <c r="C8165" s="115">
        <v>33554972</v>
      </c>
      <c r="D8165" s="115">
        <v>10763118</v>
      </c>
      <c r="E8165" s="116">
        <v>9728634.0999999996</v>
      </c>
      <c r="F8165" s="117">
        <v>28.993122390327098</v>
      </c>
      <c r="G8165" s="116">
        <v>2517610.87</v>
      </c>
    </row>
    <row r="8166" spans="1:7">
      <c r="A8166" s="121">
        <v>1000</v>
      </c>
      <c r="B8166" s="115" t="s">
        <v>1153</v>
      </c>
      <c r="C8166" s="115">
        <v>21693388</v>
      </c>
      <c r="D8166" s="115">
        <v>6774857</v>
      </c>
      <c r="E8166" s="116">
        <v>6475411.7699999996</v>
      </c>
      <c r="F8166" s="117">
        <v>29.849702453116102</v>
      </c>
      <c r="G8166" s="116">
        <v>1714682.53</v>
      </c>
    </row>
    <row r="8167" spans="1:7">
      <c r="A8167" s="122">
        <v>1100</v>
      </c>
      <c r="B8167" s="115" t="s">
        <v>1154</v>
      </c>
      <c r="C8167" s="115">
        <v>17485275</v>
      </c>
      <c r="D8167" s="115">
        <v>5451932</v>
      </c>
      <c r="E8167" s="116">
        <v>5219205.8099999996</v>
      </c>
      <c r="F8167" s="117">
        <v>29.849149126908198</v>
      </c>
      <c r="G8167" s="116">
        <v>1375413.69</v>
      </c>
    </row>
    <row r="8168" spans="1:7">
      <c r="A8168" s="121">
        <v>2000</v>
      </c>
      <c r="B8168" s="115" t="s">
        <v>1155</v>
      </c>
      <c r="C8168" s="115">
        <v>11861584</v>
      </c>
      <c r="D8168" s="115">
        <v>3988261</v>
      </c>
      <c r="E8168" s="116">
        <v>3253222.33</v>
      </c>
      <c r="F8168" s="117">
        <v>27.426542104326</v>
      </c>
      <c r="G8168" s="116">
        <v>802928.34</v>
      </c>
    </row>
    <row r="8169" spans="1:7">
      <c r="A8169" s="120" t="s">
        <v>1158</v>
      </c>
      <c r="B8169" s="115" t="s">
        <v>1159</v>
      </c>
      <c r="C8169" s="115">
        <v>22632913</v>
      </c>
      <c r="D8169" s="115">
        <v>7987590</v>
      </c>
      <c r="E8169" s="116">
        <v>6737533.7000000002</v>
      </c>
      <c r="F8169" s="117">
        <v>29.768742980631799</v>
      </c>
      <c r="G8169" s="116">
        <v>1522923.73</v>
      </c>
    </row>
    <row r="8170" spans="1:7">
      <c r="A8170" s="121">
        <v>3000</v>
      </c>
      <c r="B8170" s="115" t="s">
        <v>1160</v>
      </c>
      <c r="C8170" s="115">
        <v>22058882</v>
      </c>
      <c r="D8170" s="115">
        <v>7742890</v>
      </c>
      <c r="E8170" s="116">
        <v>6528888.3799999999</v>
      </c>
      <c r="F8170" s="117">
        <v>29.597548869430501</v>
      </c>
      <c r="G8170" s="116">
        <v>1467749.73</v>
      </c>
    </row>
    <row r="8171" spans="1:7">
      <c r="A8171" s="121">
        <v>6000</v>
      </c>
      <c r="B8171" s="115" t="s">
        <v>1161</v>
      </c>
      <c r="C8171" s="115">
        <v>574031</v>
      </c>
      <c r="D8171" s="115">
        <v>244700</v>
      </c>
      <c r="E8171" s="116">
        <v>208645.32</v>
      </c>
      <c r="F8171" s="117">
        <v>36.3473958723484</v>
      </c>
      <c r="G8171" s="116">
        <v>55174</v>
      </c>
    </row>
    <row r="8172" spans="1:7" ht="25.5">
      <c r="A8172" s="120" t="s">
        <v>1162</v>
      </c>
      <c r="B8172" s="115" t="s">
        <v>1163</v>
      </c>
      <c r="C8172" s="115">
        <v>126372</v>
      </c>
      <c r="D8172" s="115">
        <v>107270</v>
      </c>
      <c r="E8172" s="116">
        <v>93821.38</v>
      </c>
      <c r="F8172" s="117">
        <v>74.242221378153403</v>
      </c>
      <c r="G8172" s="116">
        <v>702.8</v>
      </c>
    </row>
    <row r="8173" spans="1:7">
      <c r="A8173" s="121">
        <v>7700</v>
      </c>
      <c r="B8173" s="115" t="s">
        <v>1165</v>
      </c>
      <c r="C8173" s="115">
        <v>126372</v>
      </c>
      <c r="D8173" s="115">
        <v>107270</v>
      </c>
      <c r="E8173" s="116">
        <v>93821.38</v>
      </c>
      <c r="F8173" s="117">
        <v>74.242221378153403</v>
      </c>
      <c r="G8173" s="116">
        <v>702.8</v>
      </c>
    </row>
    <row r="8174" spans="1:7">
      <c r="A8174" s="120" t="s">
        <v>1166</v>
      </c>
      <c r="B8174" s="115" t="s">
        <v>1167</v>
      </c>
      <c r="C8174" s="115">
        <v>16320206</v>
      </c>
      <c r="D8174" s="115">
        <v>5184996</v>
      </c>
      <c r="E8174" s="116">
        <v>5099722.79</v>
      </c>
      <c r="F8174" s="117">
        <v>31.247906981076099</v>
      </c>
      <c r="G8174" s="116">
        <v>1222443.73</v>
      </c>
    </row>
    <row r="8175" spans="1:7">
      <c r="A8175" s="121">
        <v>7100</v>
      </c>
      <c r="B8175" s="115" t="s">
        <v>1168</v>
      </c>
      <c r="C8175" s="115">
        <v>247917</v>
      </c>
      <c r="D8175" s="115">
        <v>244597</v>
      </c>
      <c r="E8175" s="116">
        <v>244595.79</v>
      </c>
      <c r="F8175" s="117">
        <v>98.660354070112206</v>
      </c>
      <c r="G8175" s="116">
        <v>19517.73</v>
      </c>
    </row>
    <row r="8176" spans="1:7" ht="25.5">
      <c r="A8176" s="122">
        <v>7130</v>
      </c>
      <c r="B8176" s="115" t="s">
        <v>1170</v>
      </c>
      <c r="C8176" s="115">
        <v>247917</v>
      </c>
      <c r="D8176" s="115">
        <v>244597</v>
      </c>
      <c r="E8176" s="116">
        <v>244595.79</v>
      </c>
      <c r="F8176" s="117">
        <v>98.660354070112206</v>
      </c>
      <c r="G8176" s="116">
        <v>19517.73</v>
      </c>
    </row>
    <row r="8177" spans="1:7" ht="38.25">
      <c r="A8177" s="123">
        <v>7131</v>
      </c>
      <c r="B8177" s="115" t="s">
        <v>1171</v>
      </c>
      <c r="C8177" s="115">
        <v>244597</v>
      </c>
      <c r="D8177" s="115">
        <v>244597</v>
      </c>
      <c r="E8177" s="116">
        <v>244595.79</v>
      </c>
      <c r="F8177" s="117">
        <v>99.999505308732296</v>
      </c>
      <c r="G8177" s="116">
        <v>19517.73</v>
      </c>
    </row>
    <row r="8178" spans="1:7" ht="38.25">
      <c r="A8178" s="123">
        <v>7132</v>
      </c>
      <c r="B8178" s="115" t="s">
        <v>1172</v>
      </c>
      <c r="C8178" s="115">
        <v>3320</v>
      </c>
      <c r="D8178" s="115">
        <v>0</v>
      </c>
      <c r="E8178" s="116">
        <v>0</v>
      </c>
      <c r="F8178" s="117">
        <v>0</v>
      </c>
      <c r="G8178" s="116">
        <v>0</v>
      </c>
    </row>
    <row r="8179" spans="1:7" ht="25.5">
      <c r="A8179" s="121">
        <v>7300</v>
      </c>
      <c r="B8179" s="115" t="s">
        <v>1173</v>
      </c>
      <c r="C8179" s="115">
        <v>14593939</v>
      </c>
      <c r="D8179" s="115">
        <v>4715163</v>
      </c>
      <c r="E8179" s="116">
        <v>4693723</v>
      </c>
      <c r="F8179" s="117">
        <v>32.162139364841799</v>
      </c>
      <c r="G8179" s="116">
        <v>1173380</v>
      </c>
    </row>
    <row r="8180" spans="1:7" ht="25.5">
      <c r="A8180" s="122">
        <v>7310</v>
      </c>
      <c r="B8180" s="115" t="s">
        <v>1174</v>
      </c>
      <c r="C8180" s="115">
        <v>9733032</v>
      </c>
      <c r="D8180" s="115">
        <v>2949456</v>
      </c>
      <c r="E8180" s="116">
        <v>2949456</v>
      </c>
      <c r="F8180" s="117">
        <v>30.303568302251499</v>
      </c>
      <c r="G8180" s="116">
        <v>771489</v>
      </c>
    </row>
    <row r="8181" spans="1:7" ht="51">
      <c r="A8181" s="122">
        <v>7320</v>
      </c>
      <c r="B8181" s="115" t="s">
        <v>1175</v>
      </c>
      <c r="C8181" s="115">
        <v>1898</v>
      </c>
      <c r="D8181" s="115">
        <v>0</v>
      </c>
      <c r="E8181" s="116">
        <v>0</v>
      </c>
      <c r="F8181" s="117">
        <v>0</v>
      </c>
      <c r="G8181" s="116">
        <v>0</v>
      </c>
    </row>
    <row r="8182" spans="1:7" ht="38.25">
      <c r="A8182" s="122">
        <v>7350</v>
      </c>
      <c r="B8182" s="115" t="s">
        <v>1176</v>
      </c>
      <c r="C8182" s="115">
        <v>4859009</v>
      </c>
      <c r="D8182" s="115">
        <v>1765707</v>
      </c>
      <c r="E8182" s="116">
        <v>1744267</v>
      </c>
      <c r="F8182" s="117">
        <v>35.897587347543499</v>
      </c>
      <c r="G8182" s="116">
        <v>401891</v>
      </c>
    </row>
    <row r="8183" spans="1:7" ht="25.5">
      <c r="A8183" s="121">
        <v>7400</v>
      </c>
      <c r="B8183" s="115" t="s">
        <v>1177</v>
      </c>
      <c r="C8183" s="115">
        <v>517508</v>
      </c>
      <c r="D8183" s="115">
        <v>210236</v>
      </c>
      <c r="E8183" s="116">
        <v>146404</v>
      </c>
      <c r="F8183" s="117">
        <v>28.290190683042599</v>
      </c>
      <c r="G8183" s="116">
        <v>24992</v>
      </c>
    </row>
    <row r="8184" spans="1:7" ht="25.5">
      <c r="A8184" s="122">
        <v>7460</v>
      </c>
      <c r="B8184" s="115" t="s">
        <v>1178</v>
      </c>
      <c r="C8184" s="115">
        <v>184355</v>
      </c>
      <c r="D8184" s="115">
        <v>74784</v>
      </c>
      <c r="E8184" s="116">
        <v>35532</v>
      </c>
      <c r="F8184" s="117">
        <v>19.2736839250359</v>
      </c>
      <c r="G8184" s="116">
        <v>2123</v>
      </c>
    </row>
    <row r="8185" spans="1:7" ht="51">
      <c r="A8185" s="122">
        <v>7470</v>
      </c>
      <c r="B8185" s="115" t="s">
        <v>1179</v>
      </c>
      <c r="C8185" s="115">
        <v>333153</v>
      </c>
      <c r="D8185" s="115">
        <v>135452</v>
      </c>
      <c r="E8185" s="116">
        <v>110872</v>
      </c>
      <c r="F8185" s="117">
        <v>33.279604265907899</v>
      </c>
      <c r="G8185" s="116">
        <v>22869</v>
      </c>
    </row>
    <row r="8186" spans="1:7" ht="25.5">
      <c r="A8186" s="121">
        <v>7500</v>
      </c>
      <c r="B8186" s="115" t="s">
        <v>1180</v>
      </c>
      <c r="C8186" s="115">
        <v>960842</v>
      </c>
      <c r="D8186" s="115">
        <v>15000</v>
      </c>
      <c r="E8186" s="116">
        <v>15000</v>
      </c>
      <c r="F8186" s="117">
        <v>1.5611307582308001</v>
      </c>
      <c r="G8186" s="116">
        <v>4554</v>
      </c>
    </row>
    <row r="8187" spans="1:7">
      <c r="A8187" s="119" t="s">
        <v>1181</v>
      </c>
      <c r="B8187" s="115" t="s">
        <v>1182</v>
      </c>
      <c r="C8187" s="115">
        <v>23184344</v>
      </c>
      <c r="D8187" s="115">
        <v>8263084</v>
      </c>
      <c r="E8187" s="116">
        <v>5308845.1399999997</v>
      </c>
      <c r="F8187" s="117">
        <v>22.8984056654784</v>
      </c>
      <c r="G8187" s="116">
        <v>2376379.59</v>
      </c>
    </row>
    <row r="8188" spans="1:7">
      <c r="A8188" s="120" t="s">
        <v>1183</v>
      </c>
      <c r="B8188" s="115" t="s">
        <v>1184</v>
      </c>
      <c r="C8188" s="115">
        <v>23184344</v>
      </c>
      <c r="D8188" s="115">
        <v>8263084</v>
      </c>
      <c r="E8188" s="116">
        <v>5308845.1399999997</v>
      </c>
      <c r="F8188" s="117">
        <v>22.8984056654784</v>
      </c>
      <c r="G8188" s="116">
        <v>2376379.59</v>
      </c>
    </row>
    <row r="8189" spans="1:7">
      <c r="A8189" s="114"/>
      <c r="B8189" s="115" t="s">
        <v>1192</v>
      </c>
      <c r="C8189" s="115">
        <v>-491280</v>
      </c>
      <c r="D8189" s="115">
        <v>12993</v>
      </c>
      <c r="E8189" s="116">
        <v>5593195.4000000004</v>
      </c>
      <c r="F8189" s="117">
        <v>-1138.4944227324499</v>
      </c>
      <c r="G8189" s="116">
        <v>3069308.01</v>
      </c>
    </row>
    <row r="8190" spans="1:7">
      <c r="A8190" s="114" t="s">
        <v>1193</v>
      </c>
      <c r="B8190" s="115" t="s">
        <v>1194</v>
      </c>
      <c r="C8190" s="115">
        <v>491280</v>
      </c>
      <c r="D8190" s="115">
        <v>-12993</v>
      </c>
      <c r="E8190" s="116">
        <v>-5593195.4000000004</v>
      </c>
      <c r="F8190" s="117">
        <v>-1138.4944227324499</v>
      </c>
      <c r="G8190" s="116">
        <v>-3069308.01</v>
      </c>
    </row>
    <row r="8191" spans="1:7">
      <c r="A8191" s="119" t="s">
        <v>1202</v>
      </c>
      <c r="B8191" s="115" t="s">
        <v>1203</v>
      </c>
      <c r="C8191" s="115">
        <v>491280</v>
      </c>
      <c r="D8191" s="115">
        <v>-12993</v>
      </c>
      <c r="E8191" s="116">
        <v>-5593195.4000000004</v>
      </c>
      <c r="F8191" s="117">
        <v>-1138.4944227324499</v>
      </c>
      <c r="G8191" s="116">
        <v>-3069308.01</v>
      </c>
    </row>
    <row r="8192" spans="1:7" ht="38.25">
      <c r="A8192" s="120" t="s">
        <v>1204</v>
      </c>
      <c r="B8192" s="115" t="s">
        <v>1205</v>
      </c>
      <c r="C8192" s="115">
        <v>491280</v>
      </c>
      <c r="D8192" s="115">
        <v>0</v>
      </c>
      <c r="E8192" s="116">
        <v>-440.13</v>
      </c>
      <c r="F8192" s="117">
        <v>-8.9588422081089997E-2</v>
      </c>
      <c r="G8192" s="116">
        <v>0</v>
      </c>
    </row>
    <row r="8193" spans="1:7" ht="38.25">
      <c r="A8193" s="120" t="s">
        <v>1206</v>
      </c>
      <c r="B8193" s="115" t="s">
        <v>1207</v>
      </c>
      <c r="C8193" s="115">
        <v>0</v>
      </c>
      <c r="D8193" s="115">
        <v>-12993</v>
      </c>
      <c r="E8193" s="116">
        <v>0</v>
      </c>
      <c r="F8193" s="117">
        <v>0</v>
      </c>
      <c r="G8193" s="116">
        <v>0</v>
      </c>
    </row>
    <row r="8194" spans="1:7" s="113" customFormat="1">
      <c r="A8194" s="125" t="s">
        <v>604</v>
      </c>
      <c r="B8194" s="110" t="s">
        <v>663</v>
      </c>
      <c r="C8194" s="110"/>
      <c r="D8194" s="110"/>
      <c r="E8194" s="111"/>
      <c r="F8194" s="112"/>
      <c r="G8194" s="111"/>
    </row>
    <row r="8195" spans="1:7">
      <c r="A8195" s="114" t="s">
        <v>1118</v>
      </c>
      <c r="B8195" s="115" t="s">
        <v>1119</v>
      </c>
      <c r="C8195" s="115">
        <v>1880584</v>
      </c>
      <c r="D8195" s="115">
        <v>638563</v>
      </c>
      <c r="E8195" s="116">
        <v>656574.80000000005</v>
      </c>
      <c r="F8195" s="117">
        <v>34.913346066966398</v>
      </c>
      <c r="G8195" s="116">
        <v>217594.33</v>
      </c>
    </row>
    <row r="8196" spans="1:7" ht="25.5">
      <c r="A8196" s="119" t="s">
        <v>1120</v>
      </c>
      <c r="B8196" s="115" t="s">
        <v>1121</v>
      </c>
      <c r="C8196" s="115">
        <v>29000</v>
      </c>
      <c r="D8196" s="115">
        <v>5000</v>
      </c>
      <c r="E8196" s="116">
        <v>23011.8</v>
      </c>
      <c r="F8196" s="117">
        <v>79.351034482758607</v>
      </c>
      <c r="G8196" s="116">
        <v>20549.330000000002</v>
      </c>
    </row>
    <row r="8197" spans="1:7">
      <c r="A8197" s="119" t="s">
        <v>1144</v>
      </c>
      <c r="B8197" s="115" t="s">
        <v>60</v>
      </c>
      <c r="C8197" s="115">
        <v>1851584</v>
      </c>
      <c r="D8197" s="115">
        <v>633563</v>
      </c>
      <c r="E8197" s="116">
        <v>633563</v>
      </c>
      <c r="F8197" s="117">
        <v>34.217351197677203</v>
      </c>
      <c r="G8197" s="116">
        <v>197045</v>
      </c>
    </row>
    <row r="8198" spans="1:7" ht="25.5">
      <c r="A8198" s="120">
        <v>21710</v>
      </c>
      <c r="B8198" s="115" t="s">
        <v>1145</v>
      </c>
      <c r="C8198" s="115">
        <v>1851584</v>
      </c>
      <c r="D8198" s="115">
        <v>633563</v>
      </c>
      <c r="E8198" s="116">
        <v>633563</v>
      </c>
      <c r="F8198" s="117">
        <v>34.217351197677203</v>
      </c>
      <c r="G8198" s="116">
        <v>197045</v>
      </c>
    </row>
    <row r="8199" spans="1:7">
      <c r="A8199" s="114" t="s">
        <v>1147</v>
      </c>
      <c r="B8199" s="115" t="s">
        <v>1148</v>
      </c>
      <c r="C8199" s="115">
        <v>1898733</v>
      </c>
      <c r="D8199" s="115">
        <v>638563</v>
      </c>
      <c r="E8199" s="116">
        <v>559451.43000000005</v>
      </c>
      <c r="F8199" s="117">
        <v>29.464460247965299</v>
      </c>
      <c r="G8199" s="116">
        <v>166445.82</v>
      </c>
    </row>
    <row r="8200" spans="1:7">
      <c r="A8200" s="119" t="s">
        <v>1149</v>
      </c>
      <c r="B8200" s="115" t="s">
        <v>1150</v>
      </c>
      <c r="C8200" s="115">
        <v>1760020</v>
      </c>
      <c r="D8200" s="115">
        <v>582563</v>
      </c>
      <c r="E8200" s="116">
        <v>522595.38</v>
      </c>
      <c r="F8200" s="117">
        <v>29.692581902478398</v>
      </c>
      <c r="G8200" s="116">
        <v>162118.85</v>
      </c>
    </row>
    <row r="8201" spans="1:7">
      <c r="A8201" s="120" t="s">
        <v>1151</v>
      </c>
      <c r="B8201" s="115" t="s">
        <v>1152</v>
      </c>
      <c r="C8201" s="115">
        <v>1737520</v>
      </c>
      <c r="D8201" s="115">
        <v>571313</v>
      </c>
      <c r="E8201" s="116">
        <v>511345.38</v>
      </c>
      <c r="F8201" s="117">
        <v>29.429611169943399</v>
      </c>
      <c r="G8201" s="116">
        <v>156493.85</v>
      </c>
    </row>
    <row r="8202" spans="1:7">
      <c r="A8202" s="121">
        <v>1000</v>
      </c>
      <c r="B8202" s="115" t="s">
        <v>1153</v>
      </c>
      <c r="C8202" s="115">
        <v>1300933</v>
      </c>
      <c r="D8202" s="115">
        <v>384592</v>
      </c>
      <c r="E8202" s="116">
        <v>364023.9</v>
      </c>
      <c r="F8202" s="117">
        <v>27.981756170379299</v>
      </c>
      <c r="G8202" s="116">
        <v>130016.29</v>
      </c>
    </row>
    <row r="8203" spans="1:7">
      <c r="A8203" s="122">
        <v>1100</v>
      </c>
      <c r="B8203" s="115" t="s">
        <v>1154</v>
      </c>
      <c r="C8203" s="115">
        <v>1006205</v>
      </c>
      <c r="D8203" s="115">
        <v>301405</v>
      </c>
      <c r="E8203" s="116">
        <v>285962.43</v>
      </c>
      <c r="F8203" s="117">
        <v>28.419897535790401</v>
      </c>
      <c r="G8203" s="116">
        <v>86770.93</v>
      </c>
    </row>
    <row r="8204" spans="1:7">
      <c r="A8204" s="121">
        <v>2000</v>
      </c>
      <c r="B8204" s="115" t="s">
        <v>1155</v>
      </c>
      <c r="C8204" s="115">
        <v>436587</v>
      </c>
      <c r="D8204" s="115">
        <v>186721</v>
      </c>
      <c r="E8204" s="116">
        <v>147321.48000000001</v>
      </c>
      <c r="F8204" s="117">
        <v>33.743899841268799</v>
      </c>
      <c r="G8204" s="116">
        <v>26477.56</v>
      </c>
    </row>
    <row r="8205" spans="1:7">
      <c r="A8205" s="120" t="s">
        <v>1166</v>
      </c>
      <c r="B8205" s="115" t="s">
        <v>1167</v>
      </c>
      <c r="C8205" s="115">
        <v>22500</v>
      </c>
      <c r="D8205" s="115">
        <v>11250</v>
      </c>
      <c r="E8205" s="116">
        <v>11250</v>
      </c>
      <c r="F8205" s="117">
        <v>50</v>
      </c>
      <c r="G8205" s="116">
        <v>5625</v>
      </c>
    </row>
    <row r="8206" spans="1:7" ht="25.5">
      <c r="A8206" s="121">
        <v>7400</v>
      </c>
      <c r="B8206" s="115" t="s">
        <v>1177</v>
      </c>
      <c r="C8206" s="115">
        <v>22500</v>
      </c>
      <c r="D8206" s="115">
        <v>11250</v>
      </c>
      <c r="E8206" s="116">
        <v>11250</v>
      </c>
      <c r="F8206" s="117">
        <v>50</v>
      </c>
      <c r="G8206" s="116">
        <v>5625</v>
      </c>
    </row>
    <row r="8207" spans="1:7" ht="51">
      <c r="A8207" s="122">
        <v>7470</v>
      </c>
      <c r="B8207" s="115" t="s">
        <v>1179</v>
      </c>
      <c r="C8207" s="115">
        <v>22500</v>
      </c>
      <c r="D8207" s="115">
        <v>11250</v>
      </c>
      <c r="E8207" s="116">
        <v>11250</v>
      </c>
      <c r="F8207" s="117">
        <v>50</v>
      </c>
      <c r="G8207" s="116">
        <v>5625</v>
      </c>
    </row>
    <row r="8208" spans="1:7">
      <c r="A8208" s="119" t="s">
        <v>1181</v>
      </c>
      <c r="B8208" s="115" t="s">
        <v>1182</v>
      </c>
      <c r="C8208" s="115">
        <v>138713</v>
      </c>
      <c r="D8208" s="115">
        <v>56000</v>
      </c>
      <c r="E8208" s="116">
        <v>36856.050000000003</v>
      </c>
      <c r="F8208" s="117">
        <v>26.5700042533865</v>
      </c>
      <c r="G8208" s="116">
        <v>4326.97</v>
      </c>
    </row>
    <row r="8209" spans="1:7">
      <c r="A8209" s="120" t="s">
        <v>1183</v>
      </c>
      <c r="B8209" s="115" t="s">
        <v>1184</v>
      </c>
      <c r="C8209" s="115">
        <v>138713</v>
      </c>
      <c r="D8209" s="115">
        <v>56000</v>
      </c>
      <c r="E8209" s="116">
        <v>36856.050000000003</v>
      </c>
      <c r="F8209" s="117">
        <v>26.5700042533865</v>
      </c>
      <c r="G8209" s="116">
        <v>4326.97</v>
      </c>
    </row>
    <row r="8210" spans="1:7">
      <c r="A8210" s="114"/>
      <c r="B8210" s="115" t="s">
        <v>1192</v>
      </c>
      <c r="C8210" s="115">
        <v>-18149</v>
      </c>
      <c r="D8210" s="115">
        <v>0</v>
      </c>
      <c r="E8210" s="116">
        <v>97123.37</v>
      </c>
      <c r="F8210" s="117">
        <v>-535.14447076973897</v>
      </c>
      <c r="G8210" s="116">
        <v>51148.51</v>
      </c>
    </row>
    <row r="8211" spans="1:7">
      <c r="A8211" s="114" t="s">
        <v>1193</v>
      </c>
      <c r="B8211" s="115" t="s">
        <v>1194</v>
      </c>
      <c r="C8211" s="115">
        <v>18149</v>
      </c>
      <c r="D8211" s="115">
        <v>0</v>
      </c>
      <c r="E8211" s="116">
        <v>-97123.37</v>
      </c>
      <c r="F8211" s="117">
        <v>-535.14447076973897</v>
      </c>
      <c r="G8211" s="116">
        <v>-51148.51</v>
      </c>
    </row>
    <row r="8212" spans="1:7">
      <c r="A8212" s="119" t="s">
        <v>1202</v>
      </c>
      <c r="B8212" s="115" t="s">
        <v>1203</v>
      </c>
      <c r="C8212" s="115">
        <v>18149</v>
      </c>
      <c r="D8212" s="115">
        <v>0</v>
      </c>
      <c r="E8212" s="116">
        <v>-97123.37</v>
      </c>
      <c r="F8212" s="117">
        <v>-535.14447076973897</v>
      </c>
      <c r="G8212" s="116">
        <v>-51148.51</v>
      </c>
    </row>
    <row r="8213" spans="1:7" ht="38.25">
      <c r="A8213" s="120" t="s">
        <v>1204</v>
      </c>
      <c r="B8213" s="115" t="s">
        <v>1205</v>
      </c>
      <c r="C8213" s="115">
        <v>18149</v>
      </c>
      <c r="D8213" s="115">
        <v>0</v>
      </c>
      <c r="E8213" s="116">
        <v>0</v>
      </c>
      <c r="F8213" s="117">
        <v>0</v>
      </c>
      <c r="G8213" s="116">
        <v>0</v>
      </c>
    </row>
    <row r="8214" spans="1:7" s="113" customFormat="1">
      <c r="A8214" s="126" t="s">
        <v>664</v>
      </c>
      <c r="B8214" s="110" t="s">
        <v>665</v>
      </c>
      <c r="C8214" s="110"/>
      <c r="D8214" s="110"/>
      <c r="E8214" s="111"/>
      <c r="F8214" s="112"/>
      <c r="G8214" s="111"/>
    </row>
    <row r="8215" spans="1:7">
      <c r="A8215" s="114" t="s">
        <v>1118</v>
      </c>
      <c r="B8215" s="115" t="s">
        <v>1119</v>
      </c>
      <c r="C8215" s="115">
        <v>1643018</v>
      </c>
      <c r="D8215" s="115">
        <v>512863</v>
      </c>
      <c r="E8215" s="116">
        <v>530874.80000000005</v>
      </c>
      <c r="F8215" s="117">
        <v>32.310954596967299</v>
      </c>
      <c r="G8215" s="116">
        <v>170094.33</v>
      </c>
    </row>
    <row r="8216" spans="1:7" ht="25.5">
      <c r="A8216" s="119" t="s">
        <v>1120</v>
      </c>
      <c r="B8216" s="115" t="s">
        <v>1121</v>
      </c>
      <c r="C8216" s="115">
        <v>29000</v>
      </c>
      <c r="D8216" s="115">
        <v>5000</v>
      </c>
      <c r="E8216" s="116">
        <v>23011.8</v>
      </c>
      <c r="F8216" s="117">
        <v>79.351034482758607</v>
      </c>
      <c r="G8216" s="116">
        <v>20549.330000000002</v>
      </c>
    </row>
    <row r="8217" spans="1:7">
      <c r="A8217" s="119" t="s">
        <v>1144</v>
      </c>
      <c r="B8217" s="115" t="s">
        <v>60</v>
      </c>
      <c r="C8217" s="115">
        <v>1614018</v>
      </c>
      <c r="D8217" s="115">
        <v>507863</v>
      </c>
      <c r="E8217" s="116">
        <v>507863</v>
      </c>
      <c r="F8217" s="117">
        <v>31.465758126613199</v>
      </c>
      <c r="G8217" s="116">
        <v>149545</v>
      </c>
    </row>
    <row r="8218" spans="1:7" ht="25.5">
      <c r="A8218" s="120">
        <v>21710</v>
      </c>
      <c r="B8218" s="115" t="s">
        <v>1145</v>
      </c>
      <c r="C8218" s="115">
        <v>1614018</v>
      </c>
      <c r="D8218" s="115">
        <v>507863</v>
      </c>
      <c r="E8218" s="116">
        <v>507863</v>
      </c>
      <c r="F8218" s="117">
        <v>31.465758126613199</v>
      </c>
      <c r="G8218" s="116">
        <v>149545</v>
      </c>
    </row>
    <row r="8219" spans="1:7">
      <c r="A8219" s="114" t="s">
        <v>1147</v>
      </c>
      <c r="B8219" s="115" t="s">
        <v>1148</v>
      </c>
      <c r="C8219" s="115">
        <v>1661167</v>
      </c>
      <c r="D8219" s="115">
        <v>512863</v>
      </c>
      <c r="E8219" s="116">
        <v>477084.09</v>
      </c>
      <c r="F8219" s="117">
        <v>28.719815045687799</v>
      </c>
      <c r="G8219" s="116">
        <v>162118.85</v>
      </c>
    </row>
    <row r="8220" spans="1:7">
      <c r="A8220" s="119" t="s">
        <v>1149</v>
      </c>
      <c r="B8220" s="115" t="s">
        <v>1150</v>
      </c>
      <c r="C8220" s="115">
        <v>1642454</v>
      </c>
      <c r="D8220" s="115">
        <v>506863</v>
      </c>
      <c r="E8220" s="116">
        <v>474028.68</v>
      </c>
      <c r="F8220" s="117">
        <v>28.861001891072799</v>
      </c>
      <c r="G8220" s="116">
        <v>162118.85</v>
      </c>
    </row>
    <row r="8221" spans="1:7">
      <c r="A8221" s="120" t="s">
        <v>1151</v>
      </c>
      <c r="B8221" s="115" t="s">
        <v>1152</v>
      </c>
      <c r="C8221" s="115">
        <v>1619954</v>
      </c>
      <c r="D8221" s="115">
        <v>495613</v>
      </c>
      <c r="E8221" s="116">
        <v>462778.68</v>
      </c>
      <c r="F8221" s="117">
        <v>28.5673963581682</v>
      </c>
      <c r="G8221" s="116">
        <v>156493.85</v>
      </c>
    </row>
    <row r="8222" spans="1:7">
      <c r="A8222" s="121">
        <v>1000</v>
      </c>
      <c r="B8222" s="115" t="s">
        <v>1153</v>
      </c>
      <c r="C8222" s="115">
        <v>1300933</v>
      </c>
      <c r="D8222" s="115">
        <v>384592</v>
      </c>
      <c r="E8222" s="116">
        <v>364023.9</v>
      </c>
      <c r="F8222" s="117">
        <v>27.981756170379299</v>
      </c>
      <c r="G8222" s="116">
        <v>130016.29</v>
      </c>
    </row>
    <row r="8223" spans="1:7">
      <c r="A8223" s="122">
        <v>1100</v>
      </c>
      <c r="B8223" s="115" t="s">
        <v>1154</v>
      </c>
      <c r="C8223" s="115">
        <v>1006205</v>
      </c>
      <c r="D8223" s="115">
        <v>301405</v>
      </c>
      <c r="E8223" s="116">
        <v>285962.43</v>
      </c>
      <c r="F8223" s="117">
        <v>28.419897535790401</v>
      </c>
      <c r="G8223" s="116">
        <v>86770.93</v>
      </c>
    </row>
    <row r="8224" spans="1:7">
      <c r="A8224" s="121">
        <v>2000</v>
      </c>
      <c r="B8224" s="115" t="s">
        <v>1155</v>
      </c>
      <c r="C8224" s="115">
        <v>319021</v>
      </c>
      <c r="D8224" s="115">
        <v>111021</v>
      </c>
      <c r="E8224" s="116">
        <v>98754.78</v>
      </c>
      <c r="F8224" s="117">
        <v>30.955573457546699</v>
      </c>
      <c r="G8224" s="116">
        <v>26477.56</v>
      </c>
    </row>
    <row r="8225" spans="1:7">
      <c r="A8225" s="120" t="s">
        <v>1166</v>
      </c>
      <c r="B8225" s="115" t="s">
        <v>1167</v>
      </c>
      <c r="C8225" s="115">
        <v>22500</v>
      </c>
      <c r="D8225" s="115">
        <v>11250</v>
      </c>
      <c r="E8225" s="116">
        <v>11250</v>
      </c>
      <c r="F8225" s="117">
        <v>50</v>
      </c>
      <c r="G8225" s="116">
        <v>5625</v>
      </c>
    </row>
    <row r="8226" spans="1:7" ht="25.5">
      <c r="A8226" s="121">
        <v>7400</v>
      </c>
      <c r="B8226" s="115" t="s">
        <v>1177</v>
      </c>
      <c r="C8226" s="115">
        <v>22500</v>
      </c>
      <c r="D8226" s="115">
        <v>11250</v>
      </c>
      <c r="E8226" s="116">
        <v>11250</v>
      </c>
      <c r="F8226" s="117">
        <v>50</v>
      </c>
      <c r="G8226" s="116">
        <v>5625</v>
      </c>
    </row>
    <row r="8227" spans="1:7" ht="51">
      <c r="A8227" s="122">
        <v>7470</v>
      </c>
      <c r="B8227" s="115" t="s">
        <v>1179</v>
      </c>
      <c r="C8227" s="115">
        <v>22500</v>
      </c>
      <c r="D8227" s="115">
        <v>11250</v>
      </c>
      <c r="E8227" s="116">
        <v>11250</v>
      </c>
      <c r="F8227" s="117">
        <v>50</v>
      </c>
      <c r="G8227" s="116">
        <v>5625</v>
      </c>
    </row>
    <row r="8228" spans="1:7">
      <c r="A8228" s="119" t="s">
        <v>1181</v>
      </c>
      <c r="B8228" s="115" t="s">
        <v>1182</v>
      </c>
      <c r="C8228" s="115">
        <v>18713</v>
      </c>
      <c r="D8228" s="115">
        <v>6000</v>
      </c>
      <c r="E8228" s="116">
        <v>3055.41</v>
      </c>
      <c r="F8228" s="117">
        <v>16.327740073745499</v>
      </c>
      <c r="G8228" s="116">
        <v>0</v>
      </c>
    </row>
    <row r="8229" spans="1:7">
      <c r="A8229" s="120" t="s">
        <v>1183</v>
      </c>
      <c r="B8229" s="115" t="s">
        <v>1184</v>
      </c>
      <c r="C8229" s="115">
        <v>18713</v>
      </c>
      <c r="D8229" s="115">
        <v>6000</v>
      </c>
      <c r="E8229" s="116">
        <v>3055.41</v>
      </c>
      <c r="F8229" s="117">
        <v>16.327740073745499</v>
      </c>
      <c r="G8229" s="116">
        <v>0</v>
      </c>
    </row>
    <row r="8230" spans="1:7">
      <c r="A8230" s="114"/>
      <c r="B8230" s="115" t="s">
        <v>1192</v>
      </c>
      <c r="C8230" s="115">
        <v>-18149</v>
      </c>
      <c r="D8230" s="115">
        <v>0</v>
      </c>
      <c r="E8230" s="116">
        <v>53790.71</v>
      </c>
      <c r="F8230" s="117">
        <v>-296.38387789960899</v>
      </c>
      <c r="G8230" s="116">
        <v>7975.48</v>
      </c>
    </row>
    <row r="8231" spans="1:7">
      <c r="A8231" s="114" t="s">
        <v>1193</v>
      </c>
      <c r="B8231" s="115" t="s">
        <v>1194</v>
      </c>
      <c r="C8231" s="115">
        <v>18149</v>
      </c>
      <c r="D8231" s="115">
        <v>0</v>
      </c>
      <c r="E8231" s="116">
        <v>-53790.71</v>
      </c>
      <c r="F8231" s="117">
        <v>-296.38387789960899</v>
      </c>
      <c r="G8231" s="116">
        <v>-7975.48</v>
      </c>
    </row>
    <row r="8232" spans="1:7">
      <c r="A8232" s="119" t="s">
        <v>1202</v>
      </c>
      <c r="B8232" s="115" t="s">
        <v>1203</v>
      </c>
      <c r="C8232" s="115">
        <v>18149</v>
      </c>
      <c r="D8232" s="115">
        <v>0</v>
      </c>
      <c r="E8232" s="116">
        <v>-53790.71</v>
      </c>
      <c r="F8232" s="117">
        <v>-296.38387789960899</v>
      </c>
      <c r="G8232" s="116">
        <v>-7975.48</v>
      </c>
    </row>
    <row r="8233" spans="1:7" ht="38.25">
      <c r="A8233" s="120" t="s">
        <v>1204</v>
      </c>
      <c r="B8233" s="115" t="s">
        <v>1205</v>
      </c>
      <c r="C8233" s="115">
        <v>18149</v>
      </c>
      <c r="D8233" s="115">
        <v>0</v>
      </c>
      <c r="E8233" s="116">
        <v>0</v>
      </c>
      <c r="F8233" s="117">
        <v>0</v>
      </c>
      <c r="G8233" s="116">
        <v>0</v>
      </c>
    </row>
    <row r="8234" spans="1:7" s="113" customFormat="1" ht="25.5">
      <c r="A8234" s="126" t="s">
        <v>666</v>
      </c>
      <c r="B8234" s="110" t="s">
        <v>1360</v>
      </c>
      <c r="C8234" s="110"/>
      <c r="D8234" s="110"/>
      <c r="E8234" s="111"/>
      <c r="F8234" s="112"/>
      <c r="G8234" s="111"/>
    </row>
    <row r="8235" spans="1:7">
      <c r="A8235" s="114" t="s">
        <v>1118</v>
      </c>
      <c r="B8235" s="115" t="s">
        <v>1119</v>
      </c>
      <c r="C8235" s="115">
        <v>237566</v>
      </c>
      <c r="D8235" s="115">
        <v>125700</v>
      </c>
      <c r="E8235" s="116">
        <v>125700</v>
      </c>
      <c r="F8235" s="117">
        <v>52.911611931000202</v>
      </c>
      <c r="G8235" s="116">
        <v>47500</v>
      </c>
    </row>
    <row r="8236" spans="1:7">
      <c r="A8236" s="119" t="s">
        <v>1144</v>
      </c>
      <c r="B8236" s="115" t="s">
        <v>60</v>
      </c>
      <c r="C8236" s="115">
        <v>237566</v>
      </c>
      <c r="D8236" s="115">
        <v>125700</v>
      </c>
      <c r="E8236" s="116">
        <v>125700</v>
      </c>
      <c r="F8236" s="117">
        <v>52.911611931000202</v>
      </c>
      <c r="G8236" s="116">
        <v>47500</v>
      </c>
    </row>
    <row r="8237" spans="1:7" ht="25.5">
      <c r="A8237" s="120">
        <v>21710</v>
      </c>
      <c r="B8237" s="115" t="s">
        <v>1145</v>
      </c>
      <c r="C8237" s="115">
        <v>237566</v>
      </c>
      <c r="D8237" s="115">
        <v>125700</v>
      </c>
      <c r="E8237" s="116">
        <v>125700</v>
      </c>
      <c r="F8237" s="117">
        <v>52.911611931000202</v>
      </c>
      <c r="G8237" s="116">
        <v>47500</v>
      </c>
    </row>
    <row r="8238" spans="1:7">
      <c r="A8238" s="114" t="s">
        <v>1147</v>
      </c>
      <c r="B8238" s="115" t="s">
        <v>1148</v>
      </c>
      <c r="C8238" s="115">
        <v>237566</v>
      </c>
      <c r="D8238" s="115">
        <v>125700</v>
      </c>
      <c r="E8238" s="116">
        <v>82367.34</v>
      </c>
      <c r="F8238" s="117">
        <v>34.671350277396598</v>
      </c>
      <c r="G8238" s="116">
        <v>4326.97</v>
      </c>
    </row>
    <row r="8239" spans="1:7">
      <c r="A8239" s="119" t="s">
        <v>1149</v>
      </c>
      <c r="B8239" s="115" t="s">
        <v>1150</v>
      </c>
      <c r="C8239" s="115">
        <v>117566</v>
      </c>
      <c r="D8239" s="115">
        <v>75700</v>
      </c>
      <c r="E8239" s="116">
        <v>48566.7</v>
      </c>
      <c r="F8239" s="117">
        <v>41.3101576986544</v>
      </c>
      <c r="G8239" s="116">
        <v>0</v>
      </c>
    </row>
    <row r="8240" spans="1:7">
      <c r="A8240" s="120" t="s">
        <v>1151</v>
      </c>
      <c r="B8240" s="115" t="s">
        <v>1152</v>
      </c>
      <c r="C8240" s="115">
        <v>117566</v>
      </c>
      <c r="D8240" s="115">
        <v>75700</v>
      </c>
      <c r="E8240" s="116">
        <v>48566.7</v>
      </c>
      <c r="F8240" s="117">
        <v>41.3101576986544</v>
      </c>
      <c r="G8240" s="116">
        <v>0</v>
      </c>
    </row>
    <row r="8241" spans="1:7">
      <c r="A8241" s="121">
        <v>2000</v>
      </c>
      <c r="B8241" s="115" t="s">
        <v>1155</v>
      </c>
      <c r="C8241" s="115">
        <v>117566</v>
      </c>
      <c r="D8241" s="115">
        <v>75700</v>
      </c>
      <c r="E8241" s="116">
        <v>48566.7</v>
      </c>
      <c r="F8241" s="117">
        <v>41.3101576986544</v>
      </c>
      <c r="G8241" s="116">
        <v>0</v>
      </c>
    </row>
    <row r="8242" spans="1:7">
      <c r="A8242" s="119" t="s">
        <v>1181</v>
      </c>
      <c r="B8242" s="115" t="s">
        <v>1182</v>
      </c>
      <c r="C8242" s="115">
        <v>120000</v>
      </c>
      <c r="D8242" s="115">
        <v>50000</v>
      </c>
      <c r="E8242" s="116">
        <v>33800.639999999999</v>
      </c>
      <c r="F8242" s="117">
        <v>28.167200000000001</v>
      </c>
      <c r="G8242" s="116">
        <v>4326.97</v>
      </c>
    </row>
    <row r="8243" spans="1:7">
      <c r="A8243" s="120" t="s">
        <v>1183</v>
      </c>
      <c r="B8243" s="115" t="s">
        <v>1184</v>
      </c>
      <c r="C8243" s="115">
        <v>120000</v>
      </c>
      <c r="D8243" s="115">
        <v>50000</v>
      </c>
      <c r="E8243" s="116">
        <v>33800.639999999999</v>
      </c>
      <c r="F8243" s="117">
        <v>28.167200000000001</v>
      </c>
      <c r="G8243" s="116">
        <v>4326.97</v>
      </c>
    </row>
    <row r="8244" spans="1:7">
      <c r="A8244" s="114"/>
      <c r="B8244" s="115" t="s">
        <v>1192</v>
      </c>
      <c r="C8244" s="115">
        <v>0</v>
      </c>
      <c r="D8244" s="115">
        <v>0</v>
      </c>
      <c r="E8244" s="116">
        <v>43332.66</v>
      </c>
      <c r="F8244" s="117">
        <v>0</v>
      </c>
      <c r="G8244" s="116">
        <v>43173.03</v>
      </c>
    </row>
    <row r="8245" spans="1:7">
      <c r="A8245" s="114" t="s">
        <v>1193</v>
      </c>
      <c r="B8245" s="115" t="s">
        <v>1194</v>
      </c>
      <c r="C8245" s="115">
        <v>0</v>
      </c>
      <c r="D8245" s="115">
        <v>0</v>
      </c>
      <c r="E8245" s="116">
        <v>-43332.66</v>
      </c>
      <c r="F8245" s="117">
        <v>0</v>
      </c>
      <c r="G8245" s="116">
        <v>-43173.03</v>
      </c>
    </row>
    <row r="8246" spans="1:7">
      <c r="A8246" s="119" t="s">
        <v>1202</v>
      </c>
      <c r="B8246" s="115" t="s">
        <v>1203</v>
      </c>
      <c r="C8246" s="115">
        <v>0</v>
      </c>
      <c r="D8246" s="115">
        <v>0</v>
      </c>
      <c r="E8246" s="116">
        <v>-43332.66</v>
      </c>
      <c r="F8246" s="117">
        <v>0</v>
      </c>
      <c r="G8246" s="116">
        <v>-43173.03</v>
      </c>
    </row>
    <row r="8247" spans="1:7" s="113" customFormat="1">
      <c r="A8247" s="125" t="s">
        <v>340</v>
      </c>
      <c r="B8247" s="110" t="s">
        <v>667</v>
      </c>
      <c r="C8247" s="110"/>
      <c r="D8247" s="110"/>
      <c r="E8247" s="111"/>
      <c r="F8247" s="112"/>
      <c r="G8247" s="111"/>
    </row>
    <row r="8248" spans="1:7">
      <c r="A8248" s="114" t="s">
        <v>1118</v>
      </c>
      <c r="B8248" s="115" t="s">
        <v>1119</v>
      </c>
      <c r="C8248" s="115">
        <v>14905786</v>
      </c>
      <c r="D8248" s="115">
        <v>5682455</v>
      </c>
      <c r="E8248" s="116">
        <v>5681109.71</v>
      </c>
      <c r="F8248" s="117">
        <v>38.113452789406701</v>
      </c>
      <c r="G8248" s="116">
        <v>1749874.26</v>
      </c>
    </row>
    <row r="8249" spans="1:7" ht="25.5">
      <c r="A8249" s="119" t="s">
        <v>1120</v>
      </c>
      <c r="B8249" s="115" t="s">
        <v>1121</v>
      </c>
      <c r="C8249" s="115">
        <v>36974</v>
      </c>
      <c r="D8249" s="115">
        <v>2000</v>
      </c>
      <c r="E8249" s="116">
        <v>654.71</v>
      </c>
      <c r="F8249" s="117">
        <v>1.77073078379402</v>
      </c>
      <c r="G8249" s="116">
        <v>10.26</v>
      </c>
    </row>
    <row r="8250" spans="1:7">
      <c r="A8250" s="119" t="s">
        <v>1144</v>
      </c>
      <c r="B8250" s="115" t="s">
        <v>60</v>
      </c>
      <c r="C8250" s="115">
        <v>14868812</v>
      </c>
      <c r="D8250" s="115">
        <v>5680455</v>
      </c>
      <c r="E8250" s="116">
        <v>5680455</v>
      </c>
      <c r="F8250" s="117">
        <v>38.203825564544097</v>
      </c>
      <c r="G8250" s="116">
        <v>1749864</v>
      </c>
    </row>
    <row r="8251" spans="1:7" ht="25.5">
      <c r="A8251" s="120">
        <v>21710</v>
      </c>
      <c r="B8251" s="115" t="s">
        <v>1145</v>
      </c>
      <c r="C8251" s="115">
        <v>14868812</v>
      </c>
      <c r="D8251" s="115">
        <v>5680455</v>
      </c>
      <c r="E8251" s="116">
        <v>5680455</v>
      </c>
      <c r="F8251" s="117">
        <v>38.203825564544097</v>
      </c>
      <c r="G8251" s="116">
        <v>1749864</v>
      </c>
    </row>
    <row r="8252" spans="1:7">
      <c r="A8252" s="114" t="s">
        <v>1147</v>
      </c>
      <c r="B8252" s="115" t="s">
        <v>1148</v>
      </c>
      <c r="C8252" s="115">
        <v>14905976</v>
      </c>
      <c r="D8252" s="115">
        <v>5682455</v>
      </c>
      <c r="E8252" s="116">
        <v>5279788.8099999996</v>
      </c>
      <c r="F8252" s="117">
        <v>35.420617945446899</v>
      </c>
      <c r="G8252" s="116">
        <v>1352312.02</v>
      </c>
    </row>
    <row r="8253" spans="1:7">
      <c r="A8253" s="119" t="s">
        <v>1149</v>
      </c>
      <c r="B8253" s="115" t="s">
        <v>1150</v>
      </c>
      <c r="C8253" s="115">
        <v>14903976</v>
      </c>
      <c r="D8253" s="115">
        <v>5682455</v>
      </c>
      <c r="E8253" s="116">
        <v>5279788.8099999996</v>
      </c>
      <c r="F8253" s="117">
        <v>35.425371122444098</v>
      </c>
      <c r="G8253" s="116">
        <v>1352312.02</v>
      </c>
    </row>
    <row r="8254" spans="1:7">
      <c r="A8254" s="120" t="s">
        <v>1151</v>
      </c>
      <c r="B8254" s="115" t="s">
        <v>1152</v>
      </c>
      <c r="C8254" s="115">
        <v>199138</v>
      </c>
      <c r="D8254" s="115">
        <v>70384</v>
      </c>
      <c r="E8254" s="116">
        <v>61887.83</v>
      </c>
      <c r="F8254" s="117">
        <v>31.077860579095901</v>
      </c>
      <c r="G8254" s="116">
        <v>22245.02</v>
      </c>
    </row>
    <row r="8255" spans="1:7">
      <c r="A8255" s="121">
        <v>1000</v>
      </c>
      <c r="B8255" s="115" t="s">
        <v>1153</v>
      </c>
      <c r="C8255" s="115">
        <v>111377</v>
      </c>
      <c r="D8255" s="115">
        <v>40807</v>
      </c>
      <c r="E8255" s="116">
        <v>37207.57</v>
      </c>
      <c r="F8255" s="117">
        <v>33.406870359230403</v>
      </c>
      <c r="G8255" s="116">
        <v>12774.48</v>
      </c>
    </row>
    <row r="8256" spans="1:7">
      <c r="A8256" s="122">
        <v>1100</v>
      </c>
      <c r="B8256" s="115" t="s">
        <v>1154</v>
      </c>
      <c r="C8256" s="115">
        <v>88602</v>
      </c>
      <c r="D8256" s="115">
        <v>31867</v>
      </c>
      <c r="E8256" s="116">
        <v>28733.89</v>
      </c>
      <c r="F8256" s="117">
        <v>32.430295027200302</v>
      </c>
      <c r="G8256" s="116">
        <v>9430.7999999999993</v>
      </c>
    </row>
    <row r="8257" spans="1:7">
      <c r="A8257" s="121">
        <v>2000</v>
      </c>
      <c r="B8257" s="115" t="s">
        <v>1155</v>
      </c>
      <c r="C8257" s="115">
        <v>87761</v>
      </c>
      <c r="D8257" s="115">
        <v>29577</v>
      </c>
      <c r="E8257" s="116">
        <v>24680.26</v>
      </c>
      <c r="F8257" s="117">
        <v>28.1221271407573</v>
      </c>
      <c r="G8257" s="116">
        <v>9470.5400000000009</v>
      </c>
    </row>
    <row r="8258" spans="1:7">
      <c r="A8258" s="120" t="s">
        <v>1158</v>
      </c>
      <c r="B8258" s="115" t="s">
        <v>1159</v>
      </c>
      <c r="C8258" s="115">
        <v>14575669</v>
      </c>
      <c r="D8258" s="115">
        <v>5482902</v>
      </c>
      <c r="E8258" s="116">
        <v>5093038</v>
      </c>
      <c r="F8258" s="117">
        <v>34.942053088609498</v>
      </c>
      <c r="G8258" s="116">
        <v>1284567</v>
      </c>
    </row>
    <row r="8259" spans="1:7">
      <c r="A8259" s="121">
        <v>3000</v>
      </c>
      <c r="B8259" s="115" t="s">
        <v>1160</v>
      </c>
      <c r="C8259" s="115">
        <v>14529769</v>
      </c>
      <c r="D8259" s="115">
        <v>5467602</v>
      </c>
      <c r="E8259" s="116">
        <v>5078512</v>
      </c>
      <c r="F8259" s="117">
        <v>34.952462079748102</v>
      </c>
      <c r="G8259" s="116">
        <v>1280841</v>
      </c>
    </row>
    <row r="8260" spans="1:7">
      <c r="A8260" s="121">
        <v>6000</v>
      </c>
      <c r="B8260" s="115" t="s">
        <v>1161</v>
      </c>
      <c r="C8260" s="115">
        <v>45900</v>
      </c>
      <c r="D8260" s="115">
        <v>15300</v>
      </c>
      <c r="E8260" s="116">
        <v>14526</v>
      </c>
      <c r="F8260" s="117">
        <v>31.647058823529399</v>
      </c>
      <c r="G8260" s="116">
        <v>3726</v>
      </c>
    </row>
    <row r="8261" spans="1:7" ht="25.5">
      <c r="A8261" s="120" t="s">
        <v>1162</v>
      </c>
      <c r="B8261" s="115" t="s">
        <v>1163</v>
      </c>
      <c r="C8261" s="115">
        <v>83669</v>
      </c>
      <c r="D8261" s="115">
        <v>83669</v>
      </c>
      <c r="E8261" s="116">
        <v>79362.98</v>
      </c>
      <c r="F8261" s="117">
        <v>94.853506077519796</v>
      </c>
      <c r="G8261" s="116">
        <v>0</v>
      </c>
    </row>
    <row r="8262" spans="1:7">
      <c r="A8262" s="121">
        <v>7700</v>
      </c>
      <c r="B8262" s="115" t="s">
        <v>1165</v>
      </c>
      <c r="C8262" s="115">
        <v>83669</v>
      </c>
      <c r="D8262" s="115">
        <v>83669</v>
      </c>
      <c r="E8262" s="116">
        <v>79362.98</v>
      </c>
      <c r="F8262" s="117">
        <v>94.853506077519796</v>
      </c>
      <c r="G8262" s="116">
        <v>0</v>
      </c>
    </row>
    <row r="8263" spans="1:7">
      <c r="A8263" s="120" t="s">
        <v>1166</v>
      </c>
      <c r="B8263" s="115" t="s">
        <v>1167</v>
      </c>
      <c r="C8263" s="115">
        <v>45500</v>
      </c>
      <c r="D8263" s="115">
        <v>45500</v>
      </c>
      <c r="E8263" s="116">
        <v>45500</v>
      </c>
      <c r="F8263" s="117">
        <v>100</v>
      </c>
      <c r="G8263" s="116">
        <v>45500</v>
      </c>
    </row>
    <row r="8264" spans="1:7" ht="25.5">
      <c r="A8264" s="121">
        <v>7300</v>
      </c>
      <c r="B8264" s="115" t="s">
        <v>1173</v>
      </c>
      <c r="C8264" s="115">
        <v>45500</v>
      </c>
      <c r="D8264" s="115">
        <v>45500</v>
      </c>
      <c r="E8264" s="116">
        <v>45500</v>
      </c>
      <c r="F8264" s="117">
        <v>100</v>
      </c>
      <c r="G8264" s="116">
        <v>45500</v>
      </c>
    </row>
    <row r="8265" spans="1:7" ht="25.5">
      <c r="A8265" s="122">
        <v>7310</v>
      </c>
      <c r="B8265" s="115" t="s">
        <v>1174</v>
      </c>
      <c r="C8265" s="115">
        <v>45500</v>
      </c>
      <c r="D8265" s="115">
        <v>45500</v>
      </c>
      <c r="E8265" s="116">
        <v>45500</v>
      </c>
      <c r="F8265" s="117">
        <v>100</v>
      </c>
      <c r="G8265" s="116">
        <v>45500</v>
      </c>
    </row>
    <row r="8266" spans="1:7">
      <c r="A8266" s="119" t="s">
        <v>1181</v>
      </c>
      <c r="B8266" s="115" t="s">
        <v>1182</v>
      </c>
      <c r="C8266" s="115">
        <v>2000</v>
      </c>
      <c r="D8266" s="115">
        <v>0</v>
      </c>
      <c r="E8266" s="116">
        <v>0</v>
      </c>
      <c r="F8266" s="117">
        <v>0</v>
      </c>
      <c r="G8266" s="116">
        <v>0</v>
      </c>
    </row>
    <row r="8267" spans="1:7">
      <c r="A8267" s="120" t="s">
        <v>1183</v>
      </c>
      <c r="B8267" s="115" t="s">
        <v>1184</v>
      </c>
      <c r="C8267" s="115">
        <v>2000</v>
      </c>
      <c r="D8267" s="115">
        <v>0</v>
      </c>
      <c r="E8267" s="116">
        <v>0</v>
      </c>
      <c r="F8267" s="117">
        <v>0</v>
      </c>
      <c r="G8267" s="116">
        <v>0</v>
      </c>
    </row>
    <row r="8268" spans="1:7">
      <c r="A8268" s="114"/>
      <c r="B8268" s="115" t="s">
        <v>1192</v>
      </c>
      <c r="C8268" s="115">
        <v>-190</v>
      </c>
      <c r="D8268" s="115">
        <v>0</v>
      </c>
      <c r="E8268" s="116">
        <v>401320.9</v>
      </c>
      <c r="F8268" s="117">
        <v>-211221.526315789</v>
      </c>
      <c r="G8268" s="116">
        <v>397562.24</v>
      </c>
    </row>
    <row r="8269" spans="1:7">
      <c r="A8269" s="114" t="s">
        <v>1193</v>
      </c>
      <c r="B8269" s="115" t="s">
        <v>1194</v>
      </c>
      <c r="C8269" s="115">
        <v>190</v>
      </c>
      <c r="D8269" s="115">
        <v>0</v>
      </c>
      <c r="E8269" s="116">
        <v>-401320.9</v>
      </c>
      <c r="F8269" s="117">
        <v>-211221.526315789</v>
      </c>
      <c r="G8269" s="116">
        <v>-397562.24</v>
      </c>
    </row>
    <row r="8270" spans="1:7">
      <c r="A8270" s="119" t="s">
        <v>1202</v>
      </c>
      <c r="B8270" s="115" t="s">
        <v>1203</v>
      </c>
      <c r="C8270" s="115">
        <v>190</v>
      </c>
      <c r="D8270" s="115">
        <v>0</v>
      </c>
      <c r="E8270" s="116">
        <v>-401320.9</v>
      </c>
      <c r="F8270" s="117">
        <v>-211221.526315789</v>
      </c>
      <c r="G8270" s="116">
        <v>-397562.24</v>
      </c>
    </row>
    <row r="8271" spans="1:7" ht="38.25">
      <c r="A8271" s="120" t="s">
        <v>1204</v>
      </c>
      <c r="B8271" s="115" t="s">
        <v>1205</v>
      </c>
      <c r="C8271" s="115">
        <v>190</v>
      </c>
      <c r="D8271" s="115">
        <v>0</v>
      </c>
      <c r="E8271" s="116">
        <v>0</v>
      </c>
      <c r="F8271" s="117">
        <v>0</v>
      </c>
      <c r="G8271" s="116">
        <v>0</v>
      </c>
    </row>
    <row r="8272" spans="1:7" s="113" customFormat="1">
      <c r="A8272" s="126" t="s">
        <v>668</v>
      </c>
      <c r="B8272" s="110" t="s">
        <v>669</v>
      </c>
      <c r="C8272" s="110"/>
      <c r="D8272" s="110"/>
      <c r="E8272" s="111"/>
      <c r="F8272" s="112"/>
      <c r="G8272" s="111"/>
    </row>
    <row r="8273" spans="1:7">
      <c r="A8273" s="114" t="s">
        <v>1118</v>
      </c>
      <c r="B8273" s="115" t="s">
        <v>1119</v>
      </c>
      <c r="C8273" s="115">
        <v>1051484</v>
      </c>
      <c r="D8273" s="115">
        <v>487537</v>
      </c>
      <c r="E8273" s="116">
        <v>486191.71</v>
      </c>
      <c r="F8273" s="117">
        <v>46.2386217954814</v>
      </c>
      <c r="G8273" s="116">
        <v>363927.26</v>
      </c>
    </row>
    <row r="8274" spans="1:7" ht="25.5">
      <c r="A8274" s="119" t="s">
        <v>1120</v>
      </c>
      <c r="B8274" s="115" t="s">
        <v>1121</v>
      </c>
      <c r="C8274" s="115">
        <v>36974</v>
      </c>
      <c r="D8274" s="115">
        <v>2000</v>
      </c>
      <c r="E8274" s="116">
        <v>654.71</v>
      </c>
      <c r="F8274" s="117">
        <v>1.77073078379402</v>
      </c>
      <c r="G8274" s="116">
        <v>10.26</v>
      </c>
    </row>
    <row r="8275" spans="1:7">
      <c r="A8275" s="119" t="s">
        <v>1144</v>
      </c>
      <c r="B8275" s="115" t="s">
        <v>60</v>
      </c>
      <c r="C8275" s="115">
        <v>1014510</v>
      </c>
      <c r="D8275" s="115">
        <v>485537</v>
      </c>
      <c r="E8275" s="116">
        <v>485537</v>
      </c>
      <c r="F8275" s="117">
        <v>47.859262106829902</v>
      </c>
      <c r="G8275" s="116">
        <v>363917</v>
      </c>
    </row>
    <row r="8276" spans="1:7" ht="25.5">
      <c r="A8276" s="120">
        <v>21710</v>
      </c>
      <c r="B8276" s="115" t="s">
        <v>1145</v>
      </c>
      <c r="C8276" s="115">
        <v>1014510</v>
      </c>
      <c r="D8276" s="115">
        <v>485537</v>
      </c>
      <c r="E8276" s="116">
        <v>485537</v>
      </c>
      <c r="F8276" s="117">
        <v>47.859262106829902</v>
      </c>
      <c r="G8276" s="116">
        <v>363917</v>
      </c>
    </row>
    <row r="8277" spans="1:7">
      <c r="A8277" s="114" t="s">
        <v>1147</v>
      </c>
      <c r="B8277" s="115" t="s">
        <v>1148</v>
      </c>
      <c r="C8277" s="115">
        <v>1051674</v>
      </c>
      <c r="D8277" s="115">
        <v>487537</v>
      </c>
      <c r="E8277" s="116">
        <v>362223.04</v>
      </c>
      <c r="F8277" s="117">
        <v>34.442521161500601</v>
      </c>
      <c r="G8277" s="116">
        <v>243608.38</v>
      </c>
    </row>
    <row r="8278" spans="1:7">
      <c r="A8278" s="119" t="s">
        <v>1149</v>
      </c>
      <c r="B8278" s="115" t="s">
        <v>1150</v>
      </c>
      <c r="C8278" s="115">
        <v>1049674</v>
      </c>
      <c r="D8278" s="115">
        <v>487537</v>
      </c>
      <c r="E8278" s="116">
        <v>362223.04</v>
      </c>
      <c r="F8278" s="117">
        <v>34.508146338768</v>
      </c>
      <c r="G8278" s="116">
        <v>243608.38</v>
      </c>
    </row>
    <row r="8279" spans="1:7">
      <c r="A8279" s="120" t="s">
        <v>1151</v>
      </c>
      <c r="B8279" s="115" t="s">
        <v>1152</v>
      </c>
      <c r="C8279" s="115">
        <v>191898</v>
      </c>
      <c r="D8279" s="115">
        <v>63354</v>
      </c>
      <c r="E8279" s="116">
        <v>60560.06</v>
      </c>
      <c r="F8279" s="117">
        <v>31.5584633503215</v>
      </c>
      <c r="G8279" s="116">
        <v>21308.38</v>
      </c>
    </row>
    <row r="8280" spans="1:7">
      <c r="A8280" s="121">
        <v>1000</v>
      </c>
      <c r="B8280" s="115" t="s">
        <v>1153</v>
      </c>
      <c r="C8280" s="115">
        <v>110177</v>
      </c>
      <c r="D8280" s="115">
        <v>39607</v>
      </c>
      <c r="E8280" s="116">
        <v>37207.57</v>
      </c>
      <c r="F8280" s="117">
        <v>33.770723472230998</v>
      </c>
      <c r="G8280" s="116">
        <v>12774.48</v>
      </c>
    </row>
    <row r="8281" spans="1:7">
      <c r="A8281" s="122">
        <v>1100</v>
      </c>
      <c r="B8281" s="115" t="s">
        <v>1154</v>
      </c>
      <c r="C8281" s="115">
        <v>87635</v>
      </c>
      <c r="D8281" s="115">
        <v>30900</v>
      </c>
      <c r="E8281" s="116">
        <v>28733.89</v>
      </c>
      <c r="F8281" s="117">
        <v>32.788144006390098</v>
      </c>
      <c r="G8281" s="116">
        <v>9430.7999999999993</v>
      </c>
    </row>
    <row r="8282" spans="1:7">
      <c r="A8282" s="121">
        <v>2000</v>
      </c>
      <c r="B8282" s="115" t="s">
        <v>1155</v>
      </c>
      <c r="C8282" s="115">
        <v>81721</v>
      </c>
      <c r="D8282" s="115">
        <v>23747</v>
      </c>
      <c r="E8282" s="116">
        <v>23352.49</v>
      </c>
      <c r="F8282" s="117">
        <v>28.575874010352301</v>
      </c>
      <c r="G8282" s="116">
        <v>8533.9</v>
      </c>
    </row>
    <row r="8283" spans="1:7">
      <c r="A8283" s="120" t="s">
        <v>1158</v>
      </c>
      <c r="B8283" s="115" t="s">
        <v>1159</v>
      </c>
      <c r="C8283" s="115">
        <v>774107</v>
      </c>
      <c r="D8283" s="115">
        <v>340514</v>
      </c>
      <c r="E8283" s="116">
        <v>222300</v>
      </c>
      <c r="F8283" s="117">
        <v>28.716960316855399</v>
      </c>
      <c r="G8283" s="116">
        <v>222300</v>
      </c>
    </row>
    <row r="8284" spans="1:7">
      <c r="A8284" s="121">
        <v>3000</v>
      </c>
      <c r="B8284" s="115" t="s">
        <v>1160</v>
      </c>
      <c r="C8284" s="115">
        <v>774107</v>
      </c>
      <c r="D8284" s="115">
        <v>340514</v>
      </c>
      <c r="E8284" s="116">
        <v>222300</v>
      </c>
      <c r="F8284" s="117">
        <v>28.716960316855399</v>
      </c>
      <c r="G8284" s="116">
        <v>222300</v>
      </c>
    </row>
    <row r="8285" spans="1:7" ht="25.5">
      <c r="A8285" s="120" t="s">
        <v>1162</v>
      </c>
      <c r="B8285" s="115" t="s">
        <v>1163</v>
      </c>
      <c r="C8285" s="115">
        <v>83669</v>
      </c>
      <c r="D8285" s="115">
        <v>83669</v>
      </c>
      <c r="E8285" s="116">
        <v>79362.98</v>
      </c>
      <c r="F8285" s="117">
        <v>94.853506077519796</v>
      </c>
      <c r="G8285" s="116">
        <v>0</v>
      </c>
    </row>
    <row r="8286" spans="1:7">
      <c r="A8286" s="121">
        <v>7700</v>
      </c>
      <c r="B8286" s="115" t="s">
        <v>1165</v>
      </c>
      <c r="C8286" s="115">
        <v>83669</v>
      </c>
      <c r="D8286" s="115">
        <v>83669</v>
      </c>
      <c r="E8286" s="116">
        <v>79362.98</v>
      </c>
      <c r="F8286" s="117">
        <v>94.853506077519796</v>
      </c>
      <c r="G8286" s="116">
        <v>0</v>
      </c>
    </row>
    <row r="8287" spans="1:7">
      <c r="A8287" s="119" t="s">
        <v>1181</v>
      </c>
      <c r="B8287" s="115" t="s">
        <v>1182</v>
      </c>
      <c r="C8287" s="115">
        <v>2000</v>
      </c>
      <c r="D8287" s="115">
        <v>0</v>
      </c>
      <c r="E8287" s="116">
        <v>0</v>
      </c>
      <c r="F8287" s="117">
        <v>0</v>
      </c>
      <c r="G8287" s="116">
        <v>0</v>
      </c>
    </row>
    <row r="8288" spans="1:7">
      <c r="A8288" s="120" t="s">
        <v>1183</v>
      </c>
      <c r="B8288" s="115" t="s">
        <v>1184</v>
      </c>
      <c r="C8288" s="115">
        <v>2000</v>
      </c>
      <c r="D8288" s="115">
        <v>0</v>
      </c>
      <c r="E8288" s="116">
        <v>0</v>
      </c>
      <c r="F8288" s="117">
        <v>0</v>
      </c>
      <c r="G8288" s="116">
        <v>0</v>
      </c>
    </row>
    <row r="8289" spans="1:7">
      <c r="A8289" s="114"/>
      <c r="B8289" s="115" t="s">
        <v>1192</v>
      </c>
      <c r="C8289" s="115">
        <v>-190</v>
      </c>
      <c r="D8289" s="115">
        <v>0</v>
      </c>
      <c r="E8289" s="116">
        <v>123968.67</v>
      </c>
      <c r="F8289" s="117">
        <v>-65246.6684210526</v>
      </c>
      <c r="G8289" s="116">
        <v>120318.88</v>
      </c>
    </row>
    <row r="8290" spans="1:7">
      <c r="A8290" s="114" t="s">
        <v>1193</v>
      </c>
      <c r="B8290" s="115" t="s">
        <v>1194</v>
      </c>
      <c r="C8290" s="115">
        <v>190</v>
      </c>
      <c r="D8290" s="115">
        <v>0</v>
      </c>
      <c r="E8290" s="116">
        <v>-123968.67</v>
      </c>
      <c r="F8290" s="117">
        <v>-65246.6684210526</v>
      </c>
      <c r="G8290" s="116">
        <v>-120318.88</v>
      </c>
    </row>
    <row r="8291" spans="1:7">
      <c r="A8291" s="119" t="s">
        <v>1202</v>
      </c>
      <c r="B8291" s="115" t="s">
        <v>1203</v>
      </c>
      <c r="C8291" s="115">
        <v>190</v>
      </c>
      <c r="D8291" s="115">
        <v>0</v>
      </c>
      <c r="E8291" s="116">
        <v>-123968.67</v>
      </c>
      <c r="F8291" s="117">
        <v>-65246.6684210526</v>
      </c>
      <c r="G8291" s="116">
        <v>-120318.88</v>
      </c>
    </row>
    <row r="8292" spans="1:7" ht="38.25">
      <c r="A8292" s="120" t="s">
        <v>1204</v>
      </c>
      <c r="B8292" s="115" t="s">
        <v>1205</v>
      </c>
      <c r="C8292" s="115">
        <v>190</v>
      </c>
      <c r="D8292" s="115">
        <v>0</v>
      </c>
      <c r="E8292" s="116">
        <v>0</v>
      </c>
      <c r="F8292" s="117">
        <v>0</v>
      </c>
      <c r="G8292" s="116">
        <v>0</v>
      </c>
    </row>
    <row r="8293" spans="1:7" s="113" customFormat="1">
      <c r="A8293" s="126" t="s">
        <v>670</v>
      </c>
      <c r="B8293" s="110" t="s">
        <v>671</v>
      </c>
      <c r="C8293" s="110"/>
      <c r="D8293" s="110"/>
      <c r="E8293" s="111"/>
      <c r="F8293" s="112"/>
      <c r="G8293" s="111"/>
    </row>
    <row r="8294" spans="1:7">
      <c r="A8294" s="114" t="s">
        <v>1118</v>
      </c>
      <c r="B8294" s="115" t="s">
        <v>1119</v>
      </c>
      <c r="C8294" s="115">
        <v>13854302</v>
      </c>
      <c r="D8294" s="115">
        <v>5194918</v>
      </c>
      <c r="E8294" s="116">
        <v>5194918</v>
      </c>
      <c r="F8294" s="117">
        <v>37.4967861968073</v>
      </c>
      <c r="G8294" s="116">
        <v>1385947</v>
      </c>
    </row>
    <row r="8295" spans="1:7">
      <c r="A8295" s="119" t="s">
        <v>1144</v>
      </c>
      <c r="B8295" s="115" t="s">
        <v>60</v>
      </c>
      <c r="C8295" s="115">
        <v>13854302</v>
      </c>
      <c r="D8295" s="115">
        <v>5194918</v>
      </c>
      <c r="E8295" s="116">
        <v>5194918</v>
      </c>
      <c r="F8295" s="117">
        <v>37.4967861968073</v>
      </c>
      <c r="G8295" s="116">
        <v>1385947</v>
      </c>
    </row>
    <row r="8296" spans="1:7" ht="25.5">
      <c r="A8296" s="120">
        <v>21710</v>
      </c>
      <c r="B8296" s="115" t="s">
        <v>1145</v>
      </c>
      <c r="C8296" s="115">
        <v>13854302</v>
      </c>
      <c r="D8296" s="115">
        <v>5194918</v>
      </c>
      <c r="E8296" s="116">
        <v>5194918</v>
      </c>
      <c r="F8296" s="117">
        <v>37.4967861968073</v>
      </c>
      <c r="G8296" s="116">
        <v>1385947</v>
      </c>
    </row>
    <row r="8297" spans="1:7">
      <c r="A8297" s="114" t="s">
        <v>1147</v>
      </c>
      <c r="B8297" s="115" t="s">
        <v>1148</v>
      </c>
      <c r="C8297" s="115">
        <v>13854302</v>
      </c>
      <c r="D8297" s="115">
        <v>5194918</v>
      </c>
      <c r="E8297" s="116">
        <v>4917565.7699999996</v>
      </c>
      <c r="F8297" s="117">
        <v>35.494864844147301</v>
      </c>
      <c r="G8297" s="116">
        <v>1108703.6399999999</v>
      </c>
    </row>
    <row r="8298" spans="1:7">
      <c r="A8298" s="119" t="s">
        <v>1149</v>
      </c>
      <c r="B8298" s="115" t="s">
        <v>1150</v>
      </c>
      <c r="C8298" s="115">
        <v>13854302</v>
      </c>
      <c r="D8298" s="115">
        <v>5194918</v>
      </c>
      <c r="E8298" s="116">
        <v>4917565.7699999996</v>
      </c>
      <c r="F8298" s="117">
        <v>35.494864844147301</v>
      </c>
      <c r="G8298" s="116">
        <v>1108703.6399999999</v>
      </c>
    </row>
    <row r="8299" spans="1:7">
      <c r="A8299" s="120" t="s">
        <v>1151</v>
      </c>
      <c r="B8299" s="115" t="s">
        <v>1152</v>
      </c>
      <c r="C8299" s="115">
        <v>7240</v>
      </c>
      <c r="D8299" s="115">
        <v>7030</v>
      </c>
      <c r="E8299" s="116">
        <v>1327.77</v>
      </c>
      <c r="F8299" s="117">
        <v>18.339364640884</v>
      </c>
      <c r="G8299" s="116">
        <v>936.64</v>
      </c>
    </row>
    <row r="8300" spans="1:7">
      <c r="A8300" s="121">
        <v>1000</v>
      </c>
      <c r="B8300" s="115" t="s">
        <v>1153</v>
      </c>
      <c r="C8300" s="115">
        <v>1200</v>
      </c>
      <c r="D8300" s="115">
        <v>1200</v>
      </c>
      <c r="E8300" s="116">
        <v>0</v>
      </c>
      <c r="F8300" s="117">
        <v>0</v>
      </c>
      <c r="G8300" s="116">
        <v>0</v>
      </c>
    </row>
    <row r="8301" spans="1:7">
      <c r="A8301" s="122">
        <v>1100</v>
      </c>
      <c r="B8301" s="115" t="s">
        <v>1154</v>
      </c>
      <c r="C8301" s="115">
        <v>967</v>
      </c>
      <c r="D8301" s="115">
        <v>967</v>
      </c>
      <c r="E8301" s="116">
        <v>0</v>
      </c>
      <c r="F8301" s="117">
        <v>0</v>
      </c>
      <c r="G8301" s="116">
        <v>0</v>
      </c>
    </row>
    <row r="8302" spans="1:7">
      <c r="A8302" s="121">
        <v>2000</v>
      </c>
      <c r="B8302" s="115" t="s">
        <v>1155</v>
      </c>
      <c r="C8302" s="115">
        <v>6040</v>
      </c>
      <c r="D8302" s="115">
        <v>5830</v>
      </c>
      <c r="E8302" s="116">
        <v>1327.77</v>
      </c>
      <c r="F8302" s="117">
        <v>21.982947019867499</v>
      </c>
      <c r="G8302" s="116">
        <v>936.64</v>
      </c>
    </row>
    <row r="8303" spans="1:7">
      <c r="A8303" s="120" t="s">
        <v>1158</v>
      </c>
      <c r="B8303" s="115" t="s">
        <v>1159</v>
      </c>
      <c r="C8303" s="115">
        <v>13801562</v>
      </c>
      <c r="D8303" s="115">
        <v>5142388</v>
      </c>
      <c r="E8303" s="116">
        <v>4870738</v>
      </c>
      <c r="F8303" s="117">
        <v>35.291208342939697</v>
      </c>
      <c r="G8303" s="116">
        <v>1062267</v>
      </c>
    </row>
    <row r="8304" spans="1:7">
      <c r="A8304" s="121">
        <v>3000</v>
      </c>
      <c r="B8304" s="115" t="s">
        <v>1160</v>
      </c>
      <c r="C8304" s="115">
        <v>13755662</v>
      </c>
      <c r="D8304" s="115">
        <v>5127088</v>
      </c>
      <c r="E8304" s="116">
        <v>4856212</v>
      </c>
      <c r="F8304" s="117">
        <v>35.3033681694127</v>
      </c>
      <c r="G8304" s="116">
        <v>1058541</v>
      </c>
    </row>
    <row r="8305" spans="1:7">
      <c r="A8305" s="121">
        <v>6000</v>
      </c>
      <c r="B8305" s="115" t="s">
        <v>1161</v>
      </c>
      <c r="C8305" s="115">
        <v>45900</v>
      </c>
      <c r="D8305" s="115">
        <v>15300</v>
      </c>
      <c r="E8305" s="116">
        <v>14526</v>
      </c>
      <c r="F8305" s="117">
        <v>31.647058823529399</v>
      </c>
      <c r="G8305" s="116">
        <v>3726</v>
      </c>
    </row>
    <row r="8306" spans="1:7">
      <c r="A8306" s="120" t="s">
        <v>1166</v>
      </c>
      <c r="B8306" s="115" t="s">
        <v>1167</v>
      </c>
      <c r="C8306" s="115">
        <v>45500</v>
      </c>
      <c r="D8306" s="115">
        <v>45500</v>
      </c>
      <c r="E8306" s="116">
        <v>45500</v>
      </c>
      <c r="F8306" s="117">
        <v>100</v>
      </c>
      <c r="G8306" s="116">
        <v>45500</v>
      </c>
    </row>
    <row r="8307" spans="1:7" ht="25.5">
      <c r="A8307" s="121">
        <v>7300</v>
      </c>
      <c r="B8307" s="115" t="s">
        <v>1173</v>
      </c>
      <c r="C8307" s="115">
        <v>45500</v>
      </c>
      <c r="D8307" s="115">
        <v>45500</v>
      </c>
      <c r="E8307" s="116">
        <v>45500</v>
      </c>
      <c r="F8307" s="117">
        <v>100</v>
      </c>
      <c r="G8307" s="116">
        <v>45500</v>
      </c>
    </row>
    <row r="8308" spans="1:7" ht="25.5">
      <c r="A8308" s="122">
        <v>7310</v>
      </c>
      <c r="B8308" s="115" t="s">
        <v>1174</v>
      </c>
      <c r="C8308" s="115">
        <v>45500</v>
      </c>
      <c r="D8308" s="115">
        <v>45500</v>
      </c>
      <c r="E8308" s="116">
        <v>45500</v>
      </c>
      <c r="F8308" s="117">
        <v>100</v>
      </c>
      <c r="G8308" s="116">
        <v>45500</v>
      </c>
    </row>
    <row r="8309" spans="1:7">
      <c r="A8309" s="114"/>
      <c r="B8309" s="115" t="s">
        <v>1192</v>
      </c>
      <c r="C8309" s="115">
        <v>0</v>
      </c>
      <c r="D8309" s="115">
        <v>0</v>
      </c>
      <c r="E8309" s="116">
        <v>277352.23</v>
      </c>
      <c r="F8309" s="117">
        <v>0</v>
      </c>
      <c r="G8309" s="116">
        <v>277243.36</v>
      </c>
    </row>
    <row r="8310" spans="1:7">
      <c r="A8310" s="114" t="s">
        <v>1193</v>
      </c>
      <c r="B8310" s="115" t="s">
        <v>1194</v>
      </c>
      <c r="C8310" s="115">
        <v>0</v>
      </c>
      <c r="D8310" s="115">
        <v>0</v>
      </c>
      <c r="E8310" s="116">
        <v>-277352.23</v>
      </c>
      <c r="F8310" s="117">
        <v>0</v>
      </c>
      <c r="G8310" s="116">
        <v>-277243.36</v>
      </c>
    </row>
    <row r="8311" spans="1:7">
      <c r="A8311" s="119" t="s">
        <v>1202</v>
      </c>
      <c r="B8311" s="115" t="s">
        <v>1203</v>
      </c>
      <c r="C8311" s="115">
        <v>0</v>
      </c>
      <c r="D8311" s="115">
        <v>0</v>
      </c>
      <c r="E8311" s="116">
        <v>-277352.23</v>
      </c>
      <c r="F8311" s="117">
        <v>0</v>
      </c>
      <c r="G8311" s="116">
        <v>-277243.36</v>
      </c>
    </row>
    <row r="8312" spans="1:7" s="113" customFormat="1">
      <c r="A8312" s="125" t="s">
        <v>534</v>
      </c>
      <c r="B8312" s="110" t="s">
        <v>672</v>
      </c>
      <c r="C8312" s="110"/>
      <c r="D8312" s="110"/>
      <c r="E8312" s="111"/>
      <c r="F8312" s="112"/>
      <c r="G8312" s="111"/>
    </row>
    <row r="8313" spans="1:7">
      <c r="A8313" s="114" t="s">
        <v>1118</v>
      </c>
      <c r="B8313" s="115" t="s">
        <v>1119</v>
      </c>
      <c r="C8313" s="115">
        <v>23506556</v>
      </c>
      <c r="D8313" s="115">
        <v>7878904</v>
      </c>
      <c r="E8313" s="116">
        <v>7889830.8200000003</v>
      </c>
      <c r="F8313" s="117">
        <v>33.564384421095099</v>
      </c>
      <c r="G8313" s="116">
        <v>1960988.72</v>
      </c>
    </row>
    <row r="8314" spans="1:7" ht="25.5">
      <c r="A8314" s="119" t="s">
        <v>1120</v>
      </c>
      <c r="B8314" s="115" t="s">
        <v>1121</v>
      </c>
      <c r="C8314" s="115">
        <v>394383</v>
      </c>
      <c r="D8314" s="115">
        <v>153411</v>
      </c>
      <c r="E8314" s="116">
        <v>164339.42000000001</v>
      </c>
      <c r="F8314" s="117">
        <v>41.670006060098899</v>
      </c>
      <c r="G8314" s="116">
        <v>41612.32</v>
      </c>
    </row>
    <row r="8315" spans="1:7">
      <c r="A8315" s="119" t="s">
        <v>1124</v>
      </c>
      <c r="B8315" s="115" t="s">
        <v>59</v>
      </c>
      <c r="C8315" s="115">
        <v>10076</v>
      </c>
      <c r="D8315" s="115">
        <v>6988</v>
      </c>
      <c r="E8315" s="116">
        <v>6986.4</v>
      </c>
      <c r="F8315" s="117">
        <v>69.337038507344204</v>
      </c>
      <c r="G8315" s="116">
        <v>1562.4</v>
      </c>
    </row>
    <row r="8316" spans="1:7">
      <c r="A8316" s="120" t="s">
        <v>1125</v>
      </c>
      <c r="B8316" s="115" t="s">
        <v>1126</v>
      </c>
      <c r="C8316" s="115">
        <v>10076</v>
      </c>
      <c r="D8316" s="115">
        <v>6988</v>
      </c>
      <c r="E8316" s="116">
        <v>6986.4</v>
      </c>
      <c r="F8316" s="117">
        <v>69.337038507344204</v>
      </c>
      <c r="G8316" s="116">
        <v>1562.4</v>
      </c>
    </row>
    <row r="8317" spans="1:7">
      <c r="A8317" s="121">
        <v>18100</v>
      </c>
      <c r="B8317" s="115" t="s">
        <v>1127</v>
      </c>
      <c r="C8317" s="115">
        <v>10076</v>
      </c>
      <c r="D8317" s="115">
        <v>6988</v>
      </c>
      <c r="E8317" s="116">
        <v>6986.4</v>
      </c>
      <c r="F8317" s="117">
        <v>69.337038507344204</v>
      </c>
      <c r="G8317" s="116">
        <v>1562.4</v>
      </c>
    </row>
    <row r="8318" spans="1:7" ht="25.5">
      <c r="A8318" s="122">
        <v>18130</v>
      </c>
      <c r="B8318" s="115" t="s">
        <v>1128</v>
      </c>
      <c r="C8318" s="115">
        <v>10076</v>
      </c>
      <c r="D8318" s="115">
        <v>6988</v>
      </c>
      <c r="E8318" s="116">
        <v>6986.4</v>
      </c>
      <c r="F8318" s="117">
        <v>69.337038507344204</v>
      </c>
      <c r="G8318" s="116">
        <v>1562.4</v>
      </c>
    </row>
    <row r="8319" spans="1:7" ht="38.25">
      <c r="A8319" s="123">
        <v>18131</v>
      </c>
      <c r="B8319" s="115" t="s">
        <v>1129</v>
      </c>
      <c r="C8319" s="115">
        <v>10076</v>
      </c>
      <c r="D8319" s="115">
        <v>6988</v>
      </c>
      <c r="E8319" s="116">
        <v>6986.4</v>
      </c>
      <c r="F8319" s="117">
        <v>69.337038507344204</v>
      </c>
      <c r="G8319" s="116">
        <v>1562.4</v>
      </c>
    </row>
    <row r="8320" spans="1:7">
      <c r="A8320" s="119" t="s">
        <v>1144</v>
      </c>
      <c r="B8320" s="115" t="s">
        <v>60</v>
      </c>
      <c r="C8320" s="115">
        <v>23102097</v>
      </c>
      <c r="D8320" s="115">
        <v>7718505</v>
      </c>
      <c r="E8320" s="116">
        <v>7718505</v>
      </c>
      <c r="F8320" s="117">
        <v>33.410408587584101</v>
      </c>
      <c r="G8320" s="116">
        <v>1917814</v>
      </c>
    </row>
    <row r="8321" spans="1:7" ht="25.5">
      <c r="A8321" s="120">
        <v>21710</v>
      </c>
      <c r="B8321" s="115" t="s">
        <v>1145</v>
      </c>
      <c r="C8321" s="115">
        <v>23102097</v>
      </c>
      <c r="D8321" s="115">
        <v>7718505</v>
      </c>
      <c r="E8321" s="116">
        <v>7718505</v>
      </c>
      <c r="F8321" s="117">
        <v>33.410408587584101</v>
      </c>
      <c r="G8321" s="116">
        <v>1917814</v>
      </c>
    </row>
    <row r="8322" spans="1:7">
      <c r="A8322" s="114" t="s">
        <v>1147</v>
      </c>
      <c r="B8322" s="115" t="s">
        <v>1148</v>
      </c>
      <c r="C8322" s="115">
        <v>23529160</v>
      </c>
      <c r="D8322" s="115">
        <v>7878904</v>
      </c>
      <c r="E8322" s="116">
        <v>7844811.2400000002</v>
      </c>
      <c r="F8322" s="117">
        <v>33.340804516608301</v>
      </c>
      <c r="G8322" s="116">
        <v>1924425.89</v>
      </c>
    </row>
    <row r="8323" spans="1:7">
      <c r="A8323" s="119" t="s">
        <v>1149</v>
      </c>
      <c r="B8323" s="115" t="s">
        <v>1150</v>
      </c>
      <c r="C8323" s="115">
        <v>23490396</v>
      </c>
      <c r="D8323" s="115">
        <v>7861258</v>
      </c>
      <c r="E8323" s="116">
        <v>7830303.5</v>
      </c>
      <c r="F8323" s="117">
        <v>33.334063418939401</v>
      </c>
      <c r="G8323" s="116">
        <v>1922918.96</v>
      </c>
    </row>
    <row r="8324" spans="1:7">
      <c r="A8324" s="120" t="s">
        <v>1151</v>
      </c>
      <c r="B8324" s="115" t="s">
        <v>1152</v>
      </c>
      <c r="C8324" s="115">
        <v>9675643</v>
      </c>
      <c r="D8324" s="115">
        <v>3148162</v>
      </c>
      <c r="E8324" s="116">
        <v>3119914.4</v>
      </c>
      <c r="F8324" s="117">
        <v>32.245034257671598</v>
      </c>
      <c r="G8324" s="116">
        <v>792477.96</v>
      </c>
    </row>
    <row r="8325" spans="1:7">
      <c r="A8325" s="121">
        <v>1000</v>
      </c>
      <c r="B8325" s="115" t="s">
        <v>1153</v>
      </c>
      <c r="C8325" s="115">
        <v>8531803</v>
      </c>
      <c r="D8325" s="115">
        <v>2660583</v>
      </c>
      <c r="E8325" s="116">
        <v>2634983.36</v>
      </c>
      <c r="F8325" s="117">
        <v>30.884249905910899</v>
      </c>
      <c r="G8325" s="116">
        <v>680215.97</v>
      </c>
    </row>
    <row r="8326" spans="1:7">
      <c r="A8326" s="122">
        <v>1100</v>
      </c>
      <c r="B8326" s="115" t="s">
        <v>1154</v>
      </c>
      <c r="C8326" s="115">
        <v>6886519</v>
      </c>
      <c r="D8326" s="115">
        <v>2142205</v>
      </c>
      <c r="E8326" s="116">
        <v>2126984.4</v>
      </c>
      <c r="F8326" s="117">
        <v>30.886205352806002</v>
      </c>
      <c r="G8326" s="116">
        <v>550866.23</v>
      </c>
    </row>
    <row r="8327" spans="1:7">
      <c r="A8327" s="121">
        <v>2000</v>
      </c>
      <c r="B8327" s="115" t="s">
        <v>1155</v>
      </c>
      <c r="C8327" s="115">
        <v>1143840</v>
      </c>
      <c r="D8327" s="115">
        <v>487579</v>
      </c>
      <c r="E8327" s="116">
        <v>484931.04</v>
      </c>
      <c r="F8327" s="117">
        <v>42.3950062945867</v>
      </c>
      <c r="G8327" s="116">
        <v>112261.99</v>
      </c>
    </row>
    <row r="8328" spans="1:7">
      <c r="A8328" s="120" t="s">
        <v>1158</v>
      </c>
      <c r="B8328" s="115" t="s">
        <v>1159</v>
      </c>
      <c r="C8328" s="115">
        <v>420496</v>
      </c>
      <c r="D8328" s="115">
        <v>145022</v>
      </c>
      <c r="E8328" s="116">
        <v>142315.1</v>
      </c>
      <c r="F8328" s="117">
        <v>33.844578783151299</v>
      </c>
      <c r="G8328" s="116">
        <v>35525</v>
      </c>
    </row>
    <row r="8329" spans="1:7">
      <c r="A8329" s="121">
        <v>3000</v>
      </c>
      <c r="B8329" s="115" t="s">
        <v>1160</v>
      </c>
      <c r="C8329" s="115">
        <v>85916</v>
      </c>
      <c r="D8329" s="115">
        <v>28912</v>
      </c>
      <c r="E8329" s="116">
        <v>28912</v>
      </c>
      <c r="F8329" s="117">
        <v>33.651473532287298</v>
      </c>
      <c r="G8329" s="116">
        <v>7228</v>
      </c>
    </row>
    <row r="8330" spans="1:7">
      <c r="A8330" s="121">
        <v>6000</v>
      </c>
      <c r="B8330" s="115" t="s">
        <v>1161</v>
      </c>
      <c r="C8330" s="115">
        <v>334580</v>
      </c>
      <c r="D8330" s="115">
        <v>116110</v>
      </c>
      <c r="E8330" s="116">
        <v>113403.1</v>
      </c>
      <c r="F8330" s="117">
        <v>33.894165819833802</v>
      </c>
      <c r="G8330" s="116">
        <v>28297</v>
      </c>
    </row>
    <row r="8331" spans="1:7">
      <c r="A8331" s="120" t="s">
        <v>1166</v>
      </c>
      <c r="B8331" s="115" t="s">
        <v>1167</v>
      </c>
      <c r="C8331" s="115">
        <v>13394257</v>
      </c>
      <c r="D8331" s="115">
        <v>4568074</v>
      </c>
      <c r="E8331" s="116">
        <v>4568074</v>
      </c>
      <c r="F8331" s="117">
        <v>34.104721150266101</v>
      </c>
      <c r="G8331" s="116">
        <v>1094916</v>
      </c>
    </row>
    <row r="8332" spans="1:7" ht="25.5">
      <c r="A8332" s="121">
        <v>7300</v>
      </c>
      <c r="B8332" s="115" t="s">
        <v>1173</v>
      </c>
      <c r="C8332" s="115">
        <v>13394257</v>
      </c>
      <c r="D8332" s="115">
        <v>4568074</v>
      </c>
      <c r="E8332" s="116">
        <v>4568074</v>
      </c>
      <c r="F8332" s="117">
        <v>34.104721150266101</v>
      </c>
      <c r="G8332" s="116">
        <v>1094916</v>
      </c>
    </row>
    <row r="8333" spans="1:7" ht="25.5">
      <c r="A8333" s="122">
        <v>7310</v>
      </c>
      <c r="B8333" s="115" t="s">
        <v>1174</v>
      </c>
      <c r="C8333" s="115">
        <v>8712532</v>
      </c>
      <c r="D8333" s="115">
        <v>2903956</v>
      </c>
      <c r="E8333" s="116">
        <v>2903956</v>
      </c>
      <c r="F8333" s="117">
        <v>33.330792931377502</v>
      </c>
      <c r="G8333" s="116">
        <v>725989</v>
      </c>
    </row>
    <row r="8334" spans="1:7" ht="38.25">
      <c r="A8334" s="122">
        <v>7350</v>
      </c>
      <c r="B8334" s="115" t="s">
        <v>1176</v>
      </c>
      <c r="C8334" s="115">
        <v>4681725</v>
      </c>
      <c r="D8334" s="115">
        <v>1664118</v>
      </c>
      <c r="E8334" s="116">
        <v>1664118</v>
      </c>
      <c r="F8334" s="117">
        <v>35.544975409704797</v>
      </c>
      <c r="G8334" s="116">
        <v>368927</v>
      </c>
    </row>
    <row r="8335" spans="1:7">
      <c r="A8335" s="119" t="s">
        <v>1181</v>
      </c>
      <c r="B8335" s="115" t="s">
        <v>1182</v>
      </c>
      <c r="C8335" s="115">
        <v>38764</v>
      </c>
      <c r="D8335" s="115">
        <v>17646</v>
      </c>
      <c r="E8335" s="116">
        <v>14507.74</v>
      </c>
      <c r="F8335" s="117">
        <v>37.425807450211501</v>
      </c>
      <c r="G8335" s="116">
        <v>1506.93</v>
      </c>
    </row>
    <row r="8336" spans="1:7">
      <c r="A8336" s="120" t="s">
        <v>1183</v>
      </c>
      <c r="B8336" s="115" t="s">
        <v>1184</v>
      </c>
      <c r="C8336" s="115">
        <v>38764</v>
      </c>
      <c r="D8336" s="115">
        <v>17646</v>
      </c>
      <c r="E8336" s="116">
        <v>14507.74</v>
      </c>
      <c r="F8336" s="117">
        <v>37.425807450211501</v>
      </c>
      <c r="G8336" s="116">
        <v>1506.93</v>
      </c>
    </row>
    <row r="8337" spans="1:7">
      <c r="A8337" s="114"/>
      <c r="B8337" s="115" t="s">
        <v>1192</v>
      </c>
      <c r="C8337" s="115">
        <v>-22604</v>
      </c>
      <c r="D8337" s="115">
        <v>0</v>
      </c>
      <c r="E8337" s="116">
        <v>45019.58</v>
      </c>
      <c r="F8337" s="117">
        <v>-199.166430720227</v>
      </c>
      <c r="G8337" s="116">
        <v>36562.83</v>
      </c>
    </row>
    <row r="8338" spans="1:7">
      <c r="A8338" s="114" t="s">
        <v>1193</v>
      </c>
      <c r="B8338" s="115" t="s">
        <v>1194</v>
      </c>
      <c r="C8338" s="115">
        <v>22604</v>
      </c>
      <c r="D8338" s="115">
        <v>0</v>
      </c>
      <c r="E8338" s="116">
        <v>-45019.58</v>
      </c>
      <c r="F8338" s="117">
        <v>-199.166430720227</v>
      </c>
      <c r="G8338" s="116">
        <v>-36562.83</v>
      </c>
    </row>
    <row r="8339" spans="1:7">
      <c r="A8339" s="119" t="s">
        <v>1202</v>
      </c>
      <c r="B8339" s="115" t="s">
        <v>1203</v>
      </c>
      <c r="C8339" s="115">
        <v>22604</v>
      </c>
      <c r="D8339" s="115">
        <v>0</v>
      </c>
      <c r="E8339" s="116">
        <v>-45019.58</v>
      </c>
      <c r="F8339" s="117">
        <v>-199.166430720227</v>
      </c>
      <c r="G8339" s="116">
        <v>-36562.83</v>
      </c>
    </row>
    <row r="8340" spans="1:7" ht="38.25">
      <c r="A8340" s="120" t="s">
        <v>1204</v>
      </c>
      <c r="B8340" s="115" t="s">
        <v>1205</v>
      </c>
      <c r="C8340" s="115">
        <v>22604</v>
      </c>
      <c r="D8340" s="115">
        <v>0</v>
      </c>
      <c r="E8340" s="116">
        <v>-440.13</v>
      </c>
      <c r="F8340" s="117">
        <v>-1.94713325075208</v>
      </c>
      <c r="G8340" s="116">
        <v>0</v>
      </c>
    </row>
    <row r="8341" spans="1:7" s="113" customFormat="1">
      <c r="A8341" s="125" t="s">
        <v>538</v>
      </c>
      <c r="B8341" s="110" t="s">
        <v>673</v>
      </c>
      <c r="C8341" s="110"/>
      <c r="D8341" s="110"/>
      <c r="E8341" s="111"/>
      <c r="F8341" s="112"/>
      <c r="G8341" s="111"/>
    </row>
    <row r="8342" spans="1:7">
      <c r="A8342" s="114" t="s">
        <v>1118</v>
      </c>
      <c r="B8342" s="115" t="s">
        <v>1119</v>
      </c>
      <c r="C8342" s="115">
        <v>17953452</v>
      </c>
      <c r="D8342" s="115">
        <v>5481775</v>
      </c>
      <c r="E8342" s="116">
        <v>5863600.29</v>
      </c>
      <c r="F8342" s="117">
        <v>32.660015967959801</v>
      </c>
      <c r="G8342" s="116">
        <v>2123604.46</v>
      </c>
    </row>
    <row r="8343" spans="1:7" ht="25.5">
      <c r="A8343" s="119" t="s">
        <v>1120</v>
      </c>
      <c r="B8343" s="115" t="s">
        <v>1121</v>
      </c>
      <c r="C8343" s="115">
        <v>2887627</v>
      </c>
      <c r="D8343" s="115">
        <v>695066</v>
      </c>
      <c r="E8343" s="116">
        <v>1076891.29</v>
      </c>
      <c r="F8343" s="117">
        <v>37.293296190955402</v>
      </c>
      <c r="G8343" s="116">
        <v>636345.46</v>
      </c>
    </row>
    <row r="8344" spans="1:7">
      <c r="A8344" s="119" t="s">
        <v>1144</v>
      </c>
      <c r="B8344" s="115" t="s">
        <v>60</v>
      </c>
      <c r="C8344" s="115">
        <v>15065825</v>
      </c>
      <c r="D8344" s="115">
        <v>4786709</v>
      </c>
      <c r="E8344" s="116">
        <v>4786709</v>
      </c>
      <c r="F8344" s="117">
        <v>31.771967349945999</v>
      </c>
      <c r="G8344" s="116">
        <v>1487259</v>
      </c>
    </row>
    <row r="8345" spans="1:7" ht="25.5">
      <c r="A8345" s="120">
        <v>21710</v>
      </c>
      <c r="B8345" s="115" t="s">
        <v>1145</v>
      </c>
      <c r="C8345" s="115">
        <v>15065825</v>
      </c>
      <c r="D8345" s="115">
        <v>4786709</v>
      </c>
      <c r="E8345" s="116">
        <v>4786709</v>
      </c>
      <c r="F8345" s="117">
        <v>31.771967349945999</v>
      </c>
      <c r="G8345" s="116">
        <v>1487259</v>
      </c>
    </row>
    <row r="8346" spans="1:7">
      <c r="A8346" s="114" t="s">
        <v>1147</v>
      </c>
      <c r="B8346" s="115" t="s">
        <v>1148</v>
      </c>
      <c r="C8346" s="115">
        <v>18403789</v>
      </c>
      <c r="D8346" s="115">
        <v>5481775</v>
      </c>
      <c r="E8346" s="116">
        <v>4955712.99</v>
      </c>
      <c r="F8346" s="117">
        <v>26.927677718974099</v>
      </c>
      <c r="G8346" s="116">
        <v>1304629.55</v>
      </c>
    </row>
    <row r="8347" spans="1:7">
      <c r="A8347" s="119" t="s">
        <v>1149</v>
      </c>
      <c r="B8347" s="115" t="s">
        <v>1150</v>
      </c>
      <c r="C8347" s="115">
        <v>18000138</v>
      </c>
      <c r="D8347" s="115">
        <v>5398904</v>
      </c>
      <c r="E8347" s="116">
        <v>4883014.96</v>
      </c>
      <c r="F8347" s="117">
        <v>27.1276529102166</v>
      </c>
      <c r="G8347" s="116">
        <v>1287787.06</v>
      </c>
    </row>
    <row r="8348" spans="1:7">
      <c r="A8348" s="120" t="s">
        <v>1151</v>
      </c>
      <c r="B8348" s="115" t="s">
        <v>1152</v>
      </c>
      <c r="C8348" s="115">
        <v>16303532</v>
      </c>
      <c r="D8348" s="115">
        <v>4909659</v>
      </c>
      <c r="E8348" s="116">
        <v>4663304.46</v>
      </c>
      <c r="F8348" s="117">
        <v>28.603031907441899</v>
      </c>
      <c r="G8348" s="116">
        <v>1189134.74</v>
      </c>
    </row>
    <row r="8349" spans="1:7">
      <c r="A8349" s="121">
        <v>1000</v>
      </c>
      <c r="B8349" s="115" t="s">
        <v>1153</v>
      </c>
      <c r="C8349" s="115">
        <v>10757340</v>
      </c>
      <c r="D8349" s="115">
        <v>3350641</v>
      </c>
      <c r="E8349" s="116">
        <v>3227386.02</v>
      </c>
      <c r="F8349" s="117">
        <v>30.0017106459403</v>
      </c>
      <c r="G8349" s="116">
        <v>836466.77</v>
      </c>
    </row>
    <row r="8350" spans="1:7">
      <c r="A8350" s="122">
        <v>1100</v>
      </c>
      <c r="B8350" s="115" t="s">
        <v>1154</v>
      </c>
      <c r="C8350" s="115">
        <v>8689284</v>
      </c>
      <c r="D8350" s="115">
        <v>2698086</v>
      </c>
      <c r="E8350" s="116">
        <v>2606301.12</v>
      </c>
      <c r="F8350" s="117">
        <v>29.994429000134001</v>
      </c>
      <c r="G8350" s="116">
        <v>681906.88</v>
      </c>
    </row>
    <row r="8351" spans="1:7">
      <c r="A8351" s="121">
        <v>2000</v>
      </c>
      <c r="B8351" s="115" t="s">
        <v>1155</v>
      </c>
      <c r="C8351" s="115">
        <v>5546192</v>
      </c>
      <c r="D8351" s="115">
        <v>1559018</v>
      </c>
      <c r="E8351" s="116">
        <v>1435918.44</v>
      </c>
      <c r="F8351" s="117">
        <v>25.8901682451671</v>
      </c>
      <c r="G8351" s="116">
        <v>352667.97</v>
      </c>
    </row>
    <row r="8352" spans="1:7">
      <c r="A8352" s="120" t="s">
        <v>1158</v>
      </c>
      <c r="B8352" s="115" t="s">
        <v>1159</v>
      </c>
      <c r="C8352" s="115">
        <v>466306</v>
      </c>
      <c r="D8352" s="115">
        <v>365923</v>
      </c>
      <c r="E8352" s="116">
        <v>165801.51999999999</v>
      </c>
      <c r="F8352" s="117">
        <v>35.5563771429062</v>
      </c>
      <c r="G8352" s="116">
        <v>85434.52</v>
      </c>
    </row>
    <row r="8353" spans="1:7">
      <c r="A8353" s="121">
        <v>3000</v>
      </c>
      <c r="B8353" s="115" t="s">
        <v>1160</v>
      </c>
      <c r="C8353" s="115">
        <v>466306</v>
      </c>
      <c r="D8353" s="115">
        <v>365923</v>
      </c>
      <c r="E8353" s="116">
        <v>165801.51999999999</v>
      </c>
      <c r="F8353" s="117">
        <v>35.5563771429062</v>
      </c>
      <c r="G8353" s="116">
        <v>85434.52</v>
      </c>
    </row>
    <row r="8354" spans="1:7" ht="25.5">
      <c r="A8354" s="120" t="s">
        <v>1162</v>
      </c>
      <c r="B8354" s="115" t="s">
        <v>1163</v>
      </c>
      <c r="C8354" s="115">
        <v>11176</v>
      </c>
      <c r="D8354" s="115">
        <v>4322</v>
      </c>
      <c r="E8354" s="116">
        <v>3848.98</v>
      </c>
      <c r="F8354" s="117">
        <v>34.439692197566202</v>
      </c>
      <c r="G8354" s="116">
        <v>702.8</v>
      </c>
    </row>
    <row r="8355" spans="1:7">
      <c r="A8355" s="121">
        <v>7700</v>
      </c>
      <c r="B8355" s="115" t="s">
        <v>1165</v>
      </c>
      <c r="C8355" s="115">
        <v>11176</v>
      </c>
      <c r="D8355" s="115">
        <v>4322</v>
      </c>
      <c r="E8355" s="116">
        <v>3848.98</v>
      </c>
      <c r="F8355" s="117">
        <v>34.439692197566202</v>
      </c>
      <c r="G8355" s="116">
        <v>702.8</v>
      </c>
    </row>
    <row r="8356" spans="1:7">
      <c r="A8356" s="120" t="s">
        <v>1166</v>
      </c>
      <c r="B8356" s="115" t="s">
        <v>1167</v>
      </c>
      <c r="C8356" s="115">
        <v>1219124</v>
      </c>
      <c r="D8356" s="115">
        <v>119000</v>
      </c>
      <c r="E8356" s="116">
        <v>50060</v>
      </c>
      <c r="F8356" s="117">
        <v>4.1062270942086299</v>
      </c>
      <c r="G8356" s="116">
        <v>12515</v>
      </c>
    </row>
    <row r="8357" spans="1:7" ht="25.5">
      <c r="A8357" s="121">
        <v>7300</v>
      </c>
      <c r="B8357" s="115" t="s">
        <v>1173</v>
      </c>
      <c r="C8357" s="115">
        <v>993940</v>
      </c>
      <c r="D8357" s="115">
        <v>18940</v>
      </c>
      <c r="E8357" s="116">
        <v>0</v>
      </c>
      <c r="F8357" s="117">
        <v>0</v>
      </c>
      <c r="G8357" s="116">
        <v>0</v>
      </c>
    </row>
    <row r="8358" spans="1:7" ht="25.5">
      <c r="A8358" s="122">
        <v>7310</v>
      </c>
      <c r="B8358" s="115" t="s">
        <v>1174</v>
      </c>
      <c r="C8358" s="115">
        <v>975000</v>
      </c>
      <c r="D8358" s="115">
        <v>0</v>
      </c>
      <c r="E8358" s="116">
        <v>0</v>
      </c>
      <c r="F8358" s="117">
        <v>0</v>
      </c>
      <c r="G8358" s="116">
        <v>0</v>
      </c>
    </row>
    <row r="8359" spans="1:7" ht="38.25">
      <c r="A8359" s="122">
        <v>7350</v>
      </c>
      <c r="B8359" s="115" t="s">
        <v>1176</v>
      </c>
      <c r="C8359" s="115">
        <v>18940</v>
      </c>
      <c r="D8359" s="115">
        <v>18940</v>
      </c>
      <c r="E8359" s="116">
        <v>0</v>
      </c>
      <c r="F8359" s="117">
        <v>0</v>
      </c>
      <c r="G8359" s="116">
        <v>0</v>
      </c>
    </row>
    <row r="8360" spans="1:7" ht="25.5">
      <c r="A8360" s="121">
        <v>7400</v>
      </c>
      <c r="B8360" s="115" t="s">
        <v>1177</v>
      </c>
      <c r="C8360" s="115">
        <v>225184</v>
      </c>
      <c r="D8360" s="115">
        <v>100060</v>
      </c>
      <c r="E8360" s="116">
        <v>50060</v>
      </c>
      <c r="F8360" s="117">
        <v>22.230709108995299</v>
      </c>
      <c r="G8360" s="116">
        <v>12515</v>
      </c>
    </row>
    <row r="8361" spans="1:7" ht="25.5">
      <c r="A8361" s="122">
        <v>7460</v>
      </c>
      <c r="B8361" s="115" t="s">
        <v>1178</v>
      </c>
      <c r="C8361" s="115">
        <v>64355</v>
      </c>
      <c r="D8361" s="115">
        <v>34784</v>
      </c>
      <c r="E8361" s="116">
        <v>4784</v>
      </c>
      <c r="F8361" s="117">
        <v>7.43376583016083</v>
      </c>
      <c r="G8361" s="116">
        <v>1196</v>
      </c>
    </row>
    <row r="8362" spans="1:7" ht="51">
      <c r="A8362" s="122">
        <v>7470</v>
      </c>
      <c r="B8362" s="115" t="s">
        <v>1179</v>
      </c>
      <c r="C8362" s="115">
        <v>160829</v>
      </c>
      <c r="D8362" s="115">
        <v>65276</v>
      </c>
      <c r="E8362" s="116">
        <v>45276</v>
      </c>
      <c r="F8362" s="117">
        <v>28.151639318779601</v>
      </c>
      <c r="G8362" s="116">
        <v>11319</v>
      </c>
    </row>
    <row r="8363" spans="1:7">
      <c r="A8363" s="119" t="s">
        <v>1181</v>
      </c>
      <c r="B8363" s="115" t="s">
        <v>1182</v>
      </c>
      <c r="C8363" s="115">
        <v>403651</v>
      </c>
      <c r="D8363" s="115">
        <v>82871</v>
      </c>
      <c r="E8363" s="116">
        <v>72698.03</v>
      </c>
      <c r="F8363" s="117">
        <v>18.0101201285269</v>
      </c>
      <c r="G8363" s="116">
        <v>16842.490000000002</v>
      </c>
    </row>
    <row r="8364" spans="1:7">
      <c r="A8364" s="120" t="s">
        <v>1183</v>
      </c>
      <c r="B8364" s="115" t="s">
        <v>1184</v>
      </c>
      <c r="C8364" s="115">
        <v>403651</v>
      </c>
      <c r="D8364" s="115">
        <v>82871</v>
      </c>
      <c r="E8364" s="116">
        <v>72698.03</v>
      </c>
      <c r="F8364" s="117">
        <v>18.0101201285269</v>
      </c>
      <c r="G8364" s="116">
        <v>16842.490000000002</v>
      </c>
    </row>
    <row r="8365" spans="1:7">
      <c r="A8365" s="114"/>
      <c r="B8365" s="115" t="s">
        <v>1192</v>
      </c>
      <c r="C8365" s="115">
        <v>-450337</v>
      </c>
      <c r="D8365" s="115">
        <v>0</v>
      </c>
      <c r="E8365" s="116">
        <v>907887.3</v>
      </c>
      <c r="F8365" s="117">
        <v>-201.601756018271</v>
      </c>
      <c r="G8365" s="116">
        <v>818974.91</v>
      </c>
    </row>
    <row r="8366" spans="1:7">
      <c r="A8366" s="114" t="s">
        <v>1193</v>
      </c>
      <c r="B8366" s="115" t="s">
        <v>1194</v>
      </c>
      <c r="C8366" s="115">
        <v>450337</v>
      </c>
      <c r="D8366" s="115">
        <v>0</v>
      </c>
      <c r="E8366" s="116">
        <v>-907887.3</v>
      </c>
      <c r="F8366" s="117">
        <v>-201.601756018271</v>
      </c>
      <c r="G8366" s="116">
        <v>-818974.91</v>
      </c>
    </row>
    <row r="8367" spans="1:7">
      <c r="A8367" s="119" t="s">
        <v>1202</v>
      </c>
      <c r="B8367" s="115" t="s">
        <v>1203</v>
      </c>
      <c r="C8367" s="115">
        <v>450337</v>
      </c>
      <c r="D8367" s="115">
        <v>0</v>
      </c>
      <c r="E8367" s="116">
        <v>-907887.3</v>
      </c>
      <c r="F8367" s="117">
        <v>-201.601756018271</v>
      </c>
      <c r="G8367" s="116">
        <v>-818974.91</v>
      </c>
    </row>
    <row r="8368" spans="1:7" ht="38.25">
      <c r="A8368" s="120" t="s">
        <v>1204</v>
      </c>
      <c r="B8368" s="115" t="s">
        <v>1205</v>
      </c>
      <c r="C8368" s="115">
        <v>450337</v>
      </c>
      <c r="D8368" s="115">
        <v>0</v>
      </c>
      <c r="E8368" s="116">
        <v>0</v>
      </c>
      <c r="F8368" s="117">
        <v>0</v>
      </c>
      <c r="G8368" s="116">
        <v>0</v>
      </c>
    </row>
    <row r="8369" spans="1:7" s="113" customFormat="1">
      <c r="A8369" s="125" t="s">
        <v>358</v>
      </c>
      <c r="B8369" s="110" t="s">
        <v>674</v>
      </c>
      <c r="C8369" s="110"/>
      <c r="D8369" s="110"/>
      <c r="E8369" s="111"/>
      <c r="F8369" s="112"/>
      <c r="G8369" s="111"/>
    </row>
    <row r="8370" spans="1:7">
      <c r="A8370" s="114" t="s">
        <v>1118</v>
      </c>
      <c r="B8370" s="115" t="s">
        <v>1119</v>
      </c>
      <c r="C8370" s="115">
        <v>27848616</v>
      </c>
      <c r="D8370" s="115">
        <v>9779836</v>
      </c>
      <c r="E8370" s="116">
        <v>9763025.3800000008</v>
      </c>
      <c r="F8370" s="117">
        <v>35.057488601947</v>
      </c>
      <c r="G8370" s="116">
        <v>3560640.95</v>
      </c>
    </row>
    <row r="8371" spans="1:7" ht="25.5">
      <c r="A8371" s="119" t="s">
        <v>1120</v>
      </c>
      <c r="B8371" s="115" t="s">
        <v>1121</v>
      </c>
      <c r="C8371" s="115">
        <v>0</v>
      </c>
      <c r="D8371" s="115">
        <v>0</v>
      </c>
      <c r="E8371" s="116">
        <v>0</v>
      </c>
      <c r="F8371" s="117">
        <v>0</v>
      </c>
      <c r="G8371" s="116">
        <v>-54441.5</v>
      </c>
    </row>
    <row r="8372" spans="1:7">
      <c r="A8372" s="119" t="s">
        <v>1124</v>
      </c>
      <c r="B8372" s="115" t="s">
        <v>59</v>
      </c>
      <c r="C8372" s="115">
        <v>78632</v>
      </c>
      <c r="D8372" s="115">
        <v>78632</v>
      </c>
      <c r="E8372" s="116">
        <v>61821.38</v>
      </c>
      <c r="F8372" s="117">
        <v>78.621146606979394</v>
      </c>
      <c r="G8372" s="116">
        <v>1748.45</v>
      </c>
    </row>
    <row r="8373" spans="1:7">
      <c r="A8373" s="120" t="s">
        <v>1125</v>
      </c>
      <c r="B8373" s="115" t="s">
        <v>1126</v>
      </c>
      <c r="C8373" s="115">
        <v>78632</v>
      </c>
      <c r="D8373" s="115">
        <v>78632</v>
      </c>
      <c r="E8373" s="116">
        <v>61821.38</v>
      </c>
      <c r="F8373" s="117">
        <v>78.621146606979394</v>
      </c>
      <c r="G8373" s="116">
        <v>1748.45</v>
      </c>
    </row>
    <row r="8374" spans="1:7">
      <c r="A8374" s="121">
        <v>18100</v>
      </c>
      <c r="B8374" s="115" t="s">
        <v>1127</v>
      </c>
      <c r="C8374" s="115">
        <v>78632</v>
      </c>
      <c r="D8374" s="115">
        <v>78632</v>
      </c>
      <c r="E8374" s="116">
        <v>61821.38</v>
      </c>
      <c r="F8374" s="117">
        <v>78.621146606979394</v>
      </c>
      <c r="G8374" s="116">
        <v>1748.45</v>
      </c>
    </row>
    <row r="8375" spans="1:7" ht="25.5">
      <c r="A8375" s="122">
        <v>18130</v>
      </c>
      <c r="B8375" s="115" t="s">
        <v>1128</v>
      </c>
      <c r="C8375" s="115">
        <v>78632</v>
      </c>
      <c r="D8375" s="115">
        <v>78632</v>
      </c>
      <c r="E8375" s="116">
        <v>61821.38</v>
      </c>
      <c r="F8375" s="117">
        <v>78.621146606979394</v>
      </c>
      <c r="G8375" s="116">
        <v>1748.45</v>
      </c>
    </row>
    <row r="8376" spans="1:7" ht="38.25">
      <c r="A8376" s="123">
        <v>18131</v>
      </c>
      <c r="B8376" s="115" t="s">
        <v>1129</v>
      </c>
      <c r="C8376" s="115">
        <v>78632</v>
      </c>
      <c r="D8376" s="115">
        <v>78632</v>
      </c>
      <c r="E8376" s="116">
        <v>61821.38</v>
      </c>
      <c r="F8376" s="117">
        <v>78.621146606979394</v>
      </c>
      <c r="G8376" s="116">
        <v>1748.45</v>
      </c>
    </row>
    <row r="8377" spans="1:7">
      <c r="A8377" s="119" t="s">
        <v>1144</v>
      </c>
      <c r="B8377" s="115" t="s">
        <v>60</v>
      </c>
      <c r="C8377" s="115">
        <v>27769984</v>
      </c>
      <c r="D8377" s="115">
        <v>9701204</v>
      </c>
      <c r="E8377" s="116">
        <v>9701204</v>
      </c>
      <c r="F8377" s="117">
        <v>34.934136080164798</v>
      </c>
      <c r="G8377" s="116">
        <v>3613334</v>
      </c>
    </row>
    <row r="8378" spans="1:7" ht="25.5">
      <c r="A8378" s="120">
        <v>21710</v>
      </c>
      <c r="B8378" s="115" t="s">
        <v>1145</v>
      </c>
      <c r="C8378" s="115">
        <v>27769984</v>
      </c>
      <c r="D8378" s="115">
        <v>9701204</v>
      </c>
      <c r="E8378" s="116">
        <v>9701204</v>
      </c>
      <c r="F8378" s="117">
        <v>34.934136080164798</v>
      </c>
      <c r="G8378" s="116">
        <v>3613334</v>
      </c>
    </row>
    <row r="8379" spans="1:7">
      <c r="A8379" s="114" t="s">
        <v>1147</v>
      </c>
      <c r="B8379" s="115" t="s">
        <v>1148</v>
      </c>
      <c r="C8379" s="115">
        <v>27848616</v>
      </c>
      <c r="D8379" s="115">
        <v>9779836</v>
      </c>
      <c r="E8379" s="116">
        <v>6803769.9699999997</v>
      </c>
      <c r="F8379" s="117">
        <v>24.431267859056302</v>
      </c>
      <c r="G8379" s="116">
        <v>2439299.46</v>
      </c>
    </row>
    <row r="8380" spans="1:7">
      <c r="A8380" s="119" t="s">
        <v>1149</v>
      </c>
      <c r="B8380" s="115" t="s">
        <v>1150</v>
      </c>
      <c r="C8380" s="115">
        <v>8009292</v>
      </c>
      <c r="D8380" s="115">
        <v>2538381</v>
      </c>
      <c r="E8380" s="116">
        <v>1855269.76</v>
      </c>
      <c r="F8380" s="117">
        <v>23.163967052268799</v>
      </c>
      <c r="G8380" s="116">
        <v>267442.01</v>
      </c>
    </row>
    <row r="8381" spans="1:7">
      <c r="A8381" s="120" t="s">
        <v>1151</v>
      </c>
      <c r="B8381" s="115" t="s">
        <v>1152</v>
      </c>
      <c r="C8381" s="115">
        <v>3342977</v>
      </c>
      <c r="D8381" s="115">
        <v>998681</v>
      </c>
      <c r="E8381" s="116">
        <v>849114.41</v>
      </c>
      <c r="F8381" s="117">
        <v>25.3999477112765</v>
      </c>
      <c r="G8381" s="116">
        <v>206888.8</v>
      </c>
    </row>
    <row r="8382" spans="1:7">
      <c r="A8382" s="121">
        <v>1000</v>
      </c>
      <c r="B8382" s="115" t="s">
        <v>1153</v>
      </c>
      <c r="C8382" s="115">
        <v>447359</v>
      </c>
      <c r="D8382" s="115">
        <v>138451</v>
      </c>
      <c r="E8382" s="116">
        <v>81894.070000000007</v>
      </c>
      <c r="F8382" s="117">
        <v>18.306118799442899</v>
      </c>
      <c r="G8382" s="116">
        <v>13427.18</v>
      </c>
    </row>
    <row r="8383" spans="1:7">
      <c r="A8383" s="122">
        <v>1100</v>
      </c>
      <c r="B8383" s="115" t="s">
        <v>1154</v>
      </c>
      <c r="C8383" s="115">
        <v>382152</v>
      </c>
      <c r="D8383" s="115">
        <v>116695</v>
      </c>
      <c r="E8383" s="116">
        <v>67325.039999999994</v>
      </c>
      <c r="F8383" s="117">
        <v>17.617345977516798</v>
      </c>
      <c r="G8383" s="116">
        <v>12965.32</v>
      </c>
    </row>
    <row r="8384" spans="1:7">
      <c r="A8384" s="121">
        <v>2000</v>
      </c>
      <c r="B8384" s="115" t="s">
        <v>1155</v>
      </c>
      <c r="C8384" s="115">
        <v>2895618</v>
      </c>
      <c r="D8384" s="115">
        <v>860230</v>
      </c>
      <c r="E8384" s="116">
        <v>767220.34</v>
      </c>
      <c r="F8384" s="117">
        <v>26.495910026806001</v>
      </c>
      <c r="G8384" s="116">
        <v>193461.62</v>
      </c>
    </row>
    <row r="8385" spans="1:7">
      <c r="A8385" s="120" t="s">
        <v>1158</v>
      </c>
      <c r="B8385" s="115" t="s">
        <v>1159</v>
      </c>
      <c r="C8385" s="115">
        <v>4332752</v>
      </c>
      <c r="D8385" s="115">
        <v>1401951</v>
      </c>
      <c r="E8385" s="116">
        <v>893407.93</v>
      </c>
      <c r="F8385" s="117">
        <v>20.619872312100899</v>
      </c>
      <c r="G8385" s="116">
        <v>53701.21</v>
      </c>
    </row>
    <row r="8386" spans="1:7">
      <c r="A8386" s="121">
        <v>3000</v>
      </c>
      <c r="B8386" s="115" t="s">
        <v>1160</v>
      </c>
      <c r="C8386" s="115">
        <v>4325452</v>
      </c>
      <c r="D8386" s="115">
        <v>1394651</v>
      </c>
      <c r="E8386" s="116">
        <v>892987.93</v>
      </c>
      <c r="F8386" s="117">
        <v>20.644962191234601</v>
      </c>
      <c r="G8386" s="116">
        <v>53701.21</v>
      </c>
    </row>
    <row r="8387" spans="1:7">
      <c r="A8387" s="121">
        <v>6000</v>
      </c>
      <c r="B8387" s="115" t="s">
        <v>1161</v>
      </c>
      <c r="C8387" s="115">
        <v>7300</v>
      </c>
      <c r="D8387" s="115">
        <v>7300</v>
      </c>
      <c r="E8387" s="116">
        <v>420</v>
      </c>
      <c r="F8387" s="117">
        <v>5.75342465753425</v>
      </c>
      <c r="G8387" s="116">
        <v>0</v>
      </c>
    </row>
    <row r="8388" spans="1:7" ht="25.5">
      <c r="A8388" s="120" t="s">
        <v>1162</v>
      </c>
      <c r="B8388" s="115" t="s">
        <v>1163</v>
      </c>
      <c r="C8388" s="115">
        <v>31527</v>
      </c>
      <c r="D8388" s="115">
        <v>19279</v>
      </c>
      <c r="E8388" s="116">
        <v>10609.42</v>
      </c>
      <c r="F8388" s="117">
        <v>33.6518539664415</v>
      </c>
      <c r="G8388" s="116">
        <v>0</v>
      </c>
    </row>
    <row r="8389" spans="1:7">
      <c r="A8389" s="121">
        <v>7700</v>
      </c>
      <c r="B8389" s="115" t="s">
        <v>1165</v>
      </c>
      <c r="C8389" s="115">
        <v>31527</v>
      </c>
      <c r="D8389" s="115">
        <v>19279</v>
      </c>
      <c r="E8389" s="116">
        <v>10609.42</v>
      </c>
      <c r="F8389" s="117">
        <v>33.6518539664415</v>
      </c>
      <c r="G8389" s="116">
        <v>0</v>
      </c>
    </row>
    <row r="8390" spans="1:7">
      <c r="A8390" s="120" t="s">
        <v>1166</v>
      </c>
      <c r="B8390" s="115" t="s">
        <v>1167</v>
      </c>
      <c r="C8390" s="115">
        <v>302036</v>
      </c>
      <c r="D8390" s="115">
        <v>118470</v>
      </c>
      <c r="E8390" s="116">
        <v>102138</v>
      </c>
      <c r="F8390" s="117">
        <v>33.816498695519698</v>
      </c>
      <c r="G8390" s="116">
        <v>6852</v>
      </c>
    </row>
    <row r="8391" spans="1:7" ht="25.5">
      <c r="A8391" s="121">
        <v>7300</v>
      </c>
      <c r="B8391" s="115" t="s">
        <v>1173</v>
      </c>
      <c r="C8391" s="115">
        <v>36350</v>
      </c>
      <c r="D8391" s="115">
        <v>22500</v>
      </c>
      <c r="E8391" s="116">
        <v>20000</v>
      </c>
      <c r="F8391" s="117">
        <v>55.0206327372765</v>
      </c>
      <c r="G8391" s="116">
        <v>0</v>
      </c>
    </row>
    <row r="8392" spans="1:7" ht="38.25">
      <c r="A8392" s="122">
        <v>7350</v>
      </c>
      <c r="B8392" s="115" t="s">
        <v>1176</v>
      </c>
      <c r="C8392" s="115">
        <v>36350</v>
      </c>
      <c r="D8392" s="115">
        <v>22500</v>
      </c>
      <c r="E8392" s="116">
        <v>20000</v>
      </c>
      <c r="F8392" s="117">
        <v>55.0206327372765</v>
      </c>
      <c r="G8392" s="116">
        <v>0</v>
      </c>
    </row>
    <row r="8393" spans="1:7" ht="25.5">
      <c r="A8393" s="121">
        <v>7400</v>
      </c>
      <c r="B8393" s="115" t="s">
        <v>1177</v>
      </c>
      <c r="C8393" s="115">
        <v>265686</v>
      </c>
      <c r="D8393" s="115">
        <v>95970</v>
      </c>
      <c r="E8393" s="116">
        <v>82138</v>
      </c>
      <c r="F8393" s="117">
        <v>30.915441536249599</v>
      </c>
      <c r="G8393" s="116">
        <v>6852</v>
      </c>
    </row>
    <row r="8394" spans="1:7" ht="25.5">
      <c r="A8394" s="122">
        <v>7460</v>
      </c>
      <c r="B8394" s="115" t="s">
        <v>1178</v>
      </c>
      <c r="C8394" s="115">
        <v>120000</v>
      </c>
      <c r="D8394" s="115">
        <v>40000</v>
      </c>
      <c r="E8394" s="116">
        <v>30748</v>
      </c>
      <c r="F8394" s="117">
        <v>25.623333333333299</v>
      </c>
      <c r="G8394" s="116">
        <v>927</v>
      </c>
    </row>
    <row r="8395" spans="1:7" ht="51">
      <c r="A8395" s="122">
        <v>7470</v>
      </c>
      <c r="B8395" s="115" t="s">
        <v>1179</v>
      </c>
      <c r="C8395" s="115">
        <v>145686</v>
      </c>
      <c r="D8395" s="115">
        <v>55970</v>
      </c>
      <c r="E8395" s="116">
        <v>51390</v>
      </c>
      <c r="F8395" s="117">
        <v>35.274494460689397</v>
      </c>
      <c r="G8395" s="116">
        <v>5925</v>
      </c>
    </row>
    <row r="8396" spans="1:7">
      <c r="A8396" s="119" t="s">
        <v>1181</v>
      </c>
      <c r="B8396" s="115" t="s">
        <v>1182</v>
      </c>
      <c r="C8396" s="115">
        <v>19839324</v>
      </c>
      <c r="D8396" s="115">
        <v>7241455</v>
      </c>
      <c r="E8396" s="116">
        <v>4948500.21</v>
      </c>
      <c r="F8396" s="117">
        <v>24.9428872173266</v>
      </c>
      <c r="G8396" s="116">
        <v>2171857.4500000002</v>
      </c>
    </row>
    <row r="8397" spans="1:7">
      <c r="A8397" s="120" t="s">
        <v>1183</v>
      </c>
      <c r="B8397" s="115" t="s">
        <v>1184</v>
      </c>
      <c r="C8397" s="115">
        <v>19839324</v>
      </c>
      <c r="D8397" s="115">
        <v>7241455</v>
      </c>
      <c r="E8397" s="116">
        <v>4948500.21</v>
      </c>
      <c r="F8397" s="117">
        <v>24.9428872173266</v>
      </c>
      <c r="G8397" s="116">
        <v>2171857.4500000002</v>
      </c>
    </row>
    <row r="8398" spans="1:7">
      <c r="A8398" s="114"/>
      <c r="B8398" s="115" t="s">
        <v>1192</v>
      </c>
      <c r="C8398" s="115">
        <v>0</v>
      </c>
      <c r="D8398" s="115">
        <v>0</v>
      </c>
      <c r="E8398" s="116">
        <v>2959255.41</v>
      </c>
      <c r="F8398" s="117">
        <v>0</v>
      </c>
      <c r="G8398" s="116">
        <v>1121341.49</v>
      </c>
    </row>
    <row r="8399" spans="1:7">
      <c r="A8399" s="114" t="s">
        <v>1193</v>
      </c>
      <c r="B8399" s="115" t="s">
        <v>1194</v>
      </c>
      <c r="C8399" s="115">
        <v>0</v>
      </c>
      <c r="D8399" s="115">
        <v>0</v>
      </c>
      <c r="E8399" s="116">
        <v>-2959255.41</v>
      </c>
      <c r="F8399" s="117">
        <v>0</v>
      </c>
      <c r="G8399" s="116">
        <v>-1121341.49</v>
      </c>
    </row>
    <row r="8400" spans="1:7">
      <c r="A8400" s="119" t="s">
        <v>1202</v>
      </c>
      <c r="B8400" s="115" t="s">
        <v>1203</v>
      </c>
      <c r="C8400" s="115">
        <v>0</v>
      </c>
      <c r="D8400" s="115">
        <v>0</v>
      </c>
      <c r="E8400" s="116">
        <v>-2959255.41</v>
      </c>
      <c r="F8400" s="117">
        <v>0</v>
      </c>
      <c r="G8400" s="116">
        <v>-1121341.49</v>
      </c>
    </row>
    <row r="8401" spans="1:7" s="113" customFormat="1">
      <c r="A8401" s="126" t="s">
        <v>592</v>
      </c>
      <c r="B8401" s="110" t="s">
        <v>675</v>
      </c>
      <c r="C8401" s="110"/>
      <c r="D8401" s="110"/>
      <c r="E8401" s="111"/>
      <c r="F8401" s="112"/>
      <c r="G8401" s="111"/>
    </row>
    <row r="8402" spans="1:7">
      <c r="A8402" s="114" t="s">
        <v>1118</v>
      </c>
      <c r="B8402" s="115" t="s">
        <v>1119</v>
      </c>
      <c r="C8402" s="115">
        <v>3611433</v>
      </c>
      <c r="D8402" s="115">
        <v>1126232</v>
      </c>
      <c r="E8402" s="116">
        <v>1126232</v>
      </c>
      <c r="F8402" s="117">
        <v>31.185183277662901</v>
      </c>
      <c r="G8402" s="116">
        <v>96238</v>
      </c>
    </row>
    <row r="8403" spans="1:7">
      <c r="A8403" s="119" t="s">
        <v>1144</v>
      </c>
      <c r="B8403" s="115" t="s">
        <v>60</v>
      </c>
      <c r="C8403" s="115">
        <v>3611433</v>
      </c>
      <c r="D8403" s="115">
        <v>1126232</v>
      </c>
      <c r="E8403" s="116">
        <v>1126232</v>
      </c>
      <c r="F8403" s="117">
        <v>31.185183277662901</v>
      </c>
      <c r="G8403" s="116">
        <v>96238</v>
      </c>
    </row>
    <row r="8404" spans="1:7" ht="25.5">
      <c r="A8404" s="120">
        <v>21710</v>
      </c>
      <c r="B8404" s="115" t="s">
        <v>1145</v>
      </c>
      <c r="C8404" s="115">
        <v>3611433</v>
      </c>
      <c r="D8404" s="115">
        <v>1126232</v>
      </c>
      <c r="E8404" s="116">
        <v>1126232</v>
      </c>
      <c r="F8404" s="117">
        <v>31.185183277662901</v>
      </c>
      <c r="G8404" s="116">
        <v>96238</v>
      </c>
    </row>
    <row r="8405" spans="1:7">
      <c r="A8405" s="114" t="s">
        <v>1147</v>
      </c>
      <c r="B8405" s="115" t="s">
        <v>1148</v>
      </c>
      <c r="C8405" s="115">
        <v>3611433</v>
      </c>
      <c r="D8405" s="115">
        <v>1126232</v>
      </c>
      <c r="E8405" s="116">
        <v>1003429.63</v>
      </c>
      <c r="F8405" s="117">
        <v>27.784805366733899</v>
      </c>
      <c r="G8405" s="116">
        <v>63007.09</v>
      </c>
    </row>
    <row r="8406" spans="1:7">
      <c r="A8406" s="119" t="s">
        <v>1149</v>
      </c>
      <c r="B8406" s="115" t="s">
        <v>1150</v>
      </c>
      <c r="C8406" s="115">
        <v>3608433</v>
      </c>
      <c r="D8406" s="115">
        <v>1126232</v>
      </c>
      <c r="E8406" s="116">
        <v>1003429.63</v>
      </c>
      <c r="F8406" s="117">
        <v>27.807905259706899</v>
      </c>
      <c r="G8406" s="116">
        <v>63007.09</v>
      </c>
    </row>
    <row r="8407" spans="1:7">
      <c r="A8407" s="120" t="s">
        <v>1151</v>
      </c>
      <c r="B8407" s="115" t="s">
        <v>1152</v>
      </c>
      <c r="C8407" s="115">
        <v>251210</v>
      </c>
      <c r="D8407" s="115">
        <v>90609</v>
      </c>
      <c r="E8407" s="116">
        <v>69773.7</v>
      </c>
      <c r="F8407" s="117">
        <v>27.775048763982301</v>
      </c>
      <c r="G8407" s="116">
        <v>12688.88</v>
      </c>
    </row>
    <row r="8408" spans="1:7">
      <c r="A8408" s="121">
        <v>1000</v>
      </c>
      <c r="B8408" s="115" t="s">
        <v>1153</v>
      </c>
      <c r="C8408" s="115">
        <v>204076</v>
      </c>
      <c r="D8408" s="115">
        <v>76609</v>
      </c>
      <c r="E8408" s="116">
        <v>56361.64</v>
      </c>
      <c r="F8408" s="117">
        <v>27.617965855857602</v>
      </c>
      <c r="G8408" s="116">
        <v>8559.34</v>
      </c>
    </row>
    <row r="8409" spans="1:7">
      <c r="A8409" s="122">
        <v>1100</v>
      </c>
      <c r="B8409" s="115" t="s">
        <v>1154</v>
      </c>
      <c r="C8409" s="115">
        <v>160753</v>
      </c>
      <c r="D8409" s="115">
        <v>60407</v>
      </c>
      <c r="E8409" s="116">
        <v>45679.09</v>
      </c>
      <c r="F8409" s="117">
        <v>28.415699862522001</v>
      </c>
      <c r="G8409" s="116">
        <v>8380.34</v>
      </c>
    </row>
    <row r="8410" spans="1:7">
      <c r="A8410" s="121">
        <v>2000</v>
      </c>
      <c r="B8410" s="115" t="s">
        <v>1155</v>
      </c>
      <c r="C8410" s="115">
        <v>47134</v>
      </c>
      <c r="D8410" s="115">
        <v>14000</v>
      </c>
      <c r="E8410" s="116">
        <v>13412.06</v>
      </c>
      <c r="F8410" s="117">
        <v>28.455170365341399</v>
      </c>
      <c r="G8410" s="116">
        <v>4129.54</v>
      </c>
    </row>
    <row r="8411" spans="1:7">
      <c r="A8411" s="120" t="s">
        <v>1158</v>
      </c>
      <c r="B8411" s="115" t="s">
        <v>1159</v>
      </c>
      <c r="C8411" s="115">
        <v>3157223</v>
      </c>
      <c r="D8411" s="115">
        <v>960623</v>
      </c>
      <c r="E8411" s="116">
        <v>872487.93</v>
      </c>
      <c r="F8411" s="117">
        <v>27.634662803356001</v>
      </c>
      <c r="G8411" s="116">
        <v>48801.21</v>
      </c>
    </row>
    <row r="8412" spans="1:7">
      <c r="A8412" s="121">
        <v>3000</v>
      </c>
      <c r="B8412" s="115" t="s">
        <v>1160</v>
      </c>
      <c r="C8412" s="115">
        <v>3157223</v>
      </c>
      <c r="D8412" s="115">
        <v>960623</v>
      </c>
      <c r="E8412" s="116">
        <v>872487.93</v>
      </c>
      <c r="F8412" s="117">
        <v>27.634662803356001</v>
      </c>
      <c r="G8412" s="116">
        <v>48801.21</v>
      </c>
    </row>
    <row r="8413" spans="1:7">
      <c r="A8413" s="120" t="s">
        <v>1166</v>
      </c>
      <c r="B8413" s="115" t="s">
        <v>1167</v>
      </c>
      <c r="C8413" s="115">
        <v>200000</v>
      </c>
      <c r="D8413" s="115">
        <v>75000</v>
      </c>
      <c r="E8413" s="116">
        <v>61168</v>
      </c>
      <c r="F8413" s="117">
        <v>30.584</v>
      </c>
      <c r="G8413" s="116">
        <v>1517</v>
      </c>
    </row>
    <row r="8414" spans="1:7" ht="25.5">
      <c r="A8414" s="121">
        <v>7400</v>
      </c>
      <c r="B8414" s="115" t="s">
        <v>1177</v>
      </c>
      <c r="C8414" s="115">
        <v>200000</v>
      </c>
      <c r="D8414" s="115">
        <v>75000</v>
      </c>
      <c r="E8414" s="116">
        <v>61168</v>
      </c>
      <c r="F8414" s="117">
        <v>30.584</v>
      </c>
      <c r="G8414" s="116">
        <v>1517</v>
      </c>
    </row>
    <row r="8415" spans="1:7" ht="25.5">
      <c r="A8415" s="122">
        <v>7460</v>
      </c>
      <c r="B8415" s="115" t="s">
        <v>1178</v>
      </c>
      <c r="C8415" s="115">
        <v>120000</v>
      </c>
      <c r="D8415" s="115">
        <v>40000</v>
      </c>
      <c r="E8415" s="116">
        <v>30748</v>
      </c>
      <c r="F8415" s="117">
        <v>25.623333333333299</v>
      </c>
      <c r="G8415" s="116">
        <v>927</v>
      </c>
    </row>
    <row r="8416" spans="1:7" ht="51">
      <c r="A8416" s="122">
        <v>7470</v>
      </c>
      <c r="B8416" s="115" t="s">
        <v>1179</v>
      </c>
      <c r="C8416" s="115">
        <v>80000</v>
      </c>
      <c r="D8416" s="115">
        <v>35000</v>
      </c>
      <c r="E8416" s="116">
        <v>30420</v>
      </c>
      <c r="F8416" s="117">
        <v>38.024999999999999</v>
      </c>
      <c r="G8416" s="116">
        <v>590</v>
      </c>
    </row>
    <row r="8417" spans="1:7">
      <c r="A8417" s="119" t="s">
        <v>1181</v>
      </c>
      <c r="B8417" s="115" t="s">
        <v>1182</v>
      </c>
      <c r="C8417" s="115">
        <v>3000</v>
      </c>
      <c r="D8417" s="115">
        <v>0</v>
      </c>
      <c r="E8417" s="116">
        <v>0</v>
      </c>
      <c r="F8417" s="117">
        <v>0</v>
      </c>
      <c r="G8417" s="116">
        <v>0</v>
      </c>
    </row>
    <row r="8418" spans="1:7">
      <c r="A8418" s="120" t="s">
        <v>1183</v>
      </c>
      <c r="B8418" s="115" t="s">
        <v>1184</v>
      </c>
      <c r="C8418" s="115">
        <v>3000</v>
      </c>
      <c r="D8418" s="115">
        <v>0</v>
      </c>
      <c r="E8418" s="116">
        <v>0</v>
      </c>
      <c r="F8418" s="117">
        <v>0</v>
      </c>
      <c r="G8418" s="116">
        <v>0</v>
      </c>
    </row>
    <row r="8419" spans="1:7">
      <c r="A8419" s="114"/>
      <c r="B8419" s="115" t="s">
        <v>1192</v>
      </c>
      <c r="C8419" s="115">
        <v>0</v>
      </c>
      <c r="D8419" s="115">
        <v>0</v>
      </c>
      <c r="E8419" s="116">
        <v>122802.37</v>
      </c>
      <c r="F8419" s="117">
        <v>0</v>
      </c>
      <c r="G8419" s="116">
        <v>33230.910000000003</v>
      </c>
    </row>
    <row r="8420" spans="1:7">
      <c r="A8420" s="114" t="s">
        <v>1193</v>
      </c>
      <c r="B8420" s="115" t="s">
        <v>1194</v>
      </c>
      <c r="C8420" s="115">
        <v>0</v>
      </c>
      <c r="D8420" s="115">
        <v>0</v>
      </c>
      <c r="E8420" s="116">
        <v>-122802.37</v>
      </c>
      <c r="F8420" s="117">
        <v>0</v>
      </c>
      <c r="G8420" s="116">
        <v>-33230.910000000003</v>
      </c>
    </row>
    <row r="8421" spans="1:7">
      <c r="A8421" s="119" t="s">
        <v>1202</v>
      </c>
      <c r="B8421" s="115" t="s">
        <v>1203</v>
      </c>
      <c r="C8421" s="115">
        <v>0</v>
      </c>
      <c r="D8421" s="115">
        <v>0</v>
      </c>
      <c r="E8421" s="116">
        <v>-122802.37</v>
      </c>
      <c r="F8421" s="117">
        <v>0</v>
      </c>
      <c r="G8421" s="116">
        <v>-33230.910000000003</v>
      </c>
    </row>
    <row r="8422" spans="1:7" s="113" customFormat="1" ht="25.5">
      <c r="A8422" s="126" t="s">
        <v>545</v>
      </c>
      <c r="B8422" s="110" t="s">
        <v>676</v>
      </c>
      <c r="C8422" s="110"/>
      <c r="D8422" s="110"/>
      <c r="E8422" s="111"/>
      <c r="F8422" s="112"/>
      <c r="G8422" s="111"/>
    </row>
    <row r="8423" spans="1:7">
      <c r="A8423" s="114" t="s">
        <v>1118</v>
      </c>
      <c r="B8423" s="115" t="s">
        <v>1119</v>
      </c>
      <c r="C8423" s="115">
        <v>248817</v>
      </c>
      <c r="D8423" s="115">
        <v>162391</v>
      </c>
      <c r="E8423" s="116">
        <v>162391</v>
      </c>
      <c r="F8423" s="117">
        <v>65.265235092457502</v>
      </c>
      <c r="G8423" s="116">
        <v>101098</v>
      </c>
    </row>
    <row r="8424" spans="1:7">
      <c r="A8424" s="119" t="s">
        <v>1144</v>
      </c>
      <c r="B8424" s="115" t="s">
        <v>60</v>
      </c>
      <c r="C8424" s="115">
        <v>248817</v>
      </c>
      <c r="D8424" s="115">
        <v>162391</v>
      </c>
      <c r="E8424" s="116">
        <v>162391</v>
      </c>
      <c r="F8424" s="117">
        <v>65.265235092457502</v>
      </c>
      <c r="G8424" s="116">
        <v>101098</v>
      </c>
    </row>
    <row r="8425" spans="1:7" ht="25.5">
      <c r="A8425" s="120">
        <v>21710</v>
      </c>
      <c r="B8425" s="115" t="s">
        <v>1145</v>
      </c>
      <c r="C8425" s="115">
        <v>248817</v>
      </c>
      <c r="D8425" s="115">
        <v>162391</v>
      </c>
      <c r="E8425" s="116">
        <v>162391</v>
      </c>
      <c r="F8425" s="117">
        <v>65.265235092457502</v>
      </c>
      <c r="G8425" s="116">
        <v>101098</v>
      </c>
    </row>
    <row r="8426" spans="1:7">
      <c r="A8426" s="114" t="s">
        <v>1147</v>
      </c>
      <c r="B8426" s="115" t="s">
        <v>1148</v>
      </c>
      <c r="C8426" s="115">
        <v>248817</v>
      </c>
      <c r="D8426" s="115">
        <v>162391</v>
      </c>
      <c r="E8426" s="116">
        <v>95586.34</v>
      </c>
      <c r="F8426" s="117">
        <v>38.416322035873698</v>
      </c>
      <c r="G8426" s="116">
        <v>43027.08</v>
      </c>
    </row>
    <row r="8427" spans="1:7">
      <c r="A8427" s="119" t="s">
        <v>1149</v>
      </c>
      <c r="B8427" s="115" t="s">
        <v>1150</v>
      </c>
      <c r="C8427" s="115">
        <v>248817</v>
      </c>
      <c r="D8427" s="115">
        <v>162391</v>
      </c>
      <c r="E8427" s="116">
        <v>95586.34</v>
      </c>
      <c r="F8427" s="117">
        <v>38.416322035873698</v>
      </c>
      <c r="G8427" s="116">
        <v>43027.08</v>
      </c>
    </row>
    <row r="8428" spans="1:7">
      <c r="A8428" s="120" t="s">
        <v>1151</v>
      </c>
      <c r="B8428" s="115" t="s">
        <v>1152</v>
      </c>
      <c r="C8428" s="115">
        <v>84615</v>
      </c>
      <c r="D8428" s="115">
        <v>80812</v>
      </c>
      <c r="E8428" s="116">
        <v>64056.92</v>
      </c>
      <c r="F8428" s="117">
        <v>75.703976836258306</v>
      </c>
      <c r="G8428" s="116">
        <v>38127.08</v>
      </c>
    </row>
    <row r="8429" spans="1:7">
      <c r="A8429" s="121">
        <v>2000</v>
      </c>
      <c r="B8429" s="115" t="s">
        <v>1155</v>
      </c>
      <c r="C8429" s="115">
        <v>84615</v>
      </c>
      <c r="D8429" s="115">
        <v>80812</v>
      </c>
      <c r="E8429" s="116">
        <v>64056.92</v>
      </c>
      <c r="F8429" s="117">
        <v>75.703976836258306</v>
      </c>
      <c r="G8429" s="116">
        <v>38127.08</v>
      </c>
    </row>
    <row r="8430" spans="1:7">
      <c r="A8430" s="120" t="s">
        <v>1158</v>
      </c>
      <c r="B8430" s="115" t="s">
        <v>1159</v>
      </c>
      <c r="C8430" s="115">
        <v>132675</v>
      </c>
      <c r="D8430" s="115">
        <v>62300</v>
      </c>
      <c r="E8430" s="116">
        <v>20920</v>
      </c>
      <c r="F8430" s="117">
        <v>15.767853778029</v>
      </c>
      <c r="G8430" s="116">
        <v>4900</v>
      </c>
    </row>
    <row r="8431" spans="1:7">
      <c r="A8431" s="121">
        <v>3000</v>
      </c>
      <c r="B8431" s="115" t="s">
        <v>1160</v>
      </c>
      <c r="C8431" s="115">
        <v>125375</v>
      </c>
      <c r="D8431" s="115">
        <v>55000</v>
      </c>
      <c r="E8431" s="116">
        <v>20500</v>
      </c>
      <c r="F8431" s="117">
        <v>16.350947158524399</v>
      </c>
      <c r="G8431" s="116">
        <v>4900</v>
      </c>
    </row>
    <row r="8432" spans="1:7">
      <c r="A8432" s="121">
        <v>6000</v>
      </c>
      <c r="B8432" s="115" t="s">
        <v>1161</v>
      </c>
      <c r="C8432" s="115">
        <v>7300</v>
      </c>
      <c r="D8432" s="115">
        <v>7300</v>
      </c>
      <c r="E8432" s="116">
        <v>420</v>
      </c>
      <c r="F8432" s="117">
        <v>5.75342465753425</v>
      </c>
      <c r="G8432" s="116">
        <v>0</v>
      </c>
    </row>
    <row r="8433" spans="1:7" ht="25.5">
      <c r="A8433" s="120" t="s">
        <v>1162</v>
      </c>
      <c r="B8433" s="115" t="s">
        <v>1163</v>
      </c>
      <c r="C8433" s="115">
        <v>31527</v>
      </c>
      <c r="D8433" s="115">
        <v>19279</v>
      </c>
      <c r="E8433" s="116">
        <v>10609.42</v>
      </c>
      <c r="F8433" s="117">
        <v>33.6518539664415</v>
      </c>
      <c r="G8433" s="116">
        <v>0</v>
      </c>
    </row>
    <row r="8434" spans="1:7">
      <c r="A8434" s="121">
        <v>7700</v>
      </c>
      <c r="B8434" s="115" t="s">
        <v>1165</v>
      </c>
      <c r="C8434" s="115">
        <v>31527</v>
      </c>
      <c r="D8434" s="115">
        <v>19279</v>
      </c>
      <c r="E8434" s="116">
        <v>10609.42</v>
      </c>
      <c r="F8434" s="117">
        <v>33.6518539664415</v>
      </c>
      <c r="G8434" s="116">
        <v>0</v>
      </c>
    </row>
    <row r="8435" spans="1:7">
      <c r="A8435" s="114"/>
      <c r="B8435" s="115" t="s">
        <v>1192</v>
      </c>
      <c r="C8435" s="115">
        <v>0</v>
      </c>
      <c r="D8435" s="115">
        <v>0</v>
      </c>
      <c r="E8435" s="116">
        <v>66804.66</v>
      </c>
      <c r="F8435" s="117">
        <v>0</v>
      </c>
      <c r="G8435" s="116">
        <v>58070.92</v>
      </c>
    </row>
    <row r="8436" spans="1:7">
      <c r="A8436" s="114" t="s">
        <v>1193</v>
      </c>
      <c r="B8436" s="115" t="s">
        <v>1194</v>
      </c>
      <c r="C8436" s="115">
        <v>0</v>
      </c>
      <c r="D8436" s="115">
        <v>0</v>
      </c>
      <c r="E8436" s="116">
        <v>-66804.66</v>
      </c>
      <c r="F8436" s="117">
        <v>0</v>
      </c>
      <c r="G8436" s="116">
        <v>-58070.92</v>
      </c>
    </row>
    <row r="8437" spans="1:7">
      <c r="A8437" s="119" t="s">
        <v>1202</v>
      </c>
      <c r="B8437" s="115" t="s">
        <v>1203</v>
      </c>
      <c r="C8437" s="115">
        <v>0</v>
      </c>
      <c r="D8437" s="115">
        <v>0</v>
      </c>
      <c r="E8437" s="116">
        <v>-66804.66</v>
      </c>
      <c r="F8437" s="117">
        <v>0</v>
      </c>
      <c r="G8437" s="116">
        <v>-58070.92</v>
      </c>
    </row>
    <row r="8438" spans="1:7" s="113" customFormat="1" ht="25.5">
      <c r="A8438" s="126" t="s">
        <v>677</v>
      </c>
      <c r="B8438" s="110" t="s">
        <v>678</v>
      </c>
      <c r="C8438" s="110"/>
      <c r="D8438" s="110"/>
      <c r="E8438" s="111"/>
      <c r="F8438" s="112"/>
      <c r="G8438" s="111"/>
    </row>
    <row r="8439" spans="1:7">
      <c r="A8439" s="114" t="s">
        <v>1118</v>
      </c>
      <c r="B8439" s="115" t="s">
        <v>1119</v>
      </c>
      <c r="C8439" s="115">
        <v>19700429</v>
      </c>
      <c r="D8439" s="115">
        <v>7159000</v>
      </c>
      <c r="E8439" s="116">
        <v>7159000</v>
      </c>
      <c r="F8439" s="117">
        <v>36.339310174413001</v>
      </c>
      <c r="G8439" s="116">
        <v>2708558.5</v>
      </c>
    </row>
    <row r="8440" spans="1:7" ht="25.5">
      <c r="A8440" s="119" t="s">
        <v>1120</v>
      </c>
      <c r="B8440" s="115" t="s">
        <v>1121</v>
      </c>
      <c r="C8440" s="115">
        <v>0</v>
      </c>
      <c r="D8440" s="115">
        <v>0</v>
      </c>
      <c r="E8440" s="116">
        <v>0</v>
      </c>
      <c r="F8440" s="117">
        <v>0</v>
      </c>
      <c r="G8440" s="116">
        <v>-54441.5</v>
      </c>
    </row>
    <row r="8441" spans="1:7">
      <c r="A8441" s="119" t="s">
        <v>1144</v>
      </c>
      <c r="B8441" s="115" t="s">
        <v>60</v>
      </c>
      <c r="C8441" s="115">
        <v>19700429</v>
      </c>
      <c r="D8441" s="115">
        <v>7159000</v>
      </c>
      <c r="E8441" s="116">
        <v>7159000</v>
      </c>
      <c r="F8441" s="117">
        <v>36.339310174413001</v>
      </c>
      <c r="G8441" s="116">
        <v>2763000</v>
      </c>
    </row>
    <row r="8442" spans="1:7" ht="25.5">
      <c r="A8442" s="120">
        <v>21710</v>
      </c>
      <c r="B8442" s="115" t="s">
        <v>1145</v>
      </c>
      <c r="C8442" s="115">
        <v>19700429</v>
      </c>
      <c r="D8442" s="115">
        <v>7159000</v>
      </c>
      <c r="E8442" s="116">
        <v>7159000</v>
      </c>
      <c r="F8442" s="117">
        <v>36.339310174413001</v>
      </c>
      <c r="G8442" s="116">
        <v>2763000</v>
      </c>
    </row>
    <row r="8443" spans="1:7">
      <c r="A8443" s="114" t="s">
        <v>1147</v>
      </c>
      <c r="B8443" s="115" t="s">
        <v>1148</v>
      </c>
      <c r="C8443" s="115">
        <v>19700429</v>
      </c>
      <c r="D8443" s="115">
        <v>7159000</v>
      </c>
      <c r="E8443" s="116">
        <v>4888427.28</v>
      </c>
      <c r="F8443" s="117">
        <v>24.813811313449101</v>
      </c>
      <c r="G8443" s="116">
        <v>2171857.4500000002</v>
      </c>
    </row>
    <row r="8444" spans="1:7">
      <c r="A8444" s="119" t="s">
        <v>1149</v>
      </c>
      <c r="B8444" s="115" t="s">
        <v>1150</v>
      </c>
      <c r="C8444" s="115">
        <v>63600</v>
      </c>
      <c r="D8444" s="115">
        <v>0</v>
      </c>
      <c r="E8444" s="116">
        <v>0</v>
      </c>
      <c r="F8444" s="117">
        <v>0</v>
      </c>
      <c r="G8444" s="116">
        <v>0</v>
      </c>
    </row>
    <row r="8445" spans="1:7">
      <c r="A8445" s="120" t="s">
        <v>1151</v>
      </c>
      <c r="B8445" s="115" t="s">
        <v>1152</v>
      </c>
      <c r="C8445" s="115">
        <v>63600</v>
      </c>
      <c r="D8445" s="115">
        <v>0</v>
      </c>
      <c r="E8445" s="116">
        <v>0</v>
      </c>
      <c r="F8445" s="117">
        <v>0</v>
      </c>
      <c r="G8445" s="116">
        <v>0</v>
      </c>
    </row>
    <row r="8446" spans="1:7">
      <c r="A8446" s="121">
        <v>2000</v>
      </c>
      <c r="B8446" s="115" t="s">
        <v>1155</v>
      </c>
      <c r="C8446" s="115">
        <v>63600</v>
      </c>
      <c r="D8446" s="115">
        <v>0</v>
      </c>
      <c r="E8446" s="116">
        <v>0</v>
      </c>
      <c r="F8446" s="117">
        <v>0</v>
      </c>
      <c r="G8446" s="116">
        <v>0</v>
      </c>
    </row>
    <row r="8447" spans="1:7">
      <c r="A8447" s="119" t="s">
        <v>1181</v>
      </c>
      <c r="B8447" s="115" t="s">
        <v>1182</v>
      </c>
      <c r="C8447" s="115">
        <v>19636829</v>
      </c>
      <c r="D8447" s="115">
        <v>7159000</v>
      </c>
      <c r="E8447" s="116">
        <v>4888427.28</v>
      </c>
      <c r="F8447" s="117">
        <v>24.894178586573201</v>
      </c>
      <c r="G8447" s="116">
        <v>2171857.4500000002</v>
      </c>
    </row>
    <row r="8448" spans="1:7">
      <c r="A8448" s="120" t="s">
        <v>1183</v>
      </c>
      <c r="B8448" s="115" t="s">
        <v>1184</v>
      </c>
      <c r="C8448" s="115">
        <v>19636829</v>
      </c>
      <c r="D8448" s="115">
        <v>7159000</v>
      </c>
      <c r="E8448" s="116">
        <v>4888427.28</v>
      </c>
      <c r="F8448" s="117">
        <v>24.894178586573201</v>
      </c>
      <c r="G8448" s="116">
        <v>2171857.4500000002</v>
      </c>
    </row>
    <row r="8449" spans="1:7">
      <c r="A8449" s="114"/>
      <c r="B8449" s="115" t="s">
        <v>1192</v>
      </c>
      <c r="C8449" s="115">
        <v>0</v>
      </c>
      <c r="D8449" s="115">
        <v>0</v>
      </c>
      <c r="E8449" s="116">
        <v>2270572.7200000002</v>
      </c>
      <c r="F8449" s="117">
        <v>0</v>
      </c>
      <c r="G8449" s="116">
        <v>536701.05000000005</v>
      </c>
    </row>
    <row r="8450" spans="1:7">
      <c r="A8450" s="114" t="s">
        <v>1193</v>
      </c>
      <c r="B8450" s="115" t="s">
        <v>1194</v>
      </c>
      <c r="C8450" s="115">
        <v>0</v>
      </c>
      <c r="D8450" s="115">
        <v>0</v>
      </c>
      <c r="E8450" s="116">
        <v>-2270572.7200000002</v>
      </c>
      <c r="F8450" s="117">
        <v>0</v>
      </c>
      <c r="G8450" s="116">
        <v>-536701.05000000005</v>
      </c>
    </row>
    <row r="8451" spans="1:7">
      <c r="A8451" s="119" t="s">
        <v>1202</v>
      </c>
      <c r="B8451" s="115" t="s">
        <v>1203</v>
      </c>
      <c r="C8451" s="115">
        <v>0</v>
      </c>
      <c r="D8451" s="115">
        <v>0</v>
      </c>
      <c r="E8451" s="116">
        <v>-2270572.7200000002</v>
      </c>
      <c r="F8451" s="117">
        <v>0</v>
      </c>
      <c r="G8451" s="116">
        <v>-536701.05000000005</v>
      </c>
    </row>
    <row r="8452" spans="1:7" s="113" customFormat="1">
      <c r="A8452" s="126" t="s">
        <v>546</v>
      </c>
      <c r="B8452" s="110" t="s">
        <v>679</v>
      </c>
      <c r="C8452" s="110"/>
      <c r="D8452" s="110"/>
      <c r="E8452" s="111"/>
      <c r="F8452" s="112"/>
      <c r="G8452" s="111"/>
    </row>
    <row r="8453" spans="1:7">
      <c r="A8453" s="114" t="s">
        <v>1118</v>
      </c>
      <c r="B8453" s="115" t="s">
        <v>1119</v>
      </c>
      <c r="C8453" s="115">
        <v>294173</v>
      </c>
      <c r="D8453" s="115">
        <v>110723</v>
      </c>
      <c r="E8453" s="116">
        <v>110723</v>
      </c>
      <c r="F8453" s="117">
        <v>37.638736389811399</v>
      </c>
      <c r="G8453" s="116">
        <v>19180</v>
      </c>
    </row>
    <row r="8454" spans="1:7">
      <c r="A8454" s="119" t="s">
        <v>1144</v>
      </c>
      <c r="B8454" s="115" t="s">
        <v>60</v>
      </c>
      <c r="C8454" s="115">
        <v>294173</v>
      </c>
      <c r="D8454" s="115">
        <v>110723</v>
      </c>
      <c r="E8454" s="116">
        <v>110723</v>
      </c>
      <c r="F8454" s="117">
        <v>37.638736389811399</v>
      </c>
      <c r="G8454" s="116">
        <v>19180</v>
      </c>
    </row>
    <row r="8455" spans="1:7" ht="25.5">
      <c r="A8455" s="120">
        <v>21710</v>
      </c>
      <c r="B8455" s="115" t="s">
        <v>1145</v>
      </c>
      <c r="C8455" s="115">
        <v>294173</v>
      </c>
      <c r="D8455" s="115">
        <v>110723</v>
      </c>
      <c r="E8455" s="116">
        <v>110723</v>
      </c>
      <c r="F8455" s="117">
        <v>37.638736389811399</v>
      </c>
      <c r="G8455" s="116">
        <v>19180</v>
      </c>
    </row>
    <row r="8456" spans="1:7">
      <c r="A8456" s="114" t="s">
        <v>1147</v>
      </c>
      <c r="B8456" s="115" t="s">
        <v>1148</v>
      </c>
      <c r="C8456" s="115">
        <v>294173</v>
      </c>
      <c r="D8456" s="115">
        <v>110723</v>
      </c>
      <c r="E8456" s="116">
        <v>100279.72</v>
      </c>
      <c r="F8456" s="117">
        <v>34.088689308672102</v>
      </c>
      <c r="G8456" s="116">
        <v>13340.35</v>
      </c>
    </row>
    <row r="8457" spans="1:7">
      <c r="A8457" s="119" t="s">
        <v>1149</v>
      </c>
      <c r="B8457" s="115" t="s">
        <v>1150</v>
      </c>
      <c r="C8457" s="115">
        <v>269983</v>
      </c>
      <c r="D8457" s="115">
        <v>110723</v>
      </c>
      <c r="E8457" s="116">
        <v>100279.72</v>
      </c>
      <c r="F8457" s="117">
        <v>37.142975668838403</v>
      </c>
      <c r="G8457" s="116">
        <v>13340.35</v>
      </c>
    </row>
    <row r="8458" spans="1:7">
      <c r="A8458" s="120" t="s">
        <v>1151</v>
      </c>
      <c r="B8458" s="115" t="s">
        <v>1152</v>
      </c>
      <c r="C8458" s="115">
        <v>269983</v>
      </c>
      <c r="D8458" s="115">
        <v>110723</v>
      </c>
      <c r="E8458" s="116">
        <v>100279.72</v>
      </c>
      <c r="F8458" s="117">
        <v>37.142975668838403</v>
      </c>
      <c r="G8458" s="116">
        <v>13340.35</v>
      </c>
    </row>
    <row r="8459" spans="1:7">
      <c r="A8459" s="121">
        <v>1000</v>
      </c>
      <c r="B8459" s="115" t="s">
        <v>1153</v>
      </c>
      <c r="C8459" s="115">
        <v>49043</v>
      </c>
      <c r="D8459" s="115">
        <v>16346</v>
      </c>
      <c r="E8459" s="116">
        <v>15475.03</v>
      </c>
      <c r="F8459" s="117">
        <v>31.554003629467999</v>
      </c>
      <c r="G8459" s="116">
        <v>4198.84</v>
      </c>
    </row>
    <row r="8460" spans="1:7">
      <c r="A8460" s="122">
        <v>1100</v>
      </c>
      <c r="B8460" s="115" t="s">
        <v>1154</v>
      </c>
      <c r="C8460" s="115">
        <v>39522</v>
      </c>
      <c r="D8460" s="115">
        <v>13172</v>
      </c>
      <c r="E8460" s="116">
        <v>12354.58</v>
      </c>
      <c r="F8460" s="117">
        <v>31.260007084661702</v>
      </c>
      <c r="G8460" s="116">
        <v>3402.36</v>
      </c>
    </row>
    <row r="8461" spans="1:7">
      <c r="A8461" s="121">
        <v>2000</v>
      </c>
      <c r="B8461" s="115" t="s">
        <v>1155</v>
      </c>
      <c r="C8461" s="115">
        <v>220940</v>
      </c>
      <c r="D8461" s="115">
        <v>94377</v>
      </c>
      <c r="E8461" s="116">
        <v>84804.69</v>
      </c>
      <c r="F8461" s="117">
        <v>38.383583778401402</v>
      </c>
      <c r="G8461" s="116">
        <v>9141.51</v>
      </c>
    </row>
    <row r="8462" spans="1:7">
      <c r="A8462" s="119" t="s">
        <v>1181</v>
      </c>
      <c r="B8462" s="115" t="s">
        <v>1182</v>
      </c>
      <c r="C8462" s="115">
        <v>24190</v>
      </c>
      <c r="D8462" s="115">
        <v>0</v>
      </c>
      <c r="E8462" s="116">
        <v>0</v>
      </c>
      <c r="F8462" s="117">
        <v>0</v>
      </c>
      <c r="G8462" s="116">
        <v>0</v>
      </c>
    </row>
    <row r="8463" spans="1:7">
      <c r="A8463" s="120" t="s">
        <v>1183</v>
      </c>
      <c r="B8463" s="115" t="s">
        <v>1184</v>
      </c>
      <c r="C8463" s="115">
        <v>24190</v>
      </c>
      <c r="D8463" s="115">
        <v>0</v>
      </c>
      <c r="E8463" s="116">
        <v>0</v>
      </c>
      <c r="F8463" s="117">
        <v>0</v>
      </c>
      <c r="G8463" s="116">
        <v>0</v>
      </c>
    </row>
    <row r="8464" spans="1:7">
      <c r="A8464" s="114"/>
      <c r="B8464" s="115" t="s">
        <v>1192</v>
      </c>
      <c r="C8464" s="115">
        <v>0</v>
      </c>
      <c r="D8464" s="115">
        <v>0</v>
      </c>
      <c r="E8464" s="116">
        <v>10443.280000000001</v>
      </c>
      <c r="F8464" s="117">
        <v>0</v>
      </c>
      <c r="G8464" s="116">
        <v>5839.65</v>
      </c>
    </row>
    <row r="8465" spans="1:7">
      <c r="A8465" s="114" t="s">
        <v>1193</v>
      </c>
      <c r="B8465" s="115" t="s">
        <v>1194</v>
      </c>
      <c r="C8465" s="115">
        <v>0</v>
      </c>
      <c r="D8465" s="115">
        <v>0</v>
      </c>
      <c r="E8465" s="116">
        <v>-10443.280000000001</v>
      </c>
      <c r="F8465" s="117">
        <v>0</v>
      </c>
      <c r="G8465" s="116">
        <v>-5839.65</v>
      </c>
    </row>
    <row r="8466" spans="1:7">
      <c r="A8466" s="119" t="s">
        <v>1202</v>
      </c>
      <c r="B8466" s="115" t="s">
        <v>1203</v>
      </c>
      <c r="C8466" s="115">
        <v>0</v>
      </c>
      <c r="D8466" s="115">
        <v>0</v>
      </c>
      <c r="E8466" s="116">
        <v>-10443.280000000001</v>
      </c>
      <c r="F8466" s="117">
        <v>0</v>
      </c>
      <c r="G8466" s="116">
        <v>-5839.65</v>
      </c>
    </row>
    <row r="8467" spans="1:7" s="113" customFormat="1" ht="25.5">
      <c r="A8467" s="126" t="s">
        <v>680</v>
      </c>
      <c r="B8467" s="110" t="s">
        <v>1223</v>
      </c>
      <c r="C8467" s="110"/>
      <c r="D8467" s="110"/>
      <c r="E8467" s="111"/>
      <c r="F8467" s="112"/>
      <c r="G8467" s="111"/>
    </row>
    <row r="8468" spans="1:7">
      <c r="A8468" s="114" t="s">
        <v>1118</v>
      </c>
      <c r="B8468" s="115" t="s">
        <v>1119</v>
      </c>
      <c r="C8468" s="115">
        <v>82455</v>
      </c>
      <c r="D8468" s="115">
        <v>82455</v>
      </c>
      <c r="E8468" s="116">
        <v>65644.38</v>
      </c>
      <c r="F8468" s="117">
        <v>79.6123703838457</v>
      </c>
      <c r="G8468" s="116">
        <v>5571.45</v>
      </c>
    </row>
    <row r="8469" spans="1:7">
      <c r="A8469" s="119" t="s">
        <v>1124</v>
      </c>
      <c r="B8469" s="115" t="s">
        <v>59</v>
      </c>
      <c r="C8469" s="115">
        <v>78632</v>
      </c>
      <c r="D8469" s="115">
        <v>78632</v>
      </c>
      <c r="E8469" s="116">
        <v>61821.38</v>
      </c>
      <c r="F8469" s="117">
        <v>78.621146606979394</v>
      </c>
      <c r="G8469" s="116">
        <v>1748.45</v>
      </c>
    </row>
    <row r="8470" spans="1:7">
      <c r="A8470" s="120" t="s">
        <v>1125</v>
      </c>
      <c r="B8470" s="115" t="s">
        <v>1126</v>
      </c>
      <c r="C8470" s="115">
        <v>78632</v>
      </c>
      <c r="D8470" s="115">
        <v>78632</v>
      </c>
      <c r="E8470" s="116">
        <v>61821.38</v>
      </c>
      <c r="F8470" s="117">
        <v>78.621146606979394</v>
      </c>
      <c r="G8470" s="116">
        <v>1748.45</v>
      </c>
    </row>
    <row r="8471" spans="1:7">
      <c r="A8471" s="121">
        <v>18100</v>
      </c>
      <c r="B8471" s="115" t="s">
        <v>1127</v>
      </c>
      <c r="C8471" s="115">
        <v>78632</v>
      </c>
      <c r="D8471" s="115">
        <v>78632</v>
      </c>
      <c r="E8471" s="116">
        <v>61821.38</v>
      </c>
      <c r="F8471" s="117">
        <v>78.621146606979394</v>
      </c>
      <c r="G8471" s="116">
        <v>1748.45</v>
      </c>
    </row>
    <row r="8472" spans="1:7" ht="25.5">
      <c r="A8472" s="122">
        <v>18130</v>
      </c>
      <c r="B8472" s="115" t="s">
        <v>1128</v>
      </c>
      <c r="C8472" s="115">
        <v>78632</v>
      </c>
      <c r="D8472" s="115">
        <v>78632</v>
      </c>
      <c r="E8472" s="116">
        <v>61821.38</v>
      </c>
      <c r="F8472" s="117">
        <v>78.621146606979394</v>
      </c>
      <c r="G8472" s="116">
        <v>1748.45</v>
      </c>
    </row>
    <row r="8473" spans="1:7" ht="38.25">
      <c r="A8473" s="123">
        <v>18131</v>
      </c>
      <c r="B8473" s="115" t="s">
        <v>1129</v>
      </c>
      <c r="C8473" s="115">
        <v>78632</v>
      </c>
      <c r="D8473" s="115">
        <v>78632</v>
      </c>
      <c r="E8473" s="116">
        <v>61821.38</v>
      </c>
      <c r="F8473" s="117">
        <v>78.621146606979394</v>
      </c>
      <c r="G8473" s="116">
        <v>1748.45</v>
      </c>
    </row>
    <row r="8474" spans="1:7">
      <c r="A8474" s="119" t="s">
        <v>1144</v>
      </c>
      <c r="B8474" s="115" t="s">
        <v>60</v>
      </c>
      <c r="C8474" s="115">
        <v>3823</v>
      </c>
      <c r="D8474" s="115">
        <v>3823</v>
      </c>
      <c r="E8474" s="116">
        <v>3823</v>
      </c>
      <c r="F8474" s="117">
        <v>100</v>
      </c>
      <c r="G8474" s="116">
        <v>3823</v>
      </c>
    </row>
    <row r="8475" spans="1:7" ht="25.5">
      <c r="A8475" s="120">
        <v>21710</v>
      </c>
      <c r="B8475" s="115" t="s">
        <v>1145</v>
      </c>
      <c r="C8475" s="115">
        <v>3823</v>
      </c>
      <c r="D8475" s="115">
        <v>3823</v>
      </c>
      <c r="E8475" s="116">
        <v>3823</v>
      </c>
      <c r="F8475" s="117">
        <v>100</v>
      </c>
      <c r="G8475" s="116">
        <v>3823</v>
      </c>
    </row>
    <row r="8476" spans="1:7">
      <c r="A8476" s="114" t="s">
        <v>1147</v>
      </c>
      <c r="B8476" s="115" t="s">
        <v>1148</v>
      </c>
      <c r="C8476" s="115">
        <v>82455</v>
      </c>
      <c r="D8476" s="115">
        <v>82455</v>
      </c>
      <c r="E8476" s="116">
        <v>60072.93</v>
      </c>
      <c r="F8476" s="117">
        <v>72.8554120429325</v>
      </c>
      <c r="G8476" s="116">
        <v>0</v>
      </c>
    </row>
    <row r="8477" spans="1:7">
      <c r="A8477" s="119" t="s">
        <v>1181</v>
      </c>
      <c r="B8477" s="115" t="s">
        <v>1182</v>
      </c>
      <c r="C8477" s="115">
        <v>82455</v>
      </c>
      <c r="D8477" s="115">
        <v>82455</v>
      </c>
      <c r="E8477" s="116">
        <v>60072.93</v>
      </c>
      <c r="F8477" s="117">
        <v>72.8554120429325</v>
      </c>
      <c r="G8477" s="116">
        <v>0</v>
      </c>
    </row>
    <row r="8478" spans="1:7">
      <c r="A8478" s="120" t="s">
        <v>1183</v>
      </c>
      <c r="B8478" s="115" t="s">
        <v>1184</v>
      </c>
      <c r="C8478" s="115">
        <v>82455</v>
      </c>
      <c r="D8478" s="115">
        <v>82455</v>
      </c>
      <c r="E8478" s="116">
        <v>60072.93</v>
      </c>
      <c r="F8478" s="117">
        <v>72.8554120429325</v>
      </c>
      <c r="G8478" s="116">
        <v>0</v>
      </c>
    </row>
    <row r="8479" spans="1:7">
      <c r="A8479" s="114"/>
      <c r="B8479" s="115" t="s">
        <v>1192</v>
      </c>
      <c r="C8479" s="115">
        <v>0</v>
      </c>
      <c r="D8479" s="115">
        <v>0</v>
      </c>
      <c r="E8479" s="116">
        <v>5571.45</v>
      </c>
      <c r="F8479" s="117">
        <v>0</v>
      </c>
      <c r="G8479" s="116">
        <v>5571.45</v>
      </c>
    </row>
    <row r="8480" spans="1:7">
      <c r="A8480" s="114" t="s">
        <v>1193</v>
      </c>
      <c r="B8480" s="115" t="s">
        <v>1194</v>
      </c>
      <c r="C8480" s="115">
        <v>0</v>
      </c>
      <c r="D8480" s="115">
        <v>0</v>
      </c>
      <c r="E8480" s="116">
        <v>-5571.45</v>
      </c>
      <c r="F8480" s="117">
        <v>0</v>
      </c>
      <c r="G8480" s="116">
        <v>-5571.45</v>
      </c>
    </row>
    <row r="8481" spans="1:7">
      <c r="A8481" s="119" t="s">
        <v>1202</v>
      </c>
      <c r="B8481" s="115" t="s">
        <v>1203</v>
      </c>
      <c r="C8481" s="115">
        <v>0</v>
      </c>
      <c r="D8481" s="115">
        <v>0</v>
      </c>
      <c r="E8481" s="116">
        <v>-5571.45</v>
      </c>
      <c r="F8481" s="117">
        <v>0</v>
      </c>
      <c r="G8481" s="116">
        <v>-5571.45</v>
      </c>
    </row>
    <row r="8482" spans="1:7" s="113" customFormat="1" ht="25.5">
      <c r="A8482" s="126" t="s">
        <v>681</v>
      </c>
      <c r="B8482" s="110" t="s">
        <v>682</v>
      </c>
      <c r="C8482" s="110"/>
      <c r="D8482" s="110"/>
      <c r="E8482" s="111"/>
      <c r="F8482" s="112"/>
      <c r="G8482" s="111"/>
    </row>
    <row r="8483" spans="1:7">
      <c r="A8483" s="114" t="s">
        <v>1118</v>
      </c>
      <c r="B8483" s="115" t="s">
        <v>1119</v>
      </c>
      <c r="C8483" s="115">
        <v>2039857</v>
      </c>
      <c r="D8483" s="115">
        <v>628491</v>
      </c>
      <c r="E8483" s="116">
        <v>628491</v>
      </c>
      <c r="F8483" s="117">
        <v>30.810542111530399</v>
      </c>
      <c r="G8483" s="116">
        <v>169986</v>
      </c>
    </row>
    <row r="8484" spans="1:7">
      <c r="A8484" s="119" t="s">
        <v>1144</v>
      </c>
      <c r="B8484" s="115" t="s">
        <v>60</v>
      </c>
      <c r="C8484" s="115">
        <v>2039857</v>
      </c>
      <c r="D8484" s="115">
        <v>628491</v>
      </c>
      <c r="E8484" s="116">
        <v>628491</v>
      </c>
      <c r="F8484" s="117">
        <v>30.810542111530399</v>
      </c>
      <c r="G8484" s="116">
        <v>169986</v>
      </c>
    </row>
    <row r="8485" spans="1:7" ht="25.5">
      <c r="A8485" s="120">
        <v>21710</v>
      </c>
      <c r="B8485" s="115" t="s">
        <v>1145</v>
      </c>
      <c r="C8485" s="115">
        <v>2039857</v>
      </c>
      <c r="D8485" s="115">
        <v>628491</v>
      </c>
      <c r="E8485" s="116">
        <v>628491</v>
      </c>
      <c r="F8485" s="117">
        <v>30.810542111530399</v>
      </c>
      <c r="G8485" s="116">
        <v>169986</v>
      </c>
    </row>
    <row r="8486" spans="1:7">
      <c r="A8486" s="114" t="s">
        <v>1147</v>
      </c>
      <c r="B8486" s="115" t="s">
        <v>1148</v>
      </c>
      <c r="C8486" s="115">
        <v>2039857</v>
      </c>
      <c r="D8486" s="115">
        <v>628491</v>
      </c>
      <c r="E8486" s="116">
        <v>599966.93999999994</v>
      </c>
      <c r="F8486" s="117">
        <v>29.412205855606501</v>
      </c>
      <c r="G8486" s="116">
        <v>141462.68</v>
      </c>
    </row>
    <row r="8487" spans="1:7">
      <c r="A8487" s="119" t="s">
        <v>1149</v>
      </c>
      <c r="B8487" s="115" t="s">
        <v>1150</v>
      </c>
      <c r="C8487" s="115">
        <v>2039857</v>
      </c>
      <c r="D8487" s="115">
        <v>628491</v>
      </c>
      <c r="E8487" s="116">
        <v>599966.93999999994</v>
      </c>
      <c r="F8487" s="117">
        <v>29.412205855606501</v>
      </c>
      <c r="G8487" s="116">
        <v>141462.68</v>
      </c>
    </row>
    <row r="8488" spans="1:7">
      <c r="A8488" s="120" t="s">
        <v>1151</v>
      </c>
      <c r="B8488" s="115" t="s">
        <v>1152</v>
      </c>
      <c r="C8488" s="115">
        <v>2039857</v>
      </c>
      <c r="D8488" s="115">
        <v>628491</v>
      </c>
      <c r="E8488" s="116">
        <v>599966.93999999994</v>
      </c>
      <c r="F8488" s="117">
        <v>29.412205855606501</v>
      </c>
      <c r="G8488" s="116">
        <v>141462.68</v>
      </c>
    </row>
    <row r="8489" spans="1:7">
      <c r="A8489" s="121">
        <v>2000</v>
      </c>
      <c r="B8489" s="115" t="s">
        <v>1155</v>
      </c>
      <c r="C8489" s="115">
        <v>2039857</v>
      </c>
      <c r="D8489" s="115">
        <v>628491</v>
      </c>
      <c r="E8489" s="116">
        <v>599966.93999999994</v>
      </c>
      <c r="F8489" s="117">
        <v>29.412205855606501</v>
      </c>
      <c r="G8489" s="116">
        <v>141462.68</v>
      </c>
    </row>
    <row r="8490" spans="1:7">
      <c r="A8490" s="114"/>
      <c r="B8490" s="115" t="s">
        <v>1192</v>
      </c>
      <c r="C8490" s="115">
        <v>0</v>
      </c>
      <c r="D8490" s="115">
        <v>0</v>
      </c>
      <c r="E8490" s="116">
        <v>28524.06</v>
      </c>
      <c r="F8490" s="117">
        <v>0</v>
      </c>
      <c r="G8490" s="116">
        <v>28523.32</v>
      </c>
    </row>
    <row r="8491" spans="1:7">
      <c r="A8491" s="114" t="s">
        <v>1193</v>
      </c>
      <c r="B8491" s="115" t="s">
        <v>1194</v>
      </c>
      <c r="C8491" s="115">
        <v>0</v>
      </c>
      <c r="D8491" s="115">
        <v>0</v>
      </c>
      <c r="E8491" s="116">
        <v>-28524.06</v>
      </c>
      <c r="F8491" s="117">
        <v>0</v>
      </c>
      <c r="G8491" s="116">
        <v>-28523.32</v>
      </c>
    </row>
    <row r="8492" spans="1:7">
      <c r="A8492" s="119" t="s">
        <v>1202</v>
      </c>
      <c r="B8492" s="115" t="s">
        <v>1203</v>
      </c>
      <c r="C8492" s="115">
        <v>0</v>
      </c>
      <c r="D8492" s="115">
        <v>0</v>
      </c>
      <c r="E8492" s="116">
        <v>-28524.06</v>
      </c>
      <c r="F8492" s="117">
        <v>0</v>
      </c>
      <c r="G8492" s="116">
        <v>-28523.32</v>
      </c>
    </row>
    <row r="8493" spans="1:7" s="113" customFormat="1">
      <c r="A8493" s="126" t="s">
        <v>683</v>
      </c>
      <c r="B8493" s="110" t="s">
        <v>684</v>
      </c>
      <c r="C8493" s="110"/>
      <c r="D8493" s="110"/>
      <c r="E8493" s="111"/>
      <c r="F8493" s="112"/>
      <c r="G8493" s="111"/>
    </row>
    <row r="8494" spans="1:7">
      <c r="A8494" s="114" t="s">
        <v>1118</v>
      </c>
      <c r="B8494" s="115" t="s">
        <v>1119</v>
      </c>
      <c r="C8494" s="115">
        <v>63186</v>
      </c>
      <c r="D8494" s="115">
        <v>20970</v>
      </c>
      <c r="E8494" s="116">
        <v>20970</v>
      </c>
      <c r="F8494" s="117">
        <v>33.187731459500498</v>
      </c>
      <c r="G8494" s="116">
        <v>5335</v>
      </c>
    </row>
    <row r="8495" spans="1:7">
      <c r="A8495" s="119" t="s">
        <v>1144</v>
      </c>
      <c r="B8495" s="115" t="s">
        <v>60</v>
      </c>
      <c r="C8495" s="115">
        <v>63186</v>
      </c>
      <c r="D8495" s="115">
        <v>20970</v>
      </c>
      <c r="E8495" s="116">
        <v>20970</v>
      </c>
      <c r="F8495" s="117">
        <v>33.187731459500498</v>
      </c>
      <c r="G8495" s="116">
        <v>5335</v>
      </c>
    </row>
    <row r="8496" spans="1:7" ht="25.5">
      <c r="A8496" s="120">
        <v>21710</v>
      </c>
      <c r="B8496" s="115" t="s">
        <v>1145</v>
      </c>
      <c r="C8496" s="115">
        <v>63186</v>
      </c>
      <c r="D8496" s="115">
        <v>20970</v>
      </c>
      <c r="E8496" s="116">
        <v>20970</v>
      </c>
      <c r="F8496" s="117">
        <v>33.187731459500498</v>
      </c>
      <c r="G8496" s="116">
        <v>5335</v>
      </c>
    </row>
    <row r="8497" spans="1:7">
      <c r="A8497" s="114" t="s">
        <v>1147</v>
      </c>
      <c r="B8497" s="115" t="s">
        <v>1148</v>
      </c>
      <c r="C8497" s="115">
        <v>63186</v>
      </c>
      <c r="D8497" s="115">
        <v>20970</v>
      </c>
      <c r="E8497" s="116">
        <v>20970</v>
      </c>
      <c r="F8497" s="117">
        <v>33.187731459500498</v>
      </c>
      <c r="G8497" s="116">
        <v>5335</v>
      </c>
    </row>
    <row r="8498" spans="1:7">
      <c r="A8498" s="119" t="s">
        <v>1149</v>
      </c>
      <c r="B8498" s="115" t="s">
        <v>1150</v>
      </c>
      <c r="C8498" s="115">
        <v>63186</v>
      </c>
      <c r="D8498" s="115">
        <v>20970</v>
      </c>
      <c r="E8498" s="116">
        <v>20970</v>
      </c>
      <c r="F8498" s="117">
        <v>33.187731459500498</v>
      </c>
      <c r="G8498" s="116">
        <v>5335</v>
      </c>
    </row>
    <row r="8499" spans="1:7">
      <c r="A8499" s="120" t="s">
        <v>1166</v>
      </c>
      <c r="B8499" s="115" t="s">
        <v>1167</v>
      </c>
      <c r="C8499" s="115">
        <v>63186</v>
      </c>
      <c r="D8499" s="115">
        <v>20970</v>
      </c>
      <c r="E8499" s="116">
        <v>20970</v>
      </c>
      <c r="F8499" s="117">
        <v>33.187731459500498</v>
      </c>
      <c r="G8499" s="116">
        <v>5335</v>
      </c>
    </row>
    <row r="8500" spans="1:7" ht="25.5">
      <c r="A8500" s="121">
        <v>7400</v>
      </c>
      <c r="B8500" s="115" t="s">
        <v>1177</v>
      </c>
      <c r="C8500" s="115">
        <v>63186</v>
      </c>
      <c r="D8500" s="115">
        <v>20970</v>
      </c>
      <c r="E8500" s="116">
        <v>20970</v>
      </c>
      <c r="F8500" s="117">
        <v>33.187731459500498</v>
      </c>
      <c r="G8500" s="116">
        <v>5335</v>
      </c>
    </row>
    <row r="8501" spans="1:7" ht="51">
      <c r="A8501" s="122">
        <v>7470</v>
      </c>
      <c r="B8501" s="115" t="s">
        <v>1179</v>
      </c>
      <c r="C8501" s="115">
        <v>63186</v>
      </c>
      <c r="D8501" s="115">
        <v>20970</v>
      </c>
      <c r="E8501" s="116">
        <v>20970</v>
      </c>
      <c r="F8501" s="117">
        <v>33.187731459500498</v>
      </c>
      <c r="G8501" s="116">
        <v>5335</v>
      </c>
    </row>
    <row r="8502" spans="1:7" s="113" customFormat="1" ht="25.5">
      <c r="A8502" s="126" t="s">
        <v>360</v>
      </c>
      <c r="B8502" s="110" t="s">
        <v>1361</v>
      </c>
      <c r="C8502" s="110"/>
      <c r="D8502" s="110"/>
      <c r="E8502" s="111"/>
      <c r="F8502" s="112"/>
      <c r="G8502" s="111"/>
    </row>
    <row r="8503" spans="1:7">
      <c r="A8503" s="114" t="s">
        <v>1118</v>
      </c>
      <c r="B8503" s="115" t="s">
        <v>1119</v>
      </c>
      <c r="C8503" s="115">
        <v>170128</v>
      </c>
      <c r="D8503" s="115">
        <v>86778</v>
      </c>
      <c r="E8503" s="116">
        <v>86778</v>
      </c>
      <c r="F8503" s="117">
        <v>51.007476723408303</v>
      </c>
      <c r="G8503" s="116">
        <v>84378</v>
      </c>
    </row>
    <row r="8504" spans="1:7">
      <c r="A8504" s="119" t="s">
        <v>1144</v>
      </c>
      <c r="B8504" s="115" t="s">
        <v>60</v>
      </c>
      <c r="C8504" s="115">
        <v>170128</v>
      </c>
      <c r="D8504" s="115">
        <v>86778</v>
      </c>
      <c r="E8504" s="116">
        <v>86778</v>
      </c>
      <c r="F8504" s="117">
        <v>51.007476723408303</v>
      </c>
      <c r="G8504" s="116">
        <v>84378</v>
      </c>
    </row>
    <row r="8505" spans="1:7" ht="25.5">
      <c r="A8505" s="120">
        <v>21710</v>
      </c>
      <c r="B8505" s="115" t="s">
        <v>1145</v>
      </c>
      <c r="C8505" s="115">
        <v>170128</v>
      </c>
      <c r="D8505" s="115">
        <v>86778</v>
      </c>
      <c r="E8505" s="116">
        <v>86778</v>
      </c>
      <c r="F8505" s="117">
        <v>51.007476723408303</v>
      </c>
      <c r="G8505" s="116">
        <v>84378</v>
      </c>
    </row>
    <row r="8506" spans="1:7">
      <c r="A8506" s="114" t="s">
        <v>1147</v>
      </c>
      <c r="B8506" s="115" t="s">
        <v>1148</v>
      </c>
      <c r="C8506" s="115">
        <v>170128</v>
      </c>
      <c r="D8506" s="115">
        <v>86778</v>
      </c>
      <c r="E8506" s="116">
        <v>3231.5</v>
      </c>
      <c r="F8506" s="117">
        <v>1.8994521771842401</v>
      </c>
      <c r="G8506" s="116">
        <v>872</v>
      </c>
    </row>
    <row r="8507" spans="1:7">
      <c r="A8507" s="119" t="s">
        <v>1149</v>
      </c>
      <c r="B8507" s="115" t="s">
        <v>1150</v>
      </c>
      <c r="C8507" s="115">
        <v>152378</v>
      </c>
      <c r="D8507" s="115">
        <v>86778</v>
      </c>
      <c r="E8507" s="116">
        <v>3231.5</v>
      </c>
      <c r="F8507" s="117">
        <v>2.1207129638136699</v>
      </c>
      <c r="G8507" s="116">
        <v>872</v>
      </c>
    </row>
    <row r="8508" spans="1:7">
      <c r="A8508" s="120" t="s">
        <v>1151</v>
      </c>
      <c r="B8508" s="115" t="s">
        <v>1152</v>
      </c>
      <c r="C8508" s="115">
        <v>17250</v>
      </c>
      <c r="D8508" s="115">
        <v>4150</v>
      </c>
      <c r="E8508" s="116">
        <v>3231.5</v>
      </c>
      <c r="F8508" s="117">
        <v>18.733333333333299</v>
      </c>
      <c r="G8508" s="116">
        <v>872</v>
      </c>
    </row>
    <row r="8509" spans="1:7">
      <c r="A8509" s="121">
        <v>1000</v>
      </c>
      <c r="B8509" s="115" t="s">
        <v>1153</v>
      </c>
      <c r="C8509" s="115">
        <v>1750</v>
      </c>
      <c r="D8509" s="115">
        <v>1750</v>
      </c>
      <c r="E8509" s="116">
        <v>872</v>
      </c>
      <c r="F8509" s="117">
        <v>49.828571428571401</v>
      </c>
      <c r="G8509" s="116">
        <v>872</v>
      </c>
    </row>
    <row r="8510" spans="1:7">
      <c r="A8510" s="122">
        <v>1100</v>
      </c>
      <c r="B8510" s="115" t="s">
        <v>1154</v>
      </c>
      <c r="C8510" s="115">
        <v>1716</v>
      </c>
      <c r="D8510" s="115">
        <v>1716</v>
      </c>
      <c r="E8510" s="116">
        <v>872</v>
      </c>
      <c r="F8510" s="117">
        <v>50.815850815850801</v>
      </c>
      <c r="G8510" s="116">
        <v>872</v>
      </c>
    </row>
    <row r="8511" spans="1:7">
      <c r="A8511" s="121">
        <v>2000</v>
      </c>
      <c r="B8511" s="115" t="s">
        <v>1155</v>
      </c>
      <c r="C8511" s="115">
        <v>15500</v>
      </c>
      <c r="D8511" s="115">
        <v>2400</v>
      </c>
      <c r="E8511" s="116">
        <v>2359.5</v>
      </c>
      <c r="F8511" s="117">
        <v>15.222580645161299</v>
      </c>
      <c r="G8511" s="116">
        <v>0</v>
      </c>
    </row>
    <row r="8512" spans="1:7">
      <c r="A8512" s="120" t="s">
        <v>1158</v>
      </c>
      <c r="B8512" s="115" t="s">
        <v>1159</v>
      </c>
      <c r="C8512" s="115">
        <v>132628</v>
      </c>
      <c r="D8512" s="115">
        <v>82628</v>
      </c>
      <c r="E8512" s="116">
        <v>0</v>
      </c>
      <c r="F8512" s="117">
        <v>0</v>
      </c>
      <c r="G8512" s="116">
        <v>0</v>
      </c>
    </row>
    <row r="8513" spans="1:7">
      <c r="A8513" s="121">
        <v>3000</v>
      </c>
      <c r="B8513" s="115" t="s">
        <v>1160</v>
      </c>
      <c r="C8513" s="115">
        <v>132628</v>
      </c>
      <c r="D8513" s="115">
        <v>82628</v>
      </c>
      <c r="E8513" s="116">
        <v>0</v>
      </c>
      <c r="F8513" s="117">
        <v>0</v>
      </c>
      <c r="G8513" s="116">
        <v>0</v>
      </c>
    </row>
    <row r="8514" spans="1:7">
      <c r="A8514" s="120" t="s">
        <v>1166</v>
      </c>
      <c r="B8514" s="115" t="s">
        <v>1167</v>
      </c>
      <c r="C8514" s="115">
        <v>2500</v>
      </c>
      <c r="D8514" s="115">
        <v>0</v>
      </c>
      <c r="E8514" s="116">
        <v>0</v>
      </c>
      <c r="F8514" s="117">
        <v>0</v>
      </c>
      <c r="G8514" s="116">
        <v>0</v>
      </c>
    </row>
    <row r="8515" spans="1:7" ht="25.5">
      <c r="A8515" s="121">
        <v>7400</v>
      </c>
      <c r="B8515" s="115" t="s">
        <v>1177</v>
      </c>
      <c r="C8515" s="115">
        <v>2500</v>
      </c>
      <c r="D8515" s="115">
        <v>0</v>
      </c>
      <c r="E8515" s="116">
        <v>0</v>
      </c>
      <c r="F8515" s="117">
        <v>0</v>
      </c>
      <c r="G8515" s="116">
        <v>0</v>
      </c>
    </row>
    <row r="8516" spans="1:7" ht="51">
      <c r="A8516" s="122">
        <v>7470</v>
      </c>
      <c r="B8516" s="115" t="s">
        <v>1179</v>
      </c>
      <c r="C8516" s="115">
        <v>2500</v>
      </c>
      <c r="D8516" s="115">
        <v>0</v>
      </c>
      <c r="E8516" s="116">
        <v>0</v>
      </c>
      <c r="F8516" s="117">
        <v>0</v>
      </c>
      <c r="G8516" s="116">
        <v>0</v>
      </c>
    </row>
    <row r="8517" spans="1:7">
      <c r="A8517" s="119" t="s">
        <v>1181</v>
      </c>
      <c r="B8517" s="115" t="s">
        <v>1182</v>
      </c>
      <c r="C8517" s="115">
        <v>17750</v>
      </c>
      <c r="D8517" s="115">
        <v>0</v>
      </c>
      <c r="E8517" s="116">
        <v>0</v>
      </c>
      <c r="F8517" s="117">
        <v>0</v>
      </c>
      <c r="G8517" s="116">
        <v>0</v>
      </c>
    </row>
    <row r="8518" spans="1:7">
      <c r="A8518" s="120" t="s">
        <v>1183</v>
      </c>
      <c r="B8518" s="115" t="s">
        <v>1184</v>
      </c>
      <c r="C8518" s="115">
        <v>17750</v>
      </c>
      <c r="D8518" s="115">
        <v>0</v>
      </c>
      <c r="E8518" s="116">
        <v>0</v>
      </c>
      <c r="F8518" s="117">
        <v>0</v>
      </c>
      <c r="G8518" s="116">
        <v>0</v>
      </c>
    </row>
    <row r="8519" spans="1:7">
      <c r="A8519" s="114"/>
      <c r="B8519" s="115" t="s">
        <v>1192</v>
      </c>
      <c r="C8519" s="115">
        <v>0</v>
      </c>
      <c r="D8519" s="115">
        <v>0</v>
      </c>
      <c r="E8519" s="116">
        <v>83546.5</v>
      </c>
      <c r="F8519" s="117">
        <v>0</v>
      </c>
      <c r="G8519" s="116">
        <v>83506</v>
      </c>
    </row>
    <row r="8520" spans="1:7">
      <c r="A8520" s="114" t="s">
        <v>1193</v>
      </c>
      <c r="B8520" s="115" t="s">
        <v>1194</v>
      </c>
      <c r="C8520" s="115">
        <v>0</v>
      </c>
      <c r="D8520" s="115">
        <v>0</v>
      </c>
      <c r="E8520" s="116">
        <v>-83546.5</v>
      </c>
      <c r="F8520" s="117">
        <v>0</v>
      </c>
      <c r="G8520" s="116">
        <v>-83506</v>
      </c>
    </row>
    <row r="8521" spans="1:7">
      <c r="A8521" s="119" t="s">
        <v>1202</v>
      </c>
      <c r="B8521" s="115" t="s">
        <v>1203</v>
      </c>
      <c r="C8521" s="115">
        <v>0</v>
      </c>
      <c r="D8521" s="115">
        <v>0</v>
      </c>
      <c r="E8521" s="116">
        <v>-83546.5</v>
      </c>
      <c r="F8521" s="117">
        <v>0</v>
      </c>
      <c r="G8521" s="116">
        <v>-83506</v>
      </c>
    </row>
    <row r="8522" spans="1:7" s="113" customFormat="1">
      <c r="A8522" s="126" t="s">
        <v>685</v>
      </c>
      <c r="B8522" s="110" t="s">
        <v>686</v>
      </c>
      <c r="C8522" s="110"/>
      <c r="D8522" s="110"/>
      <c r="E8522" s="111"/>
      <c r="F8522" s="112"/>
      <c r="G8522" s="111"/>
    </row>
    <row r="8523" spans="1:7">
      <c r="A8523" s="114" t="s">
        <v>1118</v>
      </c>
      <c r="B8523" s="115" t="s">
        <v>1119</v>
      </c>
      <c r="C8523" s="115">
        <v>1638138</v>
      </c>
      <c r="D8523" s="115">
        <v>402796</v>
      </c>
      <c r="E8523" s="116">
        <v>402796</v>
      </c>
      <c r="F8523" s="117">
        <v>24.588648819574399</v>
      </c>
      <c r="G8523" s="116">
        <v>370296</v>
      </c>
    </row>
    <row r="8524" spans="1:7">
      <c r="A8524" s="119" t="s">
        <v>1144</v>
      </c>
      <c r="B8524" s="115" t="s">
        <v>60</v>
      </c>
      <c r="C8524" s="115">
        <v>1638138</v>
      </c>
      <c r="D8524" s="115">
        <v>402796</v>
      </c>
      <c r="E8524" s="116">
        <v>402796</v>
      </c>
      <c r="F8524" s="117">
        <v>24.588648819574399</v>
      </c>
      <c r="G8524" s="116">
        <v>370296</v>
      </c>
    </row>
    <row r="8525" spans="1:7" ht="25.5">
      <c r="A8525" s="120">
        <v>21710</v>
      </c>
      <c r="B8525" s="115" t="s">
        <v>1145</v>
      </c>
      <c r="C8525" s="115">
        <v>1638138</v>
      </c>
      <c r="D8525" s="115">
        <v>402796</v>
      </c>
      <c r="E8525" s="116">
        <v>402796</v>
      </c>
      <c r="F8525" s="117">
        <v>24.588648819574399</v>
      </c>
      <c r="G8525" s="116">
        <v>370296</v>
      </c>
    </row>
    <row r="8526" spans="1:7">
      <c r="A8526" s="114" t="s">
        <v>1147</v>
      </c>
      <c r="B8526" s="115" t="s">
        <v>1148</v>
      </c>
      <c r="C8526" s="115">
        <v>1638138</v>
      </c>
      <c r="D8526" s="115">
        <v>402796</v>
      </c>
      <c r="E8526" s="116">
        <v>31805.63</v>
      </c>
      <c r="F8526" s="117">
        <v>1.9415720775661101</v>
      </c>
      <c r="G8526" s="116">
        <v>397.81</v>
      </c>
    </row>
    <row r="8527" spans="1:7">
      <c r="A8527" s="119" t="s">
        <v>1149</v>
      </c>
      <c r="B8527" s="115" t="s">
        <v>1150</v>
      </c>
      <c r="C8527" s="115">
        <v>1563038</v>
      </c>
      <c r="D8527" s="115">
        <v>402796</v>
      </c>
      <c r="E8527" s="116">
        <v>31805.63</v>
      </c>
      <c r="F8527" s="117">
        <v>2.0348596771159801</v>
      </c>
      <c r="G8527" s="116">
        <v>397.81</v>
      </c>
    </row>
    <row r="8528" spans="1:7">
      <c r="A8528" s="120" t="s">
        <v>1151</v>
      </c>
      <c r="B8528" s="115" t="s">
        <v>1152</v>
      </c>
      <c r="C8528" s="115">
        <v>616462</v>
      </c>
      <c r="D8528" s="115">
        <v>83896</v>
      </c>
      <c r="E8528" s="116">
        <v>11805.63</v>
      </c>
      <c r="F8528" s="117">
        <v>1.91506208006333</v>
      </c>
      <c r="G8528" s="116">
        <v>397.81</v>
      </c>
    </row>
    <row r="8529" spans="1:7">
      <c r="A8529" s="121">
        <v>1000</v>
      </c>
      <c r="B8529" s="115" t="s">
        <v>1153</v>
      </c>
      <c r="C8529" s="115">
        <v>192490</v>
      </c>
      <c r="D8529" s="115">
        <v>43746</v>
      </c>
      <c r="E8529" s="116">
        <v>9185.4</v>
      </c>
      <c r="F8529" s="117">
        <v>4.7718842537274702</v>
      </c>
      <c r="G8529" s="116">
        <v>-203</v>
      </c>
    </row>
    <row r="8530" spans="1:7">
      <c r="A8530" s="122">
        <v>1100</v>
      </c>
      <c r="B8530" s="115" t="s">
        <v>1154</v>
      </c>
      <c r="C8530" s="115">
        <v>180161</v>
      </c>
      <c r="D8530" s="115">
        <v>41400</v>
      </c>
      <c r="E8530" s="116">
        <v>8419.3700000000008</v>
      </c>
      <c r="F8530" s="117">
        <v>4.6732478172301404</v>
      </c>
      <c r="G8530" s="116">
        <v>310.62</v>
      </c>
    </row>
    <row r="8531" spans="1:7">
      <c r="A8531" s="121">
        <v>2000</v>
      </c>
      <c r="B8531" s="115" t="s">
        <v>1155</v>
      </c>
      <c r="C8531" s="115">
        <v>423972</v>
      </c>
      <c r="D8531" s="115">
        <v>40150</v>
      </c>
      <c r="E8531" s="116">
        <v>2620.23</v>
      </c>
      <c r="F8531" s="117">
        <v>0.61801958619909003</v>
      </c>
      <c r="G8531" s="116">
        <v>600.80999999999995</v>
      </c>
    </row>
    <row r="8532" spans="1:7">
      <c r="A8532" s="120" t="s">
        <v>1158</v>
      </c>
      <c r="B8532" s="115" t="s">
        <v>1159</v>
      </c>
      <c r="C8532" s="115">
        <v>910226</v>
      </c>
      <c r="D8532" s="115">
        <v>296400</v>
      </c>
      <c r="E8532" s="116">
        <v>0</v>
      </c>
      <c r="F8532" s="117">
        <v>0</v>
      </c>
      <c r="G8532" s="116">
        <v>0</v>
      </c>
    </row>
    <row r="8533" spans="1:7">
      <c r="A8533" s="121">
        <v>3000</v>
      </c>
      <c r="B8533" s="115" t="s">
        <v>1160</v>
      </c>
      <c r="C8533" s="115">
        <v>910226</v>
      </c>
      <c r="D8533" s="115">
        <v>296400</v>
      </c>
      <c r="E8533" s="116">
        <v>0</v>
      </c>
      <c r="F8533" s="117">
        <v>0</v>
      </c>
      <c r="G8533" s="116">
        <v>0</v>
      </c>
    </row>
    <row r="8534" spans="1:7">
      <c r="A8534" s="120" t="s">
        <v>1166</v>
      </c>
      <c r="B8534" s="115" t="s">
        <v>1167</v>
      </c>
      <c r="C8534" s="115">
        <v>36350</v>
      </c>
      <c r="D8534" s="115">
        <v>22500</v>
      </c>
      <c r="E8534" s="116">
        <v>20000</v>
      </c>
      <c r="F8534" s="117">
        <v>55.0206327372765</v>
      </c>
      <c r="G8534" s="116">
        <v>0</v>
      </c>
    </row>
    <row r="8535" spans="1:7" ht="25.5">
      <c r="A8535" s="121">
        <v>7300</v>
      </c>
      <c r="B8535" s="115" t="s">
        <v>1173</v>
      </c>
      <c r="C8535" s="115">
        <v>36350</v>
      </c>
      <c r="D8535" s="115">
        <v>22500</v>
      </c>
      <c r="E8535" s="116">
        <v>20000</v>
      </c>
      <c r="F8535" s="117">
        <v>55.0206327372765</v>
      </c>
      <c r="G8535" s="116">
        <v>0</v>
      </c>
    </row>
    <row r="8536" spans="1:7" ht="38.25">
      <c r="A8536" s="122">
        <v>7350</v>
      </c>
      <c r="B8536" s="115" t="s">
        <v>1176</v>
      </c>
      <c r="C8536" s="115">
        <v>36350</v>
      </c>
      <c r="D8536" s="115">
        <v>22500</v>
      </c>
      <c r="E8536" s="116">
        <v>20000</v>
      </c>
      <c r="F8536" s="117">
        <v>55.0206327372765</v>
      </c>
      <c r="G8536" s="116">
        <v>0</v>
      </c>
    </row>
    <row r="8537" spans="1:7">
      <c r="A8537" s="119" t="s">
        <v>1181</v>
      </c>
      <c r="B8537" s="115" t="s">
        <v>1182</v>
      </c>
      <c r="C8537" s="115">
        <v>75100</v>
      </c>
      <c r="D8537" s="115">
        <v>0</v>
      </c>
      <c r="E8537" s="116">
        <v>0</v>
      </c>
      <c r="F8537" s="117">
        <v>0</v>
      </c>
      <c r="G8537" s="116">
        <v>0</v>
      </c>
    </row>
    <row r="8538" spans="1:7">
      <c r="A8538" s="120" t="s">
        <v>1183</v>
      </c>
      <c r="B8538" s="115" t="s">
        <v>1184</v>
      </c>
      <c r="C8538" s="115">
        <v>75100</v>
      </c>
      <c r="D8538" s="115">
        <v>0</v>
      </c>
      <c r="E8538" s="116">
        <v>0</v>
      </c>
      <c r="F8538" s="117">
        <v>0</v>
      </c>
      <c r="G8538" s="116">
        <v>0</v>
      </c>
    </row>
    <row r="8539" spans="1:7">
      <c r="A8539" s="114"/>
      <c r="B8539" s="115" t="s">
        <v>1192</v>
      </c>
      <c r="C8539" s="115">
        <v>0</v>
      </c>
      <c r="D8539" s="115">
        <v>0</v>
      </c>
      <c r="E8539" s="116">
        <v>370990.37</v>
      </c>
      <c r="F8539" s="117">
        <v>0</v>
      </c>
      <c r="G8539" s="116">
        <v>369898.19</v>
      </c>
    </row>
    <row r="8540" spans="1:7">
      <c r="A8540" s="114" t="s">
        <v>1193</v>
      </c>
      <c r="B8540" s="115" t="s">
        <v>1194</v>
      </c>
      <c r="C8540" s="115">
        <v>0</v>
      </c>
      <c r="D8540" s="115">
        <v>0</v>
      </c>
      <c r="E8540" s="116">
        <v>-370990.37</v>
      </c>
      <c r="F8540" s="117">
        <v>0</v>
      </c>
      <c r="G8540" s="116">
        <v>-369898.19</v>
      </c>
    </row>
    <row r="8541" spans="1:7">
      <c r="A8541" s="119" t="s">
        <v>1202</v>
      </c>
      <c r="B8541" s="115" t="s">
        <v>1203</v>
      </c>
      <c r="C8541" s="115">
        <v>0</v>
      </c>
      <c r="D8541" s="115">
        <v>0</v>
      </c>
      <c r="E8541" s="116">
        <v>-370990.37</v>
      </c>
      <c r="F8541" s="117">
        <v>0</v>
      </c>
      <c r="G8541" s="116">
        <v>-369898.19</v>
      </c>
    </row>
    <row r="8542" spans="1:7" s="113" customFormat="1" ht="25.5">
      <c r="A8542" s="125" t="s">
        <v>32</v>
      </c>
      <c r="B8542" s="110" t="s">
        <v>1224</v>
      </c>
      <c r="C8542" s="110"/>
      <c r="D8542" s="110"/>
      <c r="E8542" s="111"/>
      <c r="F8542" s="112"/>
      <c r="G8542" s="111"/>
    </row>
    <row r="8543" spans="1:7">
      <c r="A8543" s="114" t="s">
        <v>1118</v>
      </c>
      <c r="B8543" s="115" t="s">
        <v>1119</v>
      </c>
      <c r="C8543" s="115">
        <v>3485114</v>
      </c>
      <c r="D8543" s="115">
        <v>1353593</v>
      </c>
      <c r="E8543" s="116">
        <v>1353593</v>
      </c>
      <c r="F8543" s="117">
        <v>38.839274698044299</v>
      </c>
      <c r="G8543" s="116">
        <v>785903</v>
      </c>
    </row>
    <row r="8544" spans="1:7">
      <c r="A8544" s="119" t="s">
        <v>1144</v>
      </c>
      <c r="B8544" s="115" t="s">
        <v>60</v>
      </c>
      <c r="C8544" s="115">
        <v>3485114</v>
      </c>
      <c r="D8544" s="115">
        <v>1353593</v>
      </c>
      <c r="E8544" s="116">
        <v>1353593</v>
      </c>
      <c r="F8544" s="117">
        <v>38.839274698044299</v>
      </c>
      <c r="G8544" s="116">
        <v>785903</v>
      </c>
    </row>
    <row r="8545" spans="1:7" ht="25.5">
      <c r="A8545" s="120">
        <v>21710</v>
      </c>
      <c r="B8545" s="115" t="s">
        <v>1145</v>
      </c>
      <c r="C8545" s="115">
        <v>3485114</v>
      </c>
      <c r="D8545" s="115">
        <v>1353593</v>
      </c>
      <c r="E8545" s="116">
        <v>1353593</v>
      </c>
      <c r="F8545" s="117">
        <v>38.839274698044299</v>
      </c>
      <c r="G8545" s="116">
        <v>785903</v>
      </c>
    </row>
    <row r="8546" spans="1:7">
      <c r="A8546" s="114" t="s">
        <v>1147</v>
      </c>
      <c r="B8546" s="115" t="s">
        <v>1148</v>
      </c>
      <c r="C8546" s="115">
        <v>3485114</v>
      </c>
      <c r="D8546" s="115">
        <v>1353593</v>
      </c>
      <c r="E8546" s="116">
        <v>471401.37</v>
      </c>
      <c r="F8546" s="117">
        <v>13.526139173639701</v>
      </c>
      <c r="G8546" s="116">
        <v>210224.14</v>
      </c>
    </row>
    <row r="8547" spans="1:7">
      <c r="A8547" s="119" t="s">
        <v>1149</v>
      </c>
      <c r="B8547" s="115" t="s">
        <v>1150</v>
      </c>
      <c r="C8547" s="115">
        <v>761960</v>
      </c>
      <c r="D8547" s="115">
        <v>505379</v>
      </c>
      <c r="E8547" s="116">
        <v>235853.34</v>
      </c>
      <c r="F8547" s="117">
        <v>30.953506745760901</v>
      </c>
      <c r="G8547" s="116">
        <v>28378.39</v>
      </c>
    </row>
    <row r="8548" spans="1:7">
      <c r="A8548" s="120" t="s">
        <v>1151</v>
      </c>
      <c r="B8548" s="115" t="s">
        <v>1152</v>
      </c>
      <c r="C8548" s="115">
        <v>705400</v>
      </c>
      <c r="D8548" s="115">
        <v>486523</v>
      </c>
      <c r="E8548" s="116">
        <v>216997.34</v>
      </c>
      <c r="F8548" s="117">
        <v>30.762310745676199</v>
      </c>
      <c r="G8548" s="116">
        <v>23664.39</v>
      </c>
    </row>
    <row r="8549" spans="1:7">
      <c r="A8549" s="121">
        <v>1000</v>
      </c>
      <c r="B8549" s="115" t="s">
        <v>1153</v>
      </c>
      <c r="C8549" s="115">
        <v>16460</v>
      </c>
      <c r="D8549" s="115">
        <v>14852</v>
      </c>
      <c r="E8549" s="116">
        <v>6493.31</v>
      </c>
      <c r="F8549" s="117">
        <v>39.4490279465371</v>
      </c>
      <c r="G8549" s="116">
        <v>3770.46</v>
      </c>
    </row>
    <row r="8550" spans="1:7">
      <c r="A8550" s="122">
        <v>1100</v>
      </c>
      <c r="B8550" s="115" t="s">
        <v>1154</v>
      </c>
      <c r="C8550" s="115">
        <v>13265</v>
      </c>
      <c r="D8550" s="115">
        <v>11968</v>
      </c>
      <c r="E8550" s="116">
        <v>5284.27</v>
      </c>
      <c r="F8550" s="117">
        <v>39.836185450433497</v>
      </c>
      <c r="G8550" s="116">
        <v>3038.48</v>
      </c>
    </row>
    <row r="8551" spans="1:7">
      <c r="A8551" s="121">
        <v>2000</v>
      </c>
      <c r="B8551" s="115" t="s">
        <v>1155</v>
      </c>
      <c r="C8551" s="115">
        <v>688940</v>
      </c>
      <c r="D8551" s="115">
        <v>471671</v>
      </c>
      <c r="E8551" s="116">
        <v>210504.03</v>
      </c>
      <c r="F8551" s="117">
        <v>30.554769646122999</v>
      </c>
      <c r="G8551" s="116">
        <v>19893.93</v>
      </c>
    </row>
    <row r="8552" spans="1:7">
      <c r="A8552" s="120" t="s">
        <v>1166</v>
      </c>
      <c r="B8552" s="115" t="s">
        <v>1167</v>
      </c>
      <c r="C8552" s="115">
        <v>56560</v>
      </c>
      <c r="D8552" s="115">
        <v>18856</v>
      </c>
      <c r="E8552" s="116">
        <v>18856</v>
      </c>
      <c r="F8552" s="117">
        <v>33.338048090523301</v>
      </c>
      <c r="G8552" s="116">
        <v>4714</v>
      </c>
    </row>
    <row r="8553" spans="1:7" ht="25.5">
      <c r="A8553" s="121">
        <v>7300</v>
      </c>
      <c r="B8553" s="115" t="s">
        <v>1173</v>
      </c>
      <c r="C8553" s="115">
        <v>56560</v>
      </c>
      <c r="D8553" s="115">
        <v>18856</v>
      </c>
      <c r="E8553" s="116">
        <v>18856</v>
      </c>
      <c r="F8553" s="117">
        <v>33.338048090523301</v>
      </c>
      <c r="G8553" s="116">
        <v>4714</v>
      </c>
    </row>
    <row r="8554" spans="1:7" ht="38.25">
      <c r="A8554" s="122">
        <v>7350</v>
      </c>
      <c r="B8554" s="115" t="s">
        <v>1176</v>
      </c>
      <c r="C8554" s="115">
        <v>56560</v>
      </c>
      <c r="D8554" s="115">
        <v>18856</v>
      </c>
      <c r="E8554" s="116">
        <v>18856</v>
      </c>
      <c r="F8554" s="117">
        <v>33.338048090523301</v>
      </c>
      <c r="G8554" s="116">
        <v>4714</v>
      </c>
    </row>
    <row r="8555" spans="1:7">
      <c r="A8555" s="119" t="s">
        <v>1181</v>
      </c>
      <c r="B8555" s="115" t="s">
        <v>1182</v>
      </c>
      <c r="C8555" s="115">
        <v>2723154</v>
      </c>
      <c r="D8555" s="115">
        <v>848214</v>
      </c>
      <c r="E8555" s="116">
        <v>235548.03</v>
      </c>
      <c r="F8555" s="117">
        <v>8.6498240643019102</v>
      </c>
      <c r="G8555" s="116">
        <v>181845.75</v>
      </c>
    </row>
    <row r="8556" spans="1:7">
      <c r="A8556" s="120" t="s">
        <v>1183</v>
      </c>
      <c r="B8556" s="115" t="s">
        <v>1184</v>
      </c>
      <c r="C8556" s="115">
        <v>2723154</v>
      </c>
      <c r="D8556" s="115">
        <v>848214</v>
      </c>
      <c r="E8556" s="116">
        <v>235548.03</v>
      </c>
      <c r="F8556" s="117">
        <v>8.6498240643019102</v>
      </c>
      <c r="G8556" s="116">
        <v>181845.75</v>
      </c>
    </row>
    <row r="8557" spans="1:7">
      <c r="A8557" s="114"/>
      <c r="B8557" s="115" t="s">
        <v>1192</v>
      </c>
      <c r="C8557" s="115">
        <v>0</v>
      </c>
      <c r="D8557" s="115">
        <v>0</v>
      </c>
      <c r="E8557" s="116">
        <v>882191.63</v>
      </c>
      <c r="F8557" s="117">
        <v>0</v>
      </c>
      <c r="G8557" s="116">
        <v>575678.86</v>
      </c>
    </row>
    <row r="8558" spans="1:7">
      <c r="A8558" s="114" t="s">
        <v>1193</v>
      </c>
      <c r="B8558" s="115" t="s">
        <v>1194</v>
      </c>
      <c r="C8558" s="115">
        <v>0</v>
      </c>
      <c r="D8558" s="115">
        <v>0</v>
      </c>
      <c r="E8558" s="116">
        <v>-882191.63</v>
      </c>
      <c r="F8558" s="117">
        <v>0</v>
      </c>
      <c r="G8558" s="116">
        <v>-575678.86</v>
      </c>
    </row>
    <row r="8559" spans="1:7">
      <c r="A8559" s="119" t="s">
        <v>1202</v>
      </c>
      <c r="B8559" s="115" t="s">
        <v>1203</v>
      </c>
      <c r="C8559" s="115">
        <v>0</v>
      </c>
      <c r="D8559" s="115">
        <v>0</v>
      </c>
      <c r="E8559" s="116">
        <v>-882191.63</v>
      </c>
      <c r="F8559" s="117">
        <v>0</v>
      </c>
      <c r="G8559" s="116">
        <v>-575678.86</v>
      </c>
    </row>
    <row r="8560" spans="1:7" s="113" customFormat="1" ht="25.5">
      <c r="A8560" s="126" t="s">
        <v>33</v>
      </c>
      <c r="B8560" s="110" t="s">
        <v>1264</v>
      </c>
      <c r="C8560" s="110"/>
      <c r="D8560" s="110"/>
      <c r="E8560" s="111"/>
      <c r="F8560" s="112"/>
      <c r="G8560" s="111"/>
    </row>
    <row r="8561" spans="1:7">
      <c r="A8561" s="114" t="s">
        <v>1118</v>
      </c>
      <c r="B8561" s="115" t="s">
        <v>1119</v>
      </c>
      <c r="C8561" s="115">
        <v>3485114</v>
      </c>
      <c r="D8561" s="115">
        <v>1353593</v>
      </c>
      <c r="E8561" s="116">
        <v>1353593</v>
      </c>
      <c r="F8561" s="117">
        <v>38.839274698044299</v>
      </c>
      <c r="G8561" s="116">
        <v>785903</v>
      </c>
    </row>
    <row r="8562" spans="1:7">
      <c r="A8562" s="119" t="s">
        <v>1144</v>
      </c>
      <c r="B8562" s="115" t="s">
        <v>60</v>
      </c>
      <c r="C8562" s="115">
        <v>3485114</v>
      </c>
      <c r="D8562" s="115">
        <v>1353593</v>
      </c>
      <c r="E8562" s="116">
        <v>1353593</v>
      </c>
      <c r="F8562" s="117">
        <v>38.839274698044299</v>
      </c>
      <c r="G8562" s="116">
        <v>785903</v>
      </c>
    </row>
    <row r="8563" spans="1:7" ht="25.5">
      <c r="A8563" s="120">
        <v>21710</v>
      </c>
      <c r="B8563" s="115" t="s">
        <v>1145</v>
      </c>
      <c r="C8563" s="115">
        <v>3485114</v>
      </c>
      <c r="D8563" s="115">
        <v>1353593</v>
      </c>
      <c r="E8563" s="116">
        <v>1353593</v>
      </c>
      <c r="F8563" s="117">
        <v>38.839274698044299</v>
      </c>
      <c r="G8563" s="116">
        <v>785903</v>
      </c>
    </row>
    <row r="8564" spans="1:7">
      <c r="A8564" s="114" t="s">
        <v>1147</v>
      </c>
      <c r="B8564" s="115" t="s">
        <v>1148</v>
      </c>
      <c r="C8564" s="115">
        <v>3485114</v>
      </c>
      <c r="D8564" s="115">
        <v>1353593</v>
      </c>
      <c r="E8564" s="116">
        <v>471401.37</v>
      </c>
      <c r="F8564" s="117">
        <v>13.526139173639701</v>
      </c>
      <c r="G8564" s="116">
        <v>210224.14</v>
      </c>
    </row>
    <row r="8565" spans="1:7">
      <c r="A8565" s="119" t="s">
        <v>1149</v>
      </c>
      <c r="B8565" s="115" t="s">
        <v>1150</v>
      </c>
      <c r="C8565" s="115">
        <v>761960</v>
      </c>
      <c r="D8565" s="115">
        <v>505379</v>
      </c>
      <c r="E8565" s="116">
        <v>235853.34</v>
      </c>
      <c r="F8565" s="117">
        <v>30.953506745760901</v>
      </c>
      <c r="G8565" s="116">
        <v>28378.39</v>
      </c>
    </row>
    <row r="8566" spans="1:7">
      <c r="A8566" s="120" t="s">
        <v>1151</v>
      </c>
      <c r="B8566" s="115" t="s">
        <v>1152</v>
      </c>
      <c r="C8566" s="115">
        <v>705400</v>
      </c>
      <c r="D8566" s="115">
        <v>486523</v>
      </c>
      <c r="E8566" s="116">
        <v>216997.34</v>
      </c>
      <c r="F8566" s="117">
        <v>30.762310745676199</v>
      </c>
      <c r="G8566" s="116">
        <v>23664.39</v>
      </c>
    </row>
    <row r="8567" spans="1:7">
      <c r="A8567" s="121">
        <v>1000</v>
      </c>
      <c r="B8567" s="115" t="s">
        <v>1153</v>
      </c>
      <c r="C8567" s="115">
        <v>16460</v>
      </c>
      <c r="D8567" s="115">
        <v>14852</v>
      </c>
      <c r="E8567" s="116">
        <v>6493.31</v>
      </c>
      <c r="F8567" s="117">
        <v>39.4490279465371</v>
      </c>
      <c r="G8567" s="116">
        <v>3770.46</v>
      </c>
    </row>
    <row r="8568" spans="1:7">
      <c r="A8568" s="122">
        <v>1100</v>
      </c>
      <c r="B8568" s="115" t="s">
        <v>1154</v>
      </c>
      <c r="C8568" s="115">
        <v>13265</v>
      </c>
      <c r="D8568" s="115">
        <v>11968</v>
      </c>
      <c r="E8568" s="116">
        <v>5284.27</v>
      </c>
      <c r="F8568" s="117">
        <v>39.836185450433497</v>
      </c>
      <c r="G8568" s="116">
        <v>3038.48</v>
      </c>
    </row>
    <row r="8569" spans="1:7">
      <c r="A8569" s="121">
        <v>2000</v>
      </c>
      <c r="B8569" s="115" t="s">
        <v>1155</v>
      </c>
      <c r="C8569" s="115">
        <v>688940</v>
      </c>
      <c r="D8569" s="115">
        <v>471671</v>
      </c>
      <c r="E8569" s="116">
        <v>210504.03</v>
      </c>
      <c r="F8569" s="117">
        <v>30.554769646122999</v>
      </c>
      <c r="G8569" s="116">
        <v>19893.93</v>
      </c>
    </row>
    <row r="8570" spans="1:7">
      <c r="A8570" s="120" t="s">
        <v>1166</v>
      </c>
      <c r="B8570" s="115" t="s">
        <v>1167</v>
      </c>
      <c r="C8570" s="115">
        <v>56560</v>
      </c>
      <c r="D8570" s="115">
        <v>18856</v>
      </c>
      <c r="E8570" s="116">
        <v>18856</v>
      </c>
      <c r="F8570" s="117">
        <v>33.338048090523301</v>
      </c>
      <c r="G8570" s="116">
        <v>4714</v>
      </c>
    </row>
    <row r="8571" spans="1:7" ht="25.5">
      <c r="A8571" s="121">
        <v>7300</v>
      </c>
      <c r="B8571" s="115" t="s">
        <v>1173</v>
      </c>
      <c r="C8571" s="115">
        <v>56560</v>
      </c>
      <c r="D8571" s="115">
        <v>18856</v>
      </c>
      <c r="E8571" s="116">
        <v>18856</v>
      </c>
      <c r="F8571" s="117">
        <v>33.338048090523301</v>
      </c>
      <c r="G8571" s="116">
        <v>4714</v>
      </c>
    </row>
    <row r="8572" spans="1:7" ht="38.25">
      <c r="A8572" s="122">
        <v>7350</v>
      </c>
      <c r="B8572" s="115" t="s">
        <v>1176</v>
      </c>
      <c r="C8572" s="115">
        <v>56560</v>
      </c>
      <c r="D8572" s="115">
        <v>18856</v>
      </c>
      <c r="E8572" s="116">
        <v>18856</v>
      </c>
      <c r="F8572" s="117">
        <v>33.338048090523301</v>
      </c>
      <c r="G8572" s="116">
        <v>4714</v>
      </c>
    </row>
    <row r="8573" spans="1:7">
      <c r="A8573" s="119" t="s">
        <v>1181</v>
      </c>
      <c r="B8573" s="115" t="s">
        <v>1182</v>
      </c>
      <c r="C8573" s="115">
        <v>2723154</v>
      </c>
      <c r="D8573" s="115">
        <v>848214</v>
      </c>
      <c r="E8573" s="116">
        <v>235548.03</v>
      </c>
      <c r="F8573" s="117">
        <v>8.6498240643019102</v>
      </c>
      <c r="G8573" s="116">
        <v>181845.75</v>
      </c>
    </row>
    <row r="8574" spans="1:7">
      <c r="A8574" s="120" t="s">
        <v>1183</v>
      </c>
      <c r="B8574" s="115" t="s">
        <v>1184</v>
      </c>
      <c r="C8574" s="115">
        <v>2723154</v>
      </c>
      <c r="D8574" s="115">
        <v>848214</v>
      </c>
      <c r="E8574" s="116">
        <v>235548.03</v>
      </c>
      <c r="F8574" s="117">
        <v>8.6498240643019102</v>
      </c>
      <c r="G8574" s="116">
        <v>181845.75</v>
      </c>
    </row>
    <row r="8575" spans="1:7">
      <c r="A8575" s="114"/>
      <c r="B8575" s="115" t="s">
        <v>1192</v>
      </c>
      <c r="C8575" s="115">
        <v>0</v>
      </c>
      <c r="D8575" s="115">
        <v>0</v>
      </c>
      <c r="E8575" s="116">
        <v>882191.63</v>
      </c>
      <c r="F8575" s="117">
        <v>0</v>
      </c>
      <c r="G8575" s="116">
        <v>575678.86</v>
      </c>
    </row>
    <row r="8576" spans="1:7">
      <c r="A8576" s="114" t="s">
        <v>1193</v>
      </c>
      <c r="B8576" s="115" t="s">
        <v>1194</v>
      </c>
      <c r="C8576" s="115">
        <v>0</v>
      </c>
      <c r="D8576" s="115">
        <v>0</v>
      </c>
      <c r="E8576" s="116">
        <v>-882191.63</v>
      </c>
      <c r="F8576" s="117">
        <v>0</v>
      </c>
      <c r="G8576" s="116">
        <v>-575678.86</v>
      </c>
    </row>
    <row r="8577" spans="1:7">
      <c r="A8577" s="119" t="s">
        <v>1202</v>
      </c>
      <c r="B8577" s="115" t="s">
        <v>1203</v>
      </c>
      <c r="C8577" s="115">
        <v>0</v>
      </c>
      <c r="D8577" s="115">
        <v>0</v>
      </c>
      <c r="E8577" s="116">
        <v>-882191.63</v>
      </c>
      <c r="F8577" s="117">
        <v>0</v>
      </c>
      <c r="G8577" s="116">
        <v>-575678.86</v>
      </c>
    </row>
    <row r="8578" spans="1:7" s="113" customFormat="1" ht="25.5">
      <c r="A8578" s="125" t="s">
        <v>36</v>
      </c>
      <c r="B8578" s="110" t="s">
        <v>37</v>
      </c>
      <c r="C8578" s="110"/>
      <c r="D8578" s="110"/>
      <c r="E8578" s="111"/>
      <c r="F8578" s="112"/>
      <c r="G8578" s="111"/>
    </row>
    <row r="8579" spans="1:7">
      <c r="A8579" s="114" t="s">
        <v>1118</v>
      </c>
      <c r="B8579" s="115" t="s">
        <v>1119</v>
      </c>
      <c r="C8579" s="115">
        <v>213045</v>
      </c>
      <c r="D8579" s="115">
        <v>119883</v>
      </c>
      <c r="E8579" s="116">
        <v>118903</v>
      </c>
      <c r="F8579" s="117">
        <v>55.811213593372301</v>
      </c>
      <c r="G8579" s="116">
        <v>30006</v>
      </c>
    </row>
    <row r="8580" spans="1:7">
      <c r="A8580" s="119" t="s">
        <v>1124</v>
      </c>
      <c r="B8580" s="115" t="s">
        <v>59</v>
      </c>
      <c r="C8580" s="115">
        <v>213045</v>
      </c>
      <c r="D8580" s="115">
        <v>119883</v>
      </c>
      <c r="E8580" s="116">
        <v>118903</v>
      </c>
      <c r="F8580" s="117">
        <v>55.811213593372301</v>
      </c>
      <c r="G8580" s="116">
        <v>30006</v>
      </c>
    </row>
    <row r="8581" spans="1:7">
      <c r="A8581" s="120" t="s">
        <v>1125</v>
      </c>
      <c r="B8581" s="115" t="s">
        <v>1126</v>
      </c>
      <c r="C8581" s="115">
        <v>213045</v>
      </c>
      <c r="D8581" s="115">
        <v>119883</v>
      </c>
      <c r="E8581" s="116">
        <v>118903</v>
      </c>
      <c r="F8581" s="117">
        <v>55.811213593372301</v>
      </c>
      <c r="G8581" s="116">
        <v>30006</v>
      </c>
    </row>
    <row r="8582" spans="1:7">
      <c r="A8582" s="121">
        <v>18100</v>
      </c>
      <c r="B8582" s="115" t="s">
        <v>1127</v>
      </c>
      <c r="C8582" s="115">
        <v>213045</v>
      </c>
      <c r="D8582" s="115">
        <v>119883</v>
      </c>
      <c r="E8582" s="116">
        <v>118903</v>
      </c>
      <c r="F8582" s="117">
        <v>55.811213593372301</v>
      </c>
      <c r="G8582" s="116">
        <v>30006</v>
      </c>
    </row>
    <row r="8583" spans="1:7" ht="25.5">
      <c r="A8583" s="122">
        <v>18130</v>
      </c>
      <c r="B8583" s="115" t="s">
        <v>1128</v>
      </c>
      <c r="C8583" s="115">
        <v>213045</v>
      </c>
      <c r="D8583" s="115">
        <v>119883</v>
      </c>
      <c r="E8583" s="116">
        <v>118903</v>
      </c>
      <c r="F8583" s="117">
        <v>55.811213593372301</v>
      </c>
      <c r="G8583" s="116">
        <v>30006</v>
      </c>
    </row>
    <row r="8584" spans="1:7" ht="38.25">
      <c r="A8584" s="123">
        <v>18131</v>
      </c>
      <c r="B8584" s="115" t="s">
        <v>1129</v>
      </c>
      <c r="C8584" s="115">
        <v>213045</v>
      </c>
      <c r="D8584" s="115">
        <v>119883</v>
      </c>
      <c r="E8584" s="116">
        <v>118903</v>
      </c>
      <c r="F8584" s="117">
        <v>55.811213593372301</v>
      </c>
      <c r="G8584" s="116">
        <v>30006</v>
      </c>
    </row>
    <row r="8585" spans="1:7">
      <c r="A8585" s="114" t="s">
        <v>1147</v>
      </c>
      <c r="B8585" s="115" t="s">
        <v>1148</v>
      </c>
      <c r="C8585" s="115">
        <v>213045</v>
      </c>
      <c r="D8585" s="115">
        <v>119883</v>
      </c>
      <c r="E8585" s="116">
        <v>92974.67</v>
      </c>
      <c r="F8585" s="117">
        <v>43.640859912225103</v>
      </c>
      <c r="G8585" s="116">
        <v>26355.84</v>
      </c>
    </row>
    <row r="8586" spans="1:7">
      <c r="A8586" s="119" t="s">
        <v>1149</v>
      </c>
      <c r="B8586" s="115" t="s">
        <v>1150</v>
      </c>
      <c r="C8586" s="115">
        <v>213045</v>
      </c>
      <c r="D8586" s="115">
        <v>119883</v>
      </c>
      <c r="E8586" s="116">
        <v>92974.67</v>
      </c>
      <c r="F8586" s="117">
        <v>43.640859912225103</v>
      </c>
      <c r="G8586" s="116">
        <v>26355.84</v>
      </c>
    </row>
    <row r="8587" spans="1:7">
      <c r="A8587" s="120" t="s">
        <v>1151</v>
      </c>
      <c r="B8587" s="115" t="s">
        <v>1152</v>
      </c>
      <c r="C8587" s="115">
        <v>26794</v>
      </c>
      <c r="D8587" s="115">
        <v>13893</v>
      </c>
      <c r="E8587" s="116">
        <v>12678.45</v>
      </c>
      <c r="F8587" s="117">
        <v>47.318242890199301</v>
      </c>
      <c r="G8587" s="116">
        <v>3204.84</v>
      </c>
    </row>
    <row r="8588" spans="1:7">
      <c r="A8588" s="121">
        <v>1000</v>
      </c>
      <c r="B8588" s="115" t="s">
        <v>1153</v>
      </c>
      <c r="C8588" s="115">
        <v>25814</v>
      </c>
      <c r="D8588" s="115">
        <v>12913</v>
      </c>
      <c r="E8588" s="116">
        <v>11878.29</v>
      </c>
      <c r="F8588" s="117">
        <v>46.014914387541602</v>
      </c>
      <c r="G8588" s="116">
        <v>3104.84</v>
      </c>
    </row>
    <row r="8589" spans="1:7">
      <c r="A8589" s="122">
        <v>1100</v>
      </c>
      <c r="B8589" s="115" t="s">
        <v>1154</v>
      </c>
      <c r="C8589" s="115">
        <v>20801</v>
      </c>
      <c r="D8589" s="115">
        <v>10405</v>
      </c>
      <c r="E8589" s="116">
        <v>9587.5300000000007</v>
      </c>
      <c r="F8589" s="117">
        <v>46.091678284697799</v>
      </c>
      <c r="G8589" s="116">
        <v>2503</v>
      </c>
    </row>
    <row r="8590" spans="1:7">
      <c r="A8590" s="121">
        <v>2000</v>
      </c>
      <c r="B8590" s="115" t="s">
        <v>1155</v>
      </c>
      <c r="C8590" s="115">
        <v>980</v>
      </c>
      <c r="D8590" s="115">
        <v>980</v>
      </c>
      <c r="E8590" s="116">
        <v>800.16</v>
      </c>
      <c r="F8590" s="117">
        <v>81.648979591836707</v>
      </c>
      <c r="G8590" s="116">
        <v>100</v>
      </c>
    </row>
    <row r="8591" spans="1:7">
      <c r="A8591" s="120" t="s">
        <v>1158</v>
      </c>
      <c r="B8591" s="115" t="s">
        <v>1159</v>
      </c>
      <c r="C8591" s="115">
        <v>186251</v>
      </c>
      <c r="D8591" s="115">
        <v>105990</v>
      </c>
      <c r="E8591" s="116">
        <v>80296.22</v>
      </c>
      <c r="F8591" s="117">
        <v>43.111832956601603</v>
      </c>
      <c r="G8591" s="116">
        <v>23151</v>
      </c>
    </row>
    <row r="8592" spans="1:7">
      <c r="A8592" s="121">
        <v>6000</v>
      </c>
      <c r="B8592" s="115" t="s">
        <v>1161</v>
      </c>
      <c r="C8592" s="115">
        <v>186251</v>
      </c>
      <c r="D8592" s="115">
        <v>105990</v>
      </c>
      <c r="E8592" s="116">
        <v>80296.22</v>
      </c>
      <c r="F8592" s="117">
        <v>43.111832956601603</v>
      </c>
      <c r="G8592" s="116">
        <v>23151</v>
      </c>
    </row>
    <row r="8593" spans="1:7">
      <c r="A8593" s="114"/>
      <c r="B8593" s="115" t="s">
        <v>1192</v>
      </c>
      <c r="C8593" s="115">
        <v>0</v>
      </c>
      <c r="D8593" s="115">
        <v>0</v>
      </c>
      <c r="E8593" s="116">
        <v>25928.33</v>
      </c>
      <c r="F8593" s="117">
        <v>0</v>
      </c>
      <c r="G8593" s="116">
        <v>3650.16</v>
      </c>
    </row>
    <row r="8594" spans="1:7">
      <c r="A8594" s="114" t="s">
        <v>1193</v>
      </c>
      <c r="B8594" s="115" t="s">
        <v>1194</v>
      </c>
      <c r="C8594" s="115">
        <v>0</v>
      </c>
      <c r="D8594" s="115">
        <v>0</v>
      </c>
      <c r="E8594" s="116">
        <v>-25928.33</v>
      </c>
      <c r="F8594" s="117">
        <v>0</v>
      </c>
      <c r="G8594" s="116">
        <v>-3650.16</v>
      </c>
    </row>
    <row r="8595" spans="1:7">
      <c r="A8595" s="119" t="s">
        <v>1202</v>
      </c>
      <c r="B8595" s="115" t="s">
        <v>1203</v>
      </c>
      <c r="C8595" s="115">
        <v>0</v>
      </c>
      <c r="D8595" s="115">
        <v>0</v>
      </c>
      <c r="E8595" s="116">
        <v>-25928.33</v>
      </c>
      <c r="F8595" s="117">
        <v>0</v>
      </c>
      <c r="G8595" s="116">
        <v>-3650.16</v>
      </c>
    </row>
    <row r="8596" spans="1:7" s="113" customFormat="1" ht="25.5">
      <c r="A8596" s="126" t="s">
        <v>38</v>
      </c>
      <c r="B8596" s="110" t="s">
        <v>1216</v>
      </c>
      <c r="C8596" s="110"/>
      <c r="D8596" s="110"/>
      <c r="E8596" s="111"/>
      <c r="F8596" s="112"/>
      <c r="G8596" s="111"/>
    </row>
    <row r="8597" spans="1:7">
      <c r="A8597" s="114" t="s">
        <v>1118</v>
      </c>
      <c r="B8597" s="115" t="s">
        <v>1119</v>
      </c>
      <c r="C8597" s="115">
        <v>213045</v>
      </c>
      <c r="D8597" s="115">
        <v>119883</v>
      </c>
      <c r="E8597" s="116">
        <v>118903</v>
      </c>
      <c r="F8597" s="117">
        <v>55.811213593372301</v>
      </c>
      <c r="G8597" s="116">
        <v>30006</v>
      </c>
    </row>
    <row r="8598" spans="1:7">
      <c r="A8598" s="119" t="s">
        <v>1124</v>
      </c>
      <c r="B8598" s="115" t="s">
        <v>59</v>
      </c>
      <c r="C8598" s="115">
        <v>213045</v>
      </c>
      <c r="D8598" s="115">
        <v>119883</v>
      </c>
      <c r="E8598" s="116">
        <v>118903</v>
      </c>
      <c r="F8598" s="117">
        <v>55.811213593372301</v>
      </c>
      <c r="G8598" s="116">
        <v>30006</v>
      </c>
    </row>
    <row r="8599" spans="1:7">
      <c r="A8599" s="120" t="s">
        <v>1125</v>
      </c>
      <c r="B8599" s="115" t="s">
        <v>1126</v>
      </c>
      <c r="C8599" s="115">
        <v>213045</v>
      </c>
      <c r="D8599" s="115">
        <v>119883</v>
      </c>
      <c r="E8599" s="116">
        <v>118903</v>
      </c>
      <c r="F8599" s="117">
        <v>55.811213593372301</v>
      </c>
      <c r="G8599" s="116">
        <v>30006</v>
      </c>
    </row>
    <row r="8600" spans="1:7">
      <c r="A8600" s="121">
        <v>18100</v>
      </c>
      <c r="B8600" s="115" t="s">
        <v>1127</v>
      </c>
      <c r="C8600" s="115">
        <v>213045</v>
      </c>
      <c r="D8600" s="115">
        <v>119883</v>
      </c>
      <c r="E8600" s="116">
        <v>118903</v>
      </c>
      <c r="F8600" s="117">
        <v>55.811213593372301</v>
      </c>
      <c r="G8600" s="116">
        <v>30006</v>
      </c>
    </row>
    <row r="8601" spans="1:7" ht="25.5">
      <c r="A8601" s="122">
        <v>18130</v>
      </c>
      <c r="B8601" s="115" t="s">
        <v>1128</v>
      </c>
      <c r="C8601" s="115">
        <v>213045</v>
      </c>
      <c r="D8601" s="115">
        <v>119883</v>
      </c>
      <c r="E8601" s="116">
        <v>118903</v>
      </c>
      <c r="F8601" s="117">
        <v>55.811213593372301</v>
      </c>
      <c r="G8601" s="116">
        <v>30006</v>
      </c>
    </row>
    <row r="8602" spans="1:7" ht="38.25">
      <c r="A8602" s="123">
        <v>18131</v>
      </c>
      <c r="B8602" s="115" t="s">
        <v>1129</v>
      </c>
      <c r="C8602" s="115">
        <v>213045</v>
      </c>
      <c r="D8602" s="115">
        <v>119883</v>
      </c>
      <c r="E8602" s="116">
        <v>118903</v>
      </c>
      <c r="F8602" s="117">
        <v>55.811213593372301</v>
      </c>
      <c r="G8602" s="116">
        <v>30006</v>
      </c>
    </row>
    <row r="8603" spans="1:7">
      <c r="A8603" s="114" t="s">
        <v>1147</v>
      </c>
      <c r="B8603" s="115" t="s">
        <v>1148</v>
      </c>
      <c r="C8603" s="115">
        <v>213045</v>
      </c>
      <c r="D8603" s="115">
        <v>119883</v>
      </c>
      <c r="E8603" s="116">
        <v>92974.67</v>
      </c>
      <c r="F8603" s="117">
        <v>43.640859912225103</v>
      </c>
      <c r="G8603" s="116">
        <v>26355.84</v>
      </c>
    </row>
    <row r="8604" spans="1:7">
      <c r="A8604" s="119" t="s">
        <v>1149</v>
      </c>
      <c r="B8604" s="115" t="s">
        <v>1150</v>
      </c>
      <c r="C8604" s="115">
        <v>213045</v>
      </c>
      <c r="D8604" s="115">
        <v>119883</v>
      </c>
      <c r="E8604" s="116">
        <v>92974.67</v>
      </c>
      <c r="F8604" s="117">
        <v>43.640859912225103</v>
      </c>
      <c r="G8604" s="116">
        <v>26355.84</v>
      </c>
    </row>
    <row r="8605" spans="1:7">
      <c r="A8605" s="120" t="s">
        <v>1151</v>
      </c>
      <c r="B8605" s="115" t="s">
        <v>1152</v>
      </c>
      <c r="C8605" s="115">
        <v>26794</v>
      </c>
      <c r="D8605" s="115">
        <v>13893</v>
      </c>
      <c r="E8605" s="116">
        <v>12678.45</v>
      </c>
      <c r="F8605" s="117">
        <v>47.318242890199301</v>
      </c>
      <c r="G8605" s="116">
        <v>3204.84</v>
      </c>
    </row>
    <row r="8606" spans="1:7">
      <c r="A8606" s="121">
        <v>1000</v>
      </c>
      <c r="B8606" s="115" t="s">
        <v>1153</v>
      </c>
      <c r="C8606" s="115">
        <v>25814</v>
      </c>
      <c r="D8606" s="115">
        <v>12913</v>
      </c>
      <c r="E8606" s="116">
        <v>11878.29</v>
      </c>
      <c r="F8606" s="117">
        <v>46.014914387541602</v>
      </c>
      <c r="G8606" s="116">
        <v>3104.84</v>
      </c>
    </row>
    <row r="8607" spans="1:7">
      <c r="A8607" s="122">
        <v>1100</v>
      </c>
      <c r="B8607" s="115" t="s">
        <v>1154</v>
      </c>
      <c r="C8607" s="115">
        <v>20801</v>
      </c>
      <c r="D8607" s="115">
        <v>10405</v>
      </c>
      <c r="E8607" s="116">
        <v>9587.5300000000007</v>
      </c>
      <c r="F8607" s="117">
        <v>46.091678284697799</v>
      </c>
      <c r="G8607" s="116">
        <v>2503</v>
      </c>
    </row>
    <row r="8608" spans="1:7">
      <c r="A8608" s="121">
        <v>2000</v>
      </c>
      <c r="B8608" s="115" t="s">
        <v>1155</v>
      </c>
      <c r="C8608" s="115">
        <v>980</v>
      </c>
      <c r="D8608" s="115">
        <v>980</v>
      </c>
      <c r="E8608" s="116">
        <v>800.16</v>
      </c>
      <c r="F8608" s="117">
        <v>81.648979591836707</v>
      </c>
      <c r="G8608" s="116">
        <v>100</v>
      </c>
    </row>
    <row r="8609" spans="1:7">
      <c r="A8609" s="120" t="s">
        <v>1158</v>
      </c>
      <c r="B8609" s="115" t="s">
        <v>1159</v>
      </c>
      <c r="C8609" s="115">
        <v>186251</v>
      </c>
      <c r="D8609" s="115">
        <v>105990</v>
      </c>
      <c r="E8609" s="116">
        <v>80296.22</v>
      </c>
      <c r="F8609" s="117">
        <v>43.111832956601603</v>
      </c>
      <c r="G8609" s="116">
        <v>23151</v>
      </c>
    </row>
    <row r="8610" spans="1:7">
      <c r="A8610" s="121">
        <v>6000</v>
      </c>
      <c r="B8610" s="115" t="s">
        <v>1161</v>
      </c>
      <c r="C8610" s="115">
        <v>186251</v>
      </c>
      <c r="D8610" s="115">
        <v>105990</v>
      </c>
      <c r="E8610" s="116">
        <v>80296.22</v>
      </c>
      <c r="F8610" s="117">
        <v>43.111832956601603</v>
      </c>
      <c r="G8610" s="116">
        <v>23151</v>
      </c>
    </row>
    <row r="8611" spans="1:7">
      <c r="A8611" s="114"/>
      <c r="B8611" s="115" t="s">
        <v>1192</v>
      </c>
      <c r="C8611" s="115">
        <v>0</v>
      </c>
      <c r="D8611" s="115">
        <v>0</v>
      </c>
      <c r="E8611" s="116">
        <v>25928.33</v>
      </c>
      <c r="F8611" s="117">
        <v>0</v>
      </c>
      <c r="G8611" s="116">
        <v>3650.16</v>
      </c>
    </row>
    <row r="8612" spans="1:7">
      <c r="A8612" s="114" t="s">
        <v>1193</v>
      </c>
      <c r="B8612" s="115" t="s">
        <v>1194</v>
      </c>
      <c r="C8612" s="115">
        <v>0</v>
      </c>
      <c r="D8612" s="115">
        <v>0</v>
      </c>
      <c r="E8612" s="116">
        <v>-25928.33</v>
      </c>
      <c r="F8612" s="117">
        <v>0</v>
      </c>
      <c r="G8612" s="116">
        <v>-3650.16</v>
      </c>
    </row>
    <row r="8613" spans="1:7">
      <c r="A8613" s="119" t="s">
        <v>1202</v>
      </c>
      <c r="B8613" s="115" t="s">
        <v>1203</v>
      </c>
      <c r="C8613" s="115">
        <v>0</v>
      </c>
      <c r="D8613" s="115">
        <v>0</v>
      </c>
      <c r="E8613" s="116">
        <v>-25928.33</v>
      </c>
      <c r="F8613" s="117">
        <v>0</v>
      </c>
      <c r="G8613" s="116">
        <v>-3650.16</v>
      </c>
    </row>
    <row r="8614" spans="1:7" s="113" customFormat="1" ht="25.5">
      <c r="A8614" s="125" t="s">
        <v>92</v>
      </c>
      <c r="B8614" s="110" t="s">
        <v>1295</v>
      </c>
      <c r="C8614" s="110"/>
      <c r="D8614" s="110"/>
      <c r="E8614" s="111"/>
      <c r="F8614" s="112"/>
      <c r="G8614" s="111"/>
    </row>
    <row r="8615" spans="1:7">
      <c r="A8615" s="114" t="s">
        <v>1118</v>
      </c>
      <c r="B8615" s="115" t="s">
        <v>1119</v>
      </c>
      <c r="C8615" s="115">
        <v>500</v>
      </c>
      <c r="D8615" s="115">
        <v>379</v>
      </c>
      <c r="E8615" s="116">
        <v>468.66</v>
      </c>
      <c r="F8615" s="117">
        <v>93.731999999999999</v>
      </c>
      <c r="G8615" s="116">
        <v>0</v>
      </c>
    </row>
    <row r="8616" spans="1:7">
      <c r="A8616" s="119" t="s">
        <v>1124</v>
      </c>
      <c r="B8616" s="115" t="s">
        <v>59</v>
      </c>
      <c r="C8616" s="115">
        <v>500</v>
      </c>
      <c r="D8616" s="115">
        <v>379</v>
      </c>
      <c r="E8616" s="116">
        <v>468.66</v>
      </c>
      <c r="F8616" s="117">
        <v>93.731999999999999</v>
      </c>
      <c r="G8616" s="116">
        <v>0</v>
      </c>
    </row>
    <row r="8617" spans="1:7">
      <c r="A8617" s="120" t="s">
        <v>1125</v>
      </c>
      <c r="B8617" s="115" t="s">
        <v>1126</v>
      </c>
      <c r="C8617" s="115">
        <v>500</v>
      </c>
      <c r="D8617" s="115">
        <v>379</v>
      </c>
      <c r="E8617" s="116">
        <v>468.66</v>
      </c>
      <c r="F8617" s="117">
        <v>93.731999999999999</v>
      </c>
      <c r="G8617" s="116">
        <v>0</v>
      </c>
    </row>
    <row r="8618" spans="1:7">
      <c r="A8618" s="121">
        <v>18100</v>
      </c>
      <c r="B8618" s="115" t="s">
        <v>1127</v>
      </c>
      <c r="C8618" s="115">
        <v>500</v>
      </c>
      <c r="D8618" s="115">
        <v>379</v>
      </c>
      <c r="E8618" s="116">
        <v>468.66</v>
      </c>
      <c r="F8618" s="117">
        <v>93.731999999999999</v>
      </c>
      <c r="G8618" s="116">
        <v>0</v>
      </c>
    </row>
    <row r="8619" spans="1:7" ht="25.5">
      <c r="A8619" s="122">
        <v>18130</v>
      </c>
      <c r="B8619" s="115" t="s">
        <v>1128</v>
      </c>
      <c r="C8619" s="115">
        <v>500</v>
      </c>
      <c r="D8619" s="115">
        <v>379</v>
      </c>
      <c r="E8619" s="116">
        <v>468.66</v>
      </c>
      <c r="F8619" s="117">
        <v>93.731999999999999</v>
      </c>
      <c r="G8619" s="116">
        <v>0</v>
      </c>
    </row>
    <row r="8620" spans="1:7" ht="38.25">
      <c r="A8620" s="123">
        <v>18131</v>
      </c>
      <c r="B8620" s="115" t="s">
        <v>1129</v>
      </c>
      <c r="C8620" s="115">
        <v>500</v>
      </c>
      <c r="D8620" s="115">
        <v>379</v>
      </c>
      <c r="E8620" s="116">
        <v>468.66</v>
      </c>
      <c r="F8620" s="117">
        <v>93.731999999999999</v>
      </c>
      <c r="G8620" s="116">
        <v>0</v>
      </c>
    </row>
    <row r="8621" spans="1:7">
      <c r="A8621" s="114" t="s">
        <v>1147</v>
      </c>
      <c r="B8621" s="115" t="s">
        <v>1148</v>
      </c>
      <c r="C8621" s="115">
        <v>500</v>
      </c>
      <c r="D8621" s="115">
        <v>379</v>
      </c>
      <c r="E8621" s="116">
        <v>355.2</v>
      </c>
      <c r="F8621" s="117">
        <v>71.040000000000006</v>
      </c>
      <c r="G8621" s="116">
        <v>355.2</v>
      </c>
    </row>
    <row r="8622" spans="1:7">
      <c r="A8622" s="119" t="s">
        <v>1149</v>
      </c>
      <c r="B8622" s="115" t="s">
        <v>1150</v>
      </c>
      <c r="C8622" s="115">
        <v>500</v>
      </c>
      <c r="D8622" s="115">
        <v>379</v>
      </c>
      <c r="E8622" s="116">
        <v>355.2</v>
      </c>
      <c r="F8622" s="117">
        <v>71.040000000000006</v>
      </c>
      <c r="G8622" s="116">
        <v>355.2</v>
      </c>
    </row>
    <row r="8623" spans="1:7">
      <c r="A8623" s="120" t="s">
        <v>1151</v>
      </c>
      <c r="B8623" s="115" t="s">
        <v>1152</v>
      </c>
      <c r="C8623" s="115">
        <v>500</v>
      </c>
      <c r="D8623" s="115">
        <v>379</v>
      </c>
      <c r="E8623" s="116">
        <v>355.2</v>
      </c>
      <c r="F8623" s="117">
        <v>71.040000000000006</v>
      </c>
      <c r="G8623" s="116">
        <v>355.2</v>
      </c>
    </row>
    <row r="8624" spans="1:7">
      <c r="A8624" s="121">
        <v>2000</v>
      </c>
      <c r="B8624" s="115" t="s">
        <v>1155</v>
      </c>
      <c r="C8624" s="115">
        <v>500</v>
      </c>
      <c r="D8624" s="115">
        <v>379</v>
      </c>
      <c r="E8624" s="116">
        <v>355.2</v>
      </c>
      <c r="F8624" s="117">
        <v>71.040000000000006</v>
      </c>
      <c r="G8624" s="116">
        <v>355.2</v>
      </c>
    </row>
    <row r="8625" spans="1:7">
      <c r="A8625" s="114"/>
      <c r="B8625" s="115" t="s">
        <v>1192</v>
      </c>
      <c r="C8625" s="115">
        <v>0</v>
      </c>
      <c r="D8625" s="115">
        <v>0</v>
      </c>
      <c r="E8625" s="116">
        <v>113.46</v>
      </c>
      <c r="F8625" s="117">
        <v>0</v>
      </c>
      <c r="G8625" s="116">
        <v>-355.2</v>
      </c>
    </row>
    <row r="8626" spans="1:7">
      <c r="A8626" s="114" t="s">
        <v>1193</v>
      </c>
      <c r="B8626" s="115" t="s">
        <v>1194</v>
      </c>
      <c r="C8626" s="115">
        <v>0</v>
      </c>
      <c r="D8626" s="115">
        <v>0</v>
      </c>
      <c r="E8626" s="116">
        <v>-113.46</v>
      </c>
      <c r="F8626" s="117">
        <v>0</v>
      </c>
      <c r="G8626" s="116">
        <v>355.2</v>
      </c>
    </row>
    <row r="8627" spans="1:7">
      <c r="A8627" s="119" t="s">
        <v>1202</v>
      </c>
      <c r="B8627" s="115" t="s">
        <v>1203</v>
      </c>
      <c r="C8627" s="115">
        <v>0</v>
      </c>
      <c r="D8627" s="115">
        <v>0</v>
      </c>
      <c r="E8627" s="116">
        <v>-113.46</v>
      </c>
      <c r="F8627" s="117">
        <v>0</v>
      </c>
      <c r="G8627" s="116">
        <v>355.2</v>
      </c>
    </row>
    <row r="8628" spans="1:7" s="113" customFormat="1" ht="38.25">
      <c r="A8628" s="126" t="s">
        <v>93</v>
      </c>
      <c r="B8628" s="110" t="s">
        <v>1312</v>
      </c>
      <c r="C8628" s="110"/>
      <c r="D8628" s="110"/>
      <c r="E8628" s="111"/>
      <c r="F8628" s="112"/>
      <c r="G8628" s="111"/>
    </row>
    <row r="8629" spans="1:7">
      <c r="A8629" s="114" t="s">
        <v>1118</v>
      </c>
      <c r="B8629" s="115" t="s">
        <v>1119</v>
      </c>
      <c r="C8629" s="115">
        <v>500</v>
      </c>
      <c r="D8629" s="115">
        <v>379</v>
      </c>
      <c r="E8629" s="116">
        <v>468.66</v>
      </c>
      <c r="F8629" s="117">
        <v>93.731999999999999</v>
      </c>
      <c r="G8629" s="116">
        <v>0</v>
      </c>
    </row>
    <row r="8630" spans="1:7">
      <c r="A8630" s="119" t="s">
        <v>1124</v>
      </c>
      <c r="B8630" s="115" t="s">
        <v>59</v>
      </c>
      <c r="C8630" s="115">
        <v>500</v>
      </c>
      <c r="D8630" s="115">
        <v>379</v>
      </c>
      <c r="E8630" s="116">
        <v>468.66</v>
      </c>
      <c r="F8630" s="117">
        <v>93.731999999999999</v>
      </c>
      <c r="G8630" s="116">
        <v>0</v>
      </c>
    </row>
    <row r="8631" spans="1:7">
      <c r="A8631" s="120" t="s">
        <v>1125</v>
      </c>
      <c r="B8631" s="115" t="s">
        <v>1126</v>
      </c>
      <c r="C8631" s="115">
        <v>500</v>
      </c>
      <c r="D8631" s="115">
        <v>379</v>
      </c>
      <c r="E8631" s="116">
        <v>468.66</v>
      </c>
      <c r="F8631" s="117">
        <v>93.731999999999999</v>
      </c>
      <c r="G8631" s="116">
        <v>0</v>
      </c>
    </row>
    <row r="8632" spans="1:7">
      <c r="A8632" s="121">
        <v>18100</v>
      </c>
      <c r="B8632" s="115" t="s">
        <v>1127</v>
      </c>
      <c r="C8632" s="115">
        <v>500</v>
      </c>
      <c r="D8632" s="115">
        <v>379</v>
      </c>
      <c r="E8632" s="116">
        <v>468.66</v>
      </c>
      <c r="F8632" s="117">
        <v>93.731999999999999</v>
      </c>
      <c r="G8632" s="116">
        <v>0</v>
      </c>
    </row>
    <row r="8633" spans="1:7" ht="25.5">
      <c r="A8633" s="122">
        <v>18130</v>
      </c>
      <c r="B8633" s="115" t="s">
        <v>1128</v>
      </c>
      <c r="C8633" s="115">
        <v>500</v>
      </c>
      <c r="D8633" s="115">
        <v>379</v>
      </c>
      <c r="E8633" s="116">
        <v>468.66</v>
      </c>
      <c r="F8633" s="117">
        <v>93.731999999999999</v>
      </c>
      <c r="G8633" s="116">
        <v>0</v>
      </c>
    </row>
    <row r="8634" spans="1:7" ht="38.25">
      <c r="A8634" s="123">
        <v>18131</v>
      </c>
      <c r="B8634" s="115" t="s">
        <v>1129</v>
      </c>
      <c r="C8634" s="115">
        <v>500</v>
      </c>
      <c r="D8634" s="115">
        <v>379</v>
      </c>
      <c r="E8634" s="116">
        <v>468.66</v>
      </c>
      <c r="F8634" s="117">
        <v>93.731999999999999</v>
      </c>
      <c r="G8634" s="116">
        <v>0</v>
      </c>
    </row>
    <row r="8635" spans="1:7">
      <c r="A8635" s="114" t="s">
        <v>1147</v>
      </c>
      <c r="B8635" s="115" t="s">
        <v>1148</v>
      </c>
      <c r="C8635" s="115">
        <v>500</v>
      </c>
      <c r="D8635" s="115">
        <v>379</v>
      </c>
      <c r="E8635" s="116">
        <v>355.2</v>
      </c>
      <c r="F8635" s="117">
        <v>71.040000000000006</v>
      </c>
      <c r="G8635" s="116">
        <v>355.2</v>
      </c>
    </row>
    <row r="8636" spans="1:7">
      <c r="A8636" s="119" t="s">
        <v>1149</v>
      </c>
      <c r="B8636" s="115" t="s">
        <v>1150</v>
      </c>
      <c r="C8636" s="115">
        <v>500</v>
      </c>
      <c r="D8636" s="115">
        <v>379</v>
      </c>
      <c r="E8636" s="116">
        <v>355.2</v>
      </c>
      <c r="F8636" s="117">
        <v>71.040000000000006</v>
      </c>
      <c r="G8636" s="116">
        <v>355.2</v>
      </c>
    </row>
    <row r="8637" spans="1:7">
      <c r="A8637" s="120" t="s">
        <v>1151</v>
      </c>
      <c r="B8637" s="115" t="s">
        <v>1152</v>
      </c>
      <c r="C8637" s="115">
        <v>500</v>
      </c>
      <c r="D8637" s="115">
        <v>379</v>
      </c>
      <c r="E8637" s="116">
        <v>355.2</v>
      </c>
      <c r="F8637" s="117">
        <v>71.040000000000006</v>
      </c>
      <c r="G8637" s="116">
        <v>355.2</v>
      </c>
    </row>
    <row r="8638" spans="1:7">
      <c r="A8638" s="121">
        <v>2000</v>
      </c>
      <c r="B8638" s="115" t="s">
        <v>1155</v>
      </c>
      <c r="C8638" s="115">
        <v>500</v>
      </c>
      <c r="D8638" s="115">
        <v>379</v>
      </c>
      <c r="E8638" s="116">
        <v>355.2</v>
      </c>
      <c r="F8638" s="117">
        <v>71.040000000000006</v>
      </c>
      <c r="G8638" s="116">
        <v>355.2</v>
      </c>
    </row>
    <row r="8639" spans="1:7">
      <c r="A8639" s="114"/>
      <c r="B8639" s="115" t="s">
        <v>1192</v>
      </c>
      <c r="C8639" s="115">
        <v>0</v>
      </c>
      <c r="D8639" s="115">
        <v>0</v>
      </c>
      <c r="E8639" s="116">
        <v>113.46</v>
      </c>
      <c r="F8639" s="117">
        <v>0</v>
      </c>
      <c r="G8639" s="116">
        <v>-355.2</v>
      </c>
    </row>
    <row r="8640" spans="1:7">
      <c r="A8640" s="114" t="s">
        <v>1193</v>
      </c>
      <c r="B8640" s="115" t="s">
        <v>1194</v>
      </c>
      <c r="C8640" s="115">
        <v>0</v>
      </c>
      <c r="D8640" s="115">
        <v>0</v>
      </c>
      <c r="E8640" s="116">
        <v>-113.46</v>
      </c>
      <c r="F8640" s="117">
        <v>0</v>
      </c>
      <c r="G8640" s="116">
        <v>355.2</v>
      </c>
    </row>
    <row r="8641" spans="1:7">
      <c r="A8641" s="119" t="s">
        <v>1202</v>
      </c>
      <c r="B8641" s="115" t="s">
        <v>1203</v>
      </c>
      <c r="C8641" s="115">
        <v>0</v>
      </c>
      <c r="D8641" s="115">
        <v>0</v>
      </c>
      <c r="E8641" s="116">
        <v>-113.46</v>
      </c>
      <c r="F8641" s="117">
        <v>0</v>
      </c>
      <c r="G8641" s="116">
        <v>355.2</v>
      </c>
    </row>
    <row r="8642" spans="1:7" s="113" customFormat="1" ht="25.5">
      <c r="A8642" s="125" t="s">
        <v>94</v>
      </c>
      <c r="B8642" s="110" t="s">
        <v>1297</v>
      </c>
      <c r="C8642" s="110"/>
      <c r="D8642" s="110"/>
      <c r="E8642" s="111"/>
      <c r="F8642" s="112"/>
      <c r="G8642" s="111"/>
    </row>
    <row r="8643" spans="1:7">
      <c r="A8643" s="114" t="s">
        <v>1118</v>
      </c>
      <c r="B8643" s="115" t="s">
        <v>1119</v>
      </c>
      <c r="C8643" s="115">
        <v>125</v>
      </c>
      <c r="D8643" s="115">
        <v>0</v>
      </c>
      <c r="E8643" s="116">
        <v>124.64</v>
      </c>
      <c r="F8643" s="117">
        <v>99.712000000000003</v>
      </c>
      <c r="G8643" s="116">
        <v>0</v>
      </c>
    </row>
    <row r="8644" spans="1:7">
      <c r="A8644" s="119" t="s">
        <v>1124</v>
      </c>
      <c r="B8644" s="115" t="s">
        <v>59</v>
      </c>
      <c r="C8644" s="115">
        <v>125</v>
      </c>
      <c r="D8644" s="115">
        <v>0</v>
      </c>
      <c r="E8644" s="116">
        <v>124.64</v>
      </c>
      <c r="F8644" s="117">
        <v>99.712000000000003</v>
      </c>
      <c r="G8644" s="116">
        <v>0</v>
      </c>
    </row>
    <row r="8645" spans="1:7">
      <c r="A8645" s="120" t="s">
        <v>1125</v>
      </c>
      <c r="B8645" s="115" t="s">
        <v>1126</v>
      </c>
      <c r="C8645" s="115">
        <v>125</v>
      </c>
      <c r="D8645" s="115">
        <v>0</v>
      </c>
      <c r="E8645" s="116">
        <v>124.64</v>
      </c>
      <c r="F8645" s="117">
        <v>99.712000000000003</v>
      </c>
      <c r="G8645" s="116">
        <v>0</v>
      </c>
    </row>
    <row r="8646" spans="1:7">
      <c r="A8646" s="121">
        <v>18100</v>
      </c>
      <c r="B8646" s="115" t="s">
        <v>1127</v>
      </c>
      <c r="C8646" s="115">
        <v>125</v>
      </c>
      <c r="D8646" s="115">
        <v>0</v>
      </c>
      <c r="E8646" s="116">
        <v>124.64</v>
      </c>
      <c r="F8646" s="117">
        <v>99.712000000000003</v>
      </c>
      <c r="G8646" s="116">
        <v>0</v>
      </c>
    </row>
    <row r="8647" spans="1:7" ht="25.5">
      <c r="A8647" s="122">
        <v>18130</v>
      </c>
      <c r="B8647" s="115" t="s">
        <v>1128</v>
      </c>
      <c r="C8647" s="115">
        <v>125</v>
      </c>
      <c r="D8647" s="115">
        <v>0</v>
      </c>
      <c r="E8647" s="116">
        <v>124.64</v>
      </c>
      <c r="F8647" s="117">
        <v>99.712000000000003</v>
      </c>
      <c r="G8647" s="116">
        <v>0</v>
      </c>
    </row>
    <row r="8648" spans="1:7" ht="38.25">
      <c r="A8648" s="123">
        <v>18131</v>
      </c>
      <c r="B8648" s="115" t="s">
        <v>1129</v>
      </c>
      <c r="C8648" s="115">
        <v>125</v>
      </c>
      <c r="D8648" s="115">
        <v>0</v>
      </c>
      <c r="E8648" s="116">
        <v>124.64</v>
      </c>
      <c r="F8648" s="117">
        <v>99.712000000000003</v>
      </c>
      <c r="G8648" s="116">
        <v>0</v>
      </c>
    </row>
    <row r="8649" spans="1:7">
      <c r="A8649" s="114" t="s">
        <v>1147</v>
      </c>
      <c r="B8649" s="115" t="s">
        <v>1148</v>
      </c>
      <c r="C8649" s="115">
        <v>125</v>
      </c>
      <c r="D8649" s="115">
        <v>0</v>
      </c>
      <c r="E8649" s="116">
        <v>0</v>
      </c>
      <c r="F8649" s="117">
        <v>0</v>
      </c>
      <c r="G8649" s="116">
        <v>0</v>
      </c>
    </row>
    <row r="8650" spans="1:7">
      <c r="A8650" s="119" t="s">
        <v>1149</v>
      </c>
      <c r="B8650" s="115" t="s">
        <v>1150</v>
      </c>
      <c r="C8650" s="115">
        <v>125</v>
      </c>
      <c r="D8650" s="115">
        <v>0</v>
      </c>
      <c r="E8650" s="116">
        <v>0</v>
      </c>
      <c r="F8650" s="117">
        <v>0</v>
      </c>
      <c r="G8650" s="116">
        <v>0</v>
      </c>
    </row>
    <row r="8651" spans="1:7">
      <c r="A8651" s="120" t="s">
        <v>1151</v>
      </c>
      <c r="B8651" s="115" t="s">
        <v>1152</v>
      </c>
      <c r="C8651" s="115">
        <v>125</v>
      </c>
      <c r="D8651" s="115">
        <v>0</v>
      </c>
      <c r="E8651" s="116">
        <v>0</v>
      </c>
      <c r="F8651" s="117">
        <v>0</v>
      </c>
      <c r="G8651" s="116">
        <v>0</v>
      </c>
    </row>
    <row r="8652" spans="1:7">
      <c r="A8652" s="121">
        <v>2000</v>
      </c>
      <c r="B8652" s="115" t="s">
        <v>1155</v>
      </c>
      <c r="C8652" s="115">
        <v>125</v>
      </c>
      <c r="D8652" s="115">
        <v>0</v>
      </c>
      <c r="E8652" s="116">
        <v>0</v>
      </c>
      <c r="F8652" s="117">
        <v>0</v>
      </c>
      <c r="G8652" s="116">
        <v>0</v>
      </c>
    </row>
    <row r="8653" spans="1:7">
      <c r="A8653" s="114"/>
      <c r="B8653" s="115" t="s">
        <v>1192</v>
      </c>
      <c r="C8653" s="115">
        <v>0</v>
      </c>
      <c r="D8653" s="115">
        <v>0</v>
      </c>
      <c r="E8653" s="116">
        <v>124.64</v>
      </c>
      <c r="F8653" s="117">
        <v>0</v>
      </c>
      <c r="G8653" s="116">
        <v>0</v>
      </c>
    </row>
    <row r="8654" spans="1:7">
      <c r="A8654" s="114" t="s">
        <v>1193</v>
      </c>
      <c r="B8654" s="115" t="s">
        <v>1194</v>
      </c>
      <c r="C8654" s="115">
        <v>0</v>
      </c>
      <c r="D8654" s="115">
        <v>0</v>
      </c>
      <c r="E8654" s="116">
        <v>-124.64</v>
      </c>
      <c r="F8654" s="117">
        <v>0</v>
      </c>
      <c r="G8654" s="116">
        <v>0</v>
      </c>
    </row>
    <row r="8655" spans="1:7">
      <c r="A8655" s="119" t="s">
        <v>1202</v>
      </c>
      <c r="B8655" s="115" t="s">
        <v>1203</v>
      </c>
      <c r="C8655" s="115">
        <v>0</v>
      </c>
      <c r="D8655" s="115">
        <v>0</v>
      </c>
      <c r="E8655" s="116">
        <v>-124.64</v>
      </c>
      <c r="F8655" s="117">
        <v>0</v>
      </c>
      <c r="G8655" s="116">
        <v>0</v>
      </c>
    </row>
    <row r="8656" spans="1:7" s="113" customFormat="1" ht="38.25">
      <c r="A8656" s="126" t="s">
        <v>95</v>
      </c>
      <c r="B8656" s="110" t="s">
        <v>1362</v>
      </c>
      <c r="C8656" s="110"/>
      <c r="D8656" s="110"/>
      <c r="E8656" s="111"/>
      <c r="F8656" s="112"/>
      <c r="G8656" s="111"/>
    </row>
    <row r="8657" spans="1:7">
      <c r="A8657" s="114" t="s">
        <v>1118</v>
      </c>
      <c r="B8657" s="115" t="s">
        <v>1119</v>
      </c>
      <c r="C8657" s="115">
        <v>125</v>
      </c>
      <c r="D8657" s="115">
        <v>0</v>
      </c>
      <c r="E8657" s="116">
        <v>124.64</v>
      </c>
      <c r="F8657" s="117">
        <v>99.712000000000003</v>
      </c>
      <c r="G8657" s="116">
        <v>0</v>
      </c>
    </row>
    <row r="8658" spans="1:7">
      <c r="A8658" s="119" t="s">
        <v>1124</v>
      </c>
      <c r="B8658" s="115" t="s">
        <v>59</v>
      </c>
      <c r="C8658" s="115">
        <v>125</v>
      </c>
      <c r="D8658" s="115">
        <v>0</v>
      </c>
      <c r="E8658" s="116">
        <v>124.64</v>
      </c>
      <c r="F8658" s="117">
        <v>99.712000000000003</v>
      </c>
      <c r="G8658" s="116">
        <v>0</v>
      </c>
    </row>
    <row r="8659" spans="1:7">
      <c r="A8659" s="120" t="s">
        <v>1125</v>
      </c>
      <c r="B8659" s="115" t="s">
        <v>1126</v>
      </c>
      <c r="C8659" s="115">
        <v>125</v>
      </c>
      <c r="D8659" s="115">
        <v>0</v>
      </c>
      <c r="E8659" s="116">
        <v>124.64</v>
      </c>
      <c r="F8659" s="117">
        <v>99.712000000000003</v>
      </c>
      <c r="G8659" s="116">
        <v>0</v>
      </c>
    </row>
    <row r="8660" spans="1:7">
      <c r="A8660" s="121">
        <v>18100</v>
      </c>
      <c r="B8660" s="115" t="s">
        <v>1127</v>
      </c>
      <c r="C8660" s="115">
        <v>125</v>
      </c>
      <c r="D8660" s="115">
        <v>0</v>
      </c>
      <c r="E8660" s="116">
        <v>124.64</v>
      </c>
      <c r="F8660" s="117">
        <v>99.712000000000003</v>
      </c>
      <c r="G8660" s="116">
        <v>0</v>
      </c>
    </row>
    <row r="8661" spans="1:7" ht="25.5">
      <c r="A8661" s="122">
        <v>18130</v>
      </c>
      <c r="B8661" s="115" t="s">
        <v>1128</v>
      </c>
      <c r="C8661" s="115">
        <v>125</v>
      </c>
      <c r="D8661" s="115">
        <v>0</v>
      </c>
      <c r="E8661" s="116">
        <v>124.64</v>
      </c>
      <c r="F8661" s="117">
        <v>99.712000000000003</v>
      </c>
      <c r="G8661" s="116">
        <v>0</v>
      </c>
    </row>
    <row r="8662" spans="1:7" ht="38.25">
      <c r="A8662" s="123">
        <v>18131</v>
      </c>
      <c r="B8662" s="115" t="s">
        <v>1129</v>
      </c>
      <c r="C8662" s="115">
        <v>125</v>
      </c>
      <c r="D8662" s="115">
        <v>0</v>
      </c>
      <c r="E8662" s="116">
        <v>124.64</v>
      </c>
      <c r="F8662" s="117">
        <v>99.712000000000003</v>
      </c>
      <c r="G8662" s="116">
        <v>0</v>
      </c>
    </row>
    <row r="8663" spans="1:7">
      <c r="A8663" s="114" t="s">
        <v>1147</v>
      </c>
      <c r="B8663" s="115" t="s">
        <v>1148</v>
      </c>
      <c r="C8663" s="115">
        <v>125</v>
      </c>
      <c r="D8663" s="115">
        <v>0</v>
      </c>
      <c r="E8663" s="116">
        <v>0</v>
      </c>
      <c r="F8663" s="117">
        <v>0</v>
      </c>
      <c r="G8663" s="116">
        <v>0</v>
      </c>
    </row>
    <row r="8664" spans="1:7">
      <c r="A8664" s="119" t="s">
        <v>1149</v>
      </c>
      <c r="B8664" s="115" t="s">
        <v>1150</v>
      </c>
      <c r="C8664" s="115">
        <v>125</v>
      </c>
      <c r="D8664" s="115">
        <v>0</v>
      </c>
      <c r="E8664" s="116">
        <v>0</v>
      </c>
      <c r="F8664" s="117">
        <v>0</v>
      </c>
      <c r="G8664" s="116">
        <v>0</v>
      </c>
    </row>
    <row r="8665" spans="1:7">
      <c r="A8665" s="120" t="s">
        <v>1151</v>
      </c>
      <c r="B8665" s="115" t="s">
        <v>1152</v>
      </c>
      <c r="C8665" s="115">
        <v>125</v>
      </c>
      <c r="D8665" s="115">
        <v>0</v>
      </c>
      <c r="E8665" s="116">
        <v>0</v>
      </c>
      <c r="F8665" s="117">
        <v>0</v>
      </c>
      <c r="G8665" s="116">
        <v>0</v>
      </c>
    </row>
    <row r="8666" spans="1:7">
      <c r="A8666" s="121">
        <v>2000</v>
      </c>
      <c r="B8666" s="115" t="s">
        <v>1155</v>
      </c>
      <c r="C8666" s="115">
        <v>125</v>
      </c>
      <c r="D8666" s="115">
        <v>0</v>
      </c>
      <c r="E8666" s="116">
        <v>0</v>
      </c>
      <c r="F8666" s="117">
        <v>0</v>
      </c>
      <c r="G8666" s="116">
        <v>0</v>
      </c>
    </row>
    <row r="8667" spans="1:7">
      <c r="A8667" s="114"/>
      <c r="B8667" s="115" t="s">
        <v>1192</v>
      </c>
      <c r="C8667" s="115">
        <v>0</v>
      </c>
      <c r="D8667" s="115">
        <v>0</v>
      </c>
      <c r="E8667" s="116">
        <v>124.64</v>
      </c>
      <c r="F8667" s="117">
        <v>0</v>
      </c>
      <c r="G8667" s="116">
        <v>0</v>
      </c>
    </row>
    <row r="8668" spans="1:7">
      <c r="A8668" s="114" t="s">
        <v>1193</v>
      </c>
      <c r="B8668" s="115" t="s">
        <v>1194</v>
      </c>
      <c r="C8668" s="115">
        <v>0</v>
      </c>
      <c r="D8668" s="115">
        <v>0</v>
      </c>
      <c r="E8668" s="116">
        <v>-124.64</v>
      </c>
      <c r="F8668" s="117">
        <v>0</v>
      </c>
      <c r="G8668" s="116">
        <v>0</v>
      </c>
    </row>
    <row r="8669" spans="1:7">
      <c r="A8669" s="119" t="s">
        <v>1202</v>
      </c>
      <c r="B8669" s="115" t="s">
        <v>1203</v>
      </c>
      <c r="C8669" s="115">
        <v>0</v>
      </c>
      <c r="D8669" s="115">
        <v>0</v>
      </c>
      <c r="E8669" s="116">
        <v>-124.64</v>
      </c>
      <c r="F8669" s="117">
        <v>0</v>
      </c>
      <c r="G8669" s="116">
        <v>0</v>
      </c>
    </row>
    <row r="8670" spans="1:7" s="113" customFormat="1" ht="25.5">
      <c r="A8670" s="125" t="s">
        <v>128</v>
      </c>
      <c r="B8670" s="110" t="s">
        <v>129</v>
      </c>
      <c r="C8670" s="110"/>
      <c r="D8670" s="110"/>
      <c r="E8670" s="111"/>
      <c r="F8670" s="112"/>
      <c r="G8670" s="111"/>
    </row>
    <row r="8671" spans="1:7">
      <c r="A8671" s="114" t="s">
        <v>1118</v>
      </c>
      <c r="B8671" s="115" t="s">
        <v>1119</v>
      </c>
      <c r="C8671" s="115">
        <v>171264</v>
      </c>
      <c r="D8671" s="115">
        <v>33111</v>
      </c>
      <c r="E8671" s="116">
        <v>17625.03</v>
      </c>
      <c r="F8671" s="117">
        <v>10.2911470011211</v>
      </c>
      <c r="G8671" s="116">
        <v>0</v>
      </c>
    </row>
    <row r="8672" spans="1:7">
      <c r="A8672" s="119" t="s">
        <v>1122</v>
      </c>
      <c r="B8672" s="115" t="s">
        <v>58</v>
      </c>
      <c r="C8672" s="115">
        <v>64512</v>
      </c>
      <c r="D8672" s="115">
        <v>25806</v>
      </c>
      <c r="E8672" s="116">
        <v>10320.030000000001</v>
      </c>
      <c r="F8672" s="117">
        <v>15.9970703125</v>
      </c>
      <c r="G8672" s="116">
        <v>0</v>
      </c>
    </row>
    <row r="8673" spans="1:7">
      <c r="A8673" s="119" t="s">
        <v>1144</v>
      </c>
      <c r="B8673" s="115" t="s">
        <v>60</v>
      </c>
      <c r="C8673" s="115">
        <v>106752</v>
      </c>
      <c r="D8673" s="115">
        <v>7305</v>
      </c>
      <c r="E8673" s="116">
        <v>7305</v>
      </c>
      <c r="F8673" s="117">
        <v>6.8429631294964004</v>
      </c>
      <c r="G8673" s="116">
        <v>0</v>
      </c>
    </row>
    <row r="8674" spans="1:7" ht="25.5">
      <c r="A8674" s="120">
        <v>21710</v>
      </c>
      <c r="B8674" s="115" t="s">
        <v>1145</v>
      </c>
      <c r="C8674" s="115">
        <v>106752</v>
      </c>
      <c r="D8674" s="115">
        <v>7305</v>
      </c>
      <c r="E8674" s="116">
        <v>7305</v>
      </c>
      <c r="F8674" s="117">
        <v>6.8429631294964004</v>
      </c>
      <c r="G8674" s="116">
        <v>0</v>
      </c>
    </row>
    <row r="8675" spans="1:7">
      <c r="A8675" s="114" t="s">
        <v>1147</v>
      </c>
      <c r="B8675" s="115" t="s">
        <v>1148</v>
      </c>
      <c r="C8675" s="115">
        <v>171264</v>
      </c>
      <c r="D8675" s="115">
        <v>33111</v>
      </c>
      <c r="E8675" s="116">
        <v>6011.93</v>
      </c>
      <c r="F8675" s="117">
        <v>3.5103290825859501</v>
      </c>
      <c r="G8675" s="116">
        <v>270.56</v>
      </c>
    </row>
    <row r="8676" spans="1:7">
      <c r="A8676" s="119" t="s">
        <v>1149</v>
      </c>
      <c r="B8676" s="115" t="s">
        <v>1150</v>
      </c>
      <c r="C8676" s="115">
        <v>171264</v>
      </c>
      <c r="D8676" s="115">
        <v>33111</v>
      </c>
      <c r="E8676" s="116">
        <v>6011.93</v>
      </c>
      <c r="F8676" s="117">
        <v>3.5103290825859501</v>
      </c>
      <c r="G8676" s="116">
        <v>270.56</v>
      </c>
    </row>
    <row r="8677" spans="1:7">
      <c r="A8677" s="120" t="s">
        <v>1151</v>
      </c>
      <c r="B8677" s="115" t="s">
        <v>1152</v>
      </c>
      <c r="C8677" s="115">
        <v>105794</v>
      </c>
      <c r="D8677" s="115">
        <v>28306</v>
      </c>
      <c r="E8677" s="116">
        <v>1206.93</v>
      </c>
      <c r="F8677" s="117">
        <v>1.1408302928332399</v>
      </c>
      <c r="G8677" s="116">
        <v>270.56</v>
      </c>
    </row>
    <row r="8678" spans="1:7">
      <c r="A8678" s="121">
        <v>1000</v>
      </c>
      <c r="B8678" s="115" t="s">
        <v>1153</v>
      </c>
      <c r="C8678" s="115">
        <v>19000</v>
      </c>
      <c r="D8678" s="115">
        <v>2576</v>
      </c>
      <c r="E8678" s="116">
        <v>270.56</v>
      </c>
      <c r="F8678" s="117">
        <v>1.4239999999999999</v>
      </c>
      <c r="G8678" s="116">
        <v>270.56</v>
      </c>
    </row>
    <row r="8679" spans="1:7">
      <c r="A8679" s="122">
        <v>1100</v>
      </c>
      <c r="B8679" s="115" t="s">
        <v>1154</v>
      </c>
      <c r="C8679" s="115">
        <v>15330</v>
      </c>
      <c r="D8679" s="115">
        <v>2076</v>
      </c>
      <c r="E8679" s="116">
        <v>270.56</v>
      </c>
      <c r="F8679" s="117">
        <v>1.7649054142204801</v>
      </c>
      <c r="G8679" s="116">
        <v>270.56</v>
      </c>
    </row>
    <row r="8680" spans="1:7">
      <c r="A8680" s="121">
        <v>2000</v>
      </c>
      <c r="B8680" s="115" t="s">
        <v>1155</v>
      </c>
      <c r="C8680" s="115">
        <v>86794</v>
      </c>
      <c r="D8680" s="115">
        <v>25730</v>
      </c>
      <c r="E8680" s="116">
        <v>936.37</v>
      </c>
      <c r="F8680" s="117">
        <v>1.0788418554277901</v>
      </c>
      <c r="G8680" s="116">
        <v>0</v>
      </c>
    </row>
    <row r="8681" spans="1:7">
      <c r="A8681" s="120" t="s">
        <v>1158</v>
      </c>
      <c r="B8681" s="115" t="s">
        <v>1159</v>
      </c>
      <c r="C8681" s="115">
        <v>60665</v>
      </c>
      <c r="D8681" s="115">
        <v>0</v>
      </c>
      <c r="E8681" s="116">
        <v>0</v>
      </c>
      <c r="F8681" s="117">
        <v>0</v>
      </c>
      <c r="G8681" s="116">
        <v>0</v>
      </c>
    </row>
    <row r="8682" spans="1:7">
      <c r="A8682" s="121">
        <v>3000</v>
      </c>
      <c r="B8682" s="115" t="s">
        <v>1160</v>
      </c>
      <c r="C8682" s="115">
        <v>60665</v>
      </c>
      <c r="D8682" s="115">
        <v>0</v>
      </c>
      <c r="E8682" s="116">
        <v>0</v>
      </c>
      <c r="F8682" s="117">
        <v>0</v>
      </c>
      <c r="G8682" s="116">
        <v>0</v>
      </c>
    </row>
    <row r="8683" spans="1:7">
      <c r="A8683" s="120" t="s">
        <v>1166</v>
      </c>
      <c r="B8683" s="115" t="s">
        <v>1167</v>
      </c>
      <c r="C8683" s="115">
        <v>4805</v>
      </c>
      <c r="D8683" s="115">
        <v>4805</v>
      </c>
      <c r="E8683" s="116">
        <v>4805</v>
      </c>
      <c r="F8683" s="117">
        <v>100</v>
      </c>
      <c r="G8683" s="116">
        <v>0</v>
      </c>
    </row>
    <row r="8684" spans="1:7" ht="25.5">
      <c r="A8684" s="121">
        <v>7300</v>
      </c>
      <c r="B8684" s="115" t="s">
        <v>1173</v>
      </c>
      <c r="C8684" s="115">
        <v>4805</v>
      </c>
      <c r="D8684" s="115">
        <v>4805</v>
      </c>
      <c r="E8684" s="116">
        <v>4805</v>
      </c>
      <c r="F8684" s="117">
        <v>100</v>
      </c>
      <c r="G8684" s="116">
        <v>0</v>
      </c>
    </row>
    <row r="8685" spans="1:7" ht="38.25">
      <c r="A8685" s="122">
        <v>7350</v>
      </c>
      <c r="B8685" s="115" t="s">
        <v>1176</v>
      </c>
      <c r="C8685" s="115">
        <v>4805</v>
      </c>
      <c r="D8685" s="115">
        <v>4805</v>
      </c>
      <c r="E8685" s="116">
        <v>4805</v>
      </c>
      <c r="F8685" s="117">
        <v>100</v>
      </c>
      <c r="G8685" s="116">
        <v>0</v>
      </c>
    </row>
    <row r="8686" spans="1:7">
      <c r="A8686" s="114"/>
      <c r="B8686" s="115" t="s">
        <v>1192</v>
      </c>
      <c r="C8686" s="115">
        <v>0</v>
      </c>
      <c r="D8686" s="115">
        <v>0</v>
      </c>
      <c r="E8686" s="116">
        <v>11613.1</v>
      </c>
      <c r="F8686" s="117">
        <v>0</v>
      </c>
      <c r="G8686" s="116">
        <v>-270.56</v>
      </c>
    </row>
    <row r="8687" spans="1:7">
      <c r="A8687" s="114" t="s">
        <v>1193</v>
      </c>
      <c r="B8687" s="115" t="s">
        <v>1194</v>
      </c>
      <c r="C8687" s="115">
        <v>0</v>
      </c>
      <c r="D8687" s="115">
        <v>0</v>
      </c>
      <c r="E8687" s="116">
        <v>-11613.1</v>
      </c>
      <c r="F8687" s="117">
        <v>0</v>
      </c>
      <c r="G8687" s="116">
        <v>270.56</v>
      </c>
    </row>
    <row r="8688" spans="1:7">
      <c r="A8688" s="119" t="s">
        <v>1202</v>
      </c>
      <c r="B8688" s="115" t="s">
        <v>1203</v>
      </c>
      <c r="C8688" s="115">
        <v>0</v>
      </c>
      <c r="D8688" s="115">
        <v>0</v>
      </c>
      <c r="E8688" s="116">
        <v>-11613.1</v>
      </c>
      <c r="F8688" s="117">
        <v>0</v>
      </c>
      <c r="G8688" s="116">
        <v>270.56</v>
      </c>
    </row>
    <row r="8689" spans="1:7" s="113" customFormat="1" ht="25.5">
      <c r="A8689" s="126" t="s">
        <v>131</v>
      </c>
      <c r="B8689" s="110" t="s">
        <v>129</v>
      </c>
      <c r="C8689" s="110"/>
      <c r="D8689" s="110"/>
      <c r="E8689" s="111"/>
      <c r="F8689" s="112"/>
      <c r="G8689" s="111"/>
    </row>
    <row r="8690" spans="1:7">
      <c r="A8690" s="114" t="s">
        <v>1118</v>
      </c>
      <c r="B8690" s="115" t="s">
        <v>1119</v>
      </c>
      <c r="C8690" s="115">
        <v>171264</v>
      </c>
      <c r="D8690" s="115">
        <v>33111</v>
      </c>
      <c r="E8690" s="116">
        <v>17625.03</v>
      </c>
      <c r="F8690" s="117">
        <v>10.2911470011211</v>
      </c>
      <c r="G8690" s="116">
        <v>0</v>
      </c>
    </row>
    <row r="8691" spans="1:7">
      <c r="A8691" s="119" t="s">
        <v>1122</v>
      </c>
      <c r="B8691" s="115" t="s">
        <v>58</v>
      </c>
      <c r="C8691" s="115">
        <v>64512</v>
      </c>
      <c r="D8691" s="115">
        <v>25806</v>
      </c>
      <c r="E8691" s="116">
        <v>10320.030000000001</v>
      </c>
      <c r="F8691" s="117">
        <v>15.9970703125</v>
      </c>
      <c r="G8691" s="116">
        <v>0</v>
      </c>
    </row>
    <row r="8692" spans="1:7">
      <c r="A8692" s="119" t="s">
        <v>1144</v>
      </c>
      <c r="B8692" s="115" t="s">
        <v>60</v>
      </c>
      <c r="C8692" s="115">
        <v>106752</v>
      </c>
      <c r="D8692" s="115">
        <v>7305</v>
      </c>
      <c r="E8692" s="116">
        <v>7305</v>
      </c>
      <c r="F8692" s="117">
        <v>6.8429631294964004</v>
      </c>
      <c r="G8692" s="116">
        <v>0</v>
      </c>
    </row>
    <row r="8693" spans="1:7" ht="25.5">
      <c r="A8693" s="120">
        <v>21710</v>
      </c>
      <c r="B8693" s="115" t="s">
        <v>1145</v>
      </c>
      <c r="C8693" s="115">
        <v>106752</v>
      </c>
      <c r="D8693" s="115">
        <v>7305</v>
      </c>
      <c r="E8693" s="116">
        <v>7305</v>
      </c>
      <c r="F8693" s="117">
        <v>6.8429631294964004</v>
      </c>
      <c r="G8693" s="116">
        <v>0</v>
      </c>
    </row>
    <row r="8694" spans="1:7">
      <c r="A8694" s="114" t="s">
        <v>1147</v>
      </c>
      <c r="B8694" s="115" t="s">
        <v>1148</v>
      </c>
      <c r="C8694" s="115">
        <v>171264</v>
      </c>
      <c r="D8694" s="115">
        <v>33111</v>
      </c>
      <c r="E8694" s="116">
        <v>6011.93</v>
      </c>
      <c r="F8694" s="117">
        <v>3.5103290825859501</v>
      </c>
      <c r="G8694" s="116">
        <v>270.56</v>
      </c>
    </row>
    <row r="8695" spans="1:7">
      <c r="A8695" s="119" t="s">
        <v>1149</v>
      </c>
      <c r="B8695" s="115" t="s">
        <v>1150</v>
      </c>
      <c r="C8695" s="115">
        <v>171264</v>
      </c>
      <c r="D8695" s="115">
        <v>33111</v>
      </c>
      <c r="E8695" s="116">
        <v>6011.93</v>
      </c>
      <c r="F8695" s="117">
        <v>3.5103290825859501</v>
      </c>
      <c r="G8695" s="116">
        <v>270.56</v>
      </c>
    </row>
    <row r="8696" spans="1:7">
      <c r="A8696" s="120" t="s">
        <v>1151</v>
      </c>
      <c r="B8696" s="115" t="s">
        <v>1152</v>
      </c>
      <c r="C8696" s="115">
        <v>105794</v>
      </c>
      <c r="D8696" s="115">
        <v>28306</v>
      </c>
      <c r="E8696" s="116">
        <v>1206.93</v>
      </c>
      <c r="F8696" s="117">
        <v>1.1408302928332399</v>
      </c>
      <c r="G8696" s="116">
        <v>270.56</v>
      </c>
    </row>
    <row r="8697" spans="1:7">
      <c r="A8697" s="121">
        <v>1000</v>
      </c>
      <c r="B8697" s="115" t="s">
        <v>1153</v>
      </c>
      <c r="C8697" s="115">
        <v>19000</v>
      </c>
      <c r="D8697" s="115">
        <v>2576</v>
      </c>
      <c r="E8697" s="116">
        <v>270.56</v>
      </c>
      <c r="F8697" s="117">
        <v>1.4239999999999999</v>
      </c>
      <c r="G8697" s="116">
        <v>270.56</v>
      </c>
    </row>
    <row r="8698" spans="1:7">
      <c r="A8698" s="122">
        <v>1100</v>
      </c>
      <c r="B8698" s="115" t="s">
        <v>1154</v>
      </c>
      <c r="C8698" s="115">
        <v>15330</v>
      </c>
      <c r="D8698" s="115">
        <v>2076</v>
      </c>
      <c r="E8698" s="116">
        <v>270.56</v>
      </c>
      <c r="F8698" s="117">
        <v>1.7649054142204801</v>
      </c>
      <c r="G8698" s="116">
        <v>270.56</v>
      </c>
    </row>
    <row r="8699" spans="1:7">
      <c r="A8699" s="121">
        <v>2000</v>
      </c>
      <c r="B8699" s="115" t="s">
        <v>1155</v>
      </c>
      <c r="C8699" s="115">
        <v>86794</v>
      </c>
      <c r="D8699" s="115">
        <v>25730</v>
      </c>
      <c r="E8699" s="116">
        <v>936.37</v>
      </c>
      <c r="F8699" s="117">
        <v>1.0788418554277901</v>
      </c>
      <c r="G8699" s="116">
        <v>0</v>
      </c>
    </row>
    <row r="8700" spans="1:7">
      <c r="A8700" s="120" t="s">
        <v>1158</v>
      </c>
      <c r="B8700" s="115" t="s">
        <v>1159</v>
      </c>
      <c r="C8700" s="115">
        <v>60665</v>
      </c>
      <c r="D8700" s="115">
        <v>0</v>
      </c>
      <c r="E8700" s="116">
        <v>0</v>
      </c>
      <c r="F8700" s="117">
        <v>0</v>
      </c>
      <c r="G8700" s="116">
        <v>0</v>
      </c>
    </row>
    <row r="8701" spans="1:7">
      <c r="A8701" s="121">
        <v>3000</v>
      </c>
      <c r="B8701" s="115" t="s">
        <v>1160</v>
      </c>
      <c r="C8701" s="115">
        <v>60665</v>
      </c>
      <c r="D8701" s="115">
        <v>0</v>
      </c>
      <c r="E8701" s="116">
        <v>0</v>
      </c>
      <c r="F8701" s="117">
        <v>0</v>
      </c>
      <c r="G8701" s="116">
        <v>0</v>
      </c>
    </row>
    <row r="8702" spans="1:7">
      <c r="A8702" s="120" t="s">
        <v>1166</v>
      </c>
      <c r="B8702" s="115" t="s">
        <v>1167</v>
      </c>
      <c r="C8702" s="115">
        <v>4805</v>
      </c>
      <c r="D8702" s="115">
        <v>4805</v>
      </c>
      <c r="E8702" s="116">
        <v>4805</v>
      </c>
      <c r="F8702" s="117">
        <v>100</v>
      </c>
      <c r="G8702" s="116">
        <v>0</v>
      </c>
    </row>
    <row r="8703" spans="1:7" ht="25.5">
      <c r="A8703" s="121">
        <v>7300</v>
      </c>
      <c r="B8703" s="115" t="s">
        <v>1173</v>
      </c>
      <c r="C8703" s="115">
        <v>4805</v>
      </c>
      <c r="D8703" s="115">
        <v>4805</v>
      </c>
      <c r="E8703" s="116">
        <v>4805</v>
      </c>
      <c r="F8703" s="117">
        <v>100</v>
      </c>
      <c r="G8703" s="116">
        <v>0</v>
      </c>
    </row>
    <row r="8704" spans="1:7" ht="38.25">
      <c r="A8704" s="122">
        <v>7350</v>
      </c>
      <c r="B8704" s="115" t="s">
        <v>1176</v>
      </c>
      <c r="C8704" s="115">
        <v>4805</v>
      </c>
      <c r="D8704" s="115">
        <v>4805</v>
      </c>
      <c r="E8704" s="116">
        <v>4805</v>
      </c>
      <c r="F8704" s="117">
        <v>100</v>
      </c>
      <c r="G8704" s="116">
        <v>0</v>
      </c>
    </row>
    <row r="8705" spans="1:7">
      <c r="A8705" s="114"/>
      <c r="B8705" s="115" t="s">
        <v>1192</v>
      </c>
      <c r="C8705" s="115">
        <v>0</v>
      </c>
      <c r="D8705" s="115">
        <v>0</v>
      </c>
      <c r="E8705" s="116">
        <v>11613.1</v>
      </c>
      <c r="F8705" s="117">
        <v>0</v>
      </c>
      <c r="G8705" s="116">
        <v>-270.56</v>
      </c>
    </row>
    <row r="8706" spans="1:7">
      <c r="A8706" s="114" t="s">
        <v>1193</v>
      </c>
      <c r="B8706" s="115" t="s">
        <v>1194</v>
      </c>
      <c r="C8706" s="115">
        <v>0</v>
      </c>
      <c r="D8706" s="115">
        <v>0</v>
      </c>
      <c r="E8706" s="116">
        <v>-11613.1</v>
      </c>
      <c r="F8706" s="117">
        <v>0</v>
      </c>
      <c r="G8706" s="116">
        <v>270.56</v>
      </c>
    </row>
    <row r="8707" spans="1:7">
      <c r="A8707" s="119" t="s">
        <v>1202</v>
      </c>
      <c r="B8707" s="115" t="s">
        <v>1203</v>
      </c>
      <c r="C8707" s="115">
        <v>0</v>
      </c>
      <c r="D8707" s="115">
        <v>0</v>
      </c>
      <c r="E8707" s="116">
        <v>-11613.1</v>
      </c>
      <c r="F8707" s="117">
        <v>0</v>
      </c>
      <c r="G8707" s="116">
        <v>270.56</v>
      </c>
    </row>
    <row r="8708" spans="1:7" s="113" customFormat="1" ht="38.25">
      <c r="A8708" s="125" t="s">
        <v>133</v>
      </c>
      <c r="B8708" s="110" t="s">
        <v>1237</v>
      </c>
      <c r="C8708" s="110"/>
      <c r="D8708" s="110"/>
      <c r="E8708" s="111"/>
      <c r="F8708" s="112"/>
      <c r="G8708" s="111"/>
    </row>
    <row r="8709" spans="1:7">
      <c r="A8709" s="114" t="s">
        <v>1118</v>
      </c>
      <c r="B8709" s="115" t="s">
        <v>1119</v>
      </c>
      <c r="C8709" s="115">
        <v>151715</v>
      </c>
      <c r="D8709" s="115">
        <v>73241</v>
      </c>
      <c r="E8709" s="116">
        <v>91172.15</v>
      </c>
      <c r="F8709" s="117">
        <v>60.094354546353401</v>
      </c>
      <c r="G8709" s="116">
        <v>17929</v>
      </c>
    </row>
    <row r="8710" spans="1:7">
      <c r="A8710" s="119" t="s">
        <v>1122</v>
      </c>
      <c r="B8710" s="115" t="s">
        <v>58</v>
      </c>
      <c r="C8710" s="115">
        <v>30384</v>
      </c>
      <c r="D8710" s="115">
        <v>15000</v>
      </c>
      <c r="E8710" s="116">
        <v>32931.15</v>
      </c>
      <c r="F8710" s="117">
        <v>108.383195102686</v>
      </c>
      <c r="G8710" s="116">
        <v>0</v>
      </c>
    </row>
    <row r="8711" spans="1:7" ht="25.5">
      <c r="A8711" s="120">
        <v>21210</v>
      </c>
      <c r="B8711" s="115" t="s">
        <v>1123</v>
      </c>
      <c r="C8711" s="115">
        <v>30384</v>
      </c>
      <c r="D8711" s="115">
        <v>15000</v>
      </c>
      <c r="E8711" s="116">
        <v>32931.15</v>
      </c>
      <c r="F8711" s="117">
        <v>108.383195102686</v>
      </c>
      <c r="G8711" s="116">
        <v>0</v>
      </c>
    </row>
    <row r="8712" spans="1:7">
      <c r="A8712" s="119" t="s">
        <v>1144</v>
      </c>
      <c r="B8712" s="115" t="s">
        <v>60</v>
      </c>
      <c r="C8712" s="115">
        <v>121331</v>
      </c>
      <c r="D8712" s="115">
        <v>58241</v>
      </c>
      <c r="E8712" s="116">
        <v>58241</v>
      </c>
      <c r="F8712" s="117">
        <v>48.001747286348902</v>
      </c>
      <c r="G8712" s="116">
        <v>17929</v>
      </c>
    </row>
    <row r="8713" spans="1:7" ht="25.5">
      <c r="A8713" s="120">
        <v>21710</v>
      </c>
      <c r="B8713" s="115" t="s">
        <v>1145</v>
      </c>
      <c r="C8713" s="115">
        <v>121331</v>
      </c>
      <c r="D8713" s="115">
        <v>58241</v>
      </c>
      <c r="E8713" s="116">
        <v>58241</v>
      </c>
      <c r="F8713" s="117">
        <v>48.001747286348902</v>
      </c>
      <c r="G8713" s="116">
        <v>17929</v>
      </c>
    </row>
    <row r="8714" spans="1:7">
      <c r="A8714" s="114" t="s">
        <v>1147</v>
      </c>
      <c r="B8714" s="115" t="s">
        <v>1148</v>
      </c>
      <c r="C8714" s="115">
        <v>151715</v>
      </c>
      <c r="D8714" s="115">
        <v>73241</v>
      </c>
      <c r="E8714" s="116">
        <v>55526.21</v>
      </c>
      <c r="F8714" s="117">
        <v>36.599024486702</v>
      </c>
      <c r="G8714" s="116">
        <v>16061.84</v>
      </c>
    </row>
    <row r="8715" spans="1:7">
      <c r="A8715" s="119" t="s">
        <v>1149</v>
      </c>
      <c r="B8715" s="115" t="s">
        <v>1150</v>
      </c>
      <c r="C8715" s="115">
        <v>146215</v>
      </c>
      <c r="D8715" s="115">
        <v>67741</v>
      </c>
      <c r="E8715" s="116">
        <v>55526.21</v>
      </c>
      <c r="F8715" s="117">
        <v>37.975727524535799</v>
      </c>
      <c r="G8715" s="116">
        <v>16061.84</v>
      </c>
    </row>
    <row r="8716" spans="1:7">
      <c r="A8716" s="120" t="s">
        <v>1151</v>
      </c>
      <c r="B8716" s="115" t="s">
        <v>1152</v>
      </c>
      <c r="C8716" s="115">
        <v>79623</v>
      </c>
      <c r="D8716" s="115">
        <v>40674</v>
      </c>
      <c r="E8716" s="116">
        <v>28459.21</v>
      </c>
      <c r="F8716" s="117">
        <v>35.742448789922499</v>
      </c>
      <c r="G8716" s="116">
        <v>7678.84</v>
      </c>
    </row>
    <row r="8717" spans="1:7">
      <c r="A8717" s="121">
        <v>1000</v>
      </c>
      <c r="B8717" s="115" t="s">
        <v>1153</v>
      </c>
      <c r="C8717" s="115">
        <v>36151</v>
      </c>
      <c r="D8717" s="115">
        <v>20559</v>
      </c>
      <c r="E8717" s="116">
        <v>18576.39</v>
      </c>
      <c r="F8717" s="117">
        <v>51.385549500705402</v>
      </c>
      <c r="G8717" s="116">
        <v>7391.33</v>
      </c>
    </row>
    <row r="8718" spans="1:7">
      <c r="A8718" s="122">
        <v>1100</v>
      </c>
      <c r="B8718" s="115" t="s">
        <v>1154</v>
      </c>
      <c r="C8718" s="115">
        <v>30771</v>
      </c>
      <c r="D8718" s="115">
        <v>17174</v>
      </c>
      <c r="E8718" s="116">
        <v>15529.68</v>
      </c>
      <c r="F8718" s="117">
        <v>50.4685580579117</v>
      </c>
      <c r="G8718" s="116">
        <v>6312.28</v>
      </c>
    </row>
    <row r="8719" spans="1:7">
      <c r="A8719" s="121">
        <v>2000</v>
      </c>
      <c r="B8719" s="115" t="s">
        <v>1155</v>
      </c>
      <c r="C8719" s="115">
        <v>43472</v>
      </c>
      <c r="D8719" s="115">
        <v>20115</v>
      </c>
      <c r="E8719" s="116">
        <v>9882.82</v>
      </c>
      <c r="F8719" s="117">
        <v>22.733759661391201</v>
      </c>
      <c r="G8719" s="116">
        <v>287.51</v>
      </c>
    </row>
    <row r="8720" spans="1:7">
      <c r="A8720" s="120" t="s">
        <v>1166</v>
      </c>
      <c r="B8720" s="115" t="s">
        <v>1167</v>
      </c>
      <c r="C8720" s="115">
        <v>66592</v>
      </c>
      <c r="D8720" s="115">
        <v>27067</v>
      </c>
      <c r="E8720" s="116">
        <v>27067</v>
      </c>
      <c r="F8720" s="117">
        <v>40.6460235463719</v>
      </c>
      <c r="G8720" s="116">
        <v>8383</v>
      </c>
    </row>
    <row r="8721" spans="1:7" ht="25.5">
      <c r="A8721" s="121">
        <v>7300</v>
      </c>
      <c r="B8721" s="115" t="s">
        <v>1173</v>
      </c>
      <c r="C8721" s="115">
        <v>36208</v>
      </c>
      <c r="D8721" s="115">
        <v>12067</v>
      </c>
      <c r="E8721" s="116">
        <v>12067</v>
      </c>
      <c r="F8721" s="117">
        <v>33.326889085285003</v>
      </c>
      <c r="G8721" s="116">
        <v>3829</v>
      </c>
    </row>
    <row r="8722" spans="1:7" ht="38.25">
      <c r="A8722" s="122">
        <v>7350</v>
      </c>
      <c r="B8722" s="115" t="s">
        <v>1176</v>
      </c>
      <c r="C8722" s="115">
        <v>36208</v>
      </c>
      <c r="D8722" s="115">
        <v>12067</v>
      </c>
      <c r="E8722" s="116">
        <v>12067</v>
      </c>
      <c r="F8722" s="117">
        <v>33.326889085285003</v>
      </c>
      <c r="G8722" s="116">
        <v>3829</v>
      </c>
    </row>
    <row r="8723" spans="1:7" ht="25.5">
      <c r="A8723" s="121">
        <v>7500</v>
      </c>
      <c r="B8723" s="115" t="s">
        <v>1180</v>
      </c>
      <c r="C8723" s="115">
        <v>30384</v>
      </c>
      <c r="D8723" s="115">
        <v>15000</v>
      </c>
      <c r="E8723" s="116">
        <v>15000</v>
      </c>
      <c r="F8723" s="117">
        <v>49.368088467614498</v>
      </c>
      <c r="G8723" s="116">
        <v>4554</v>
      </c>
    </row>
    <row r="8724" spans="1:7">
      <c r="A8724" s="119" t="s">
        <v>1181</v>
      </c>
      <c r="B8724" s="115" t="s">
        <v>1182</v>
      </c>
      <c r="C8724" s="115">
        <v>5500</v>
      </c>
      <c r="D8724" s="115">
        <v>5500</v>
      </c>
      <c r="E8724" s="116">
        <v>0</v>
      </c>
      <c r="F8724" s="117">
        <v>0</v>
      </c>
      <c r="G8724" s="116">
        <v>0</v>
      </c>
    </row>
    <row r="8725" spans="1:7">
      <c r="A8725" s="120" t="s">
        <v>1183</v>
      </c>
      <c r="B8725" s="115" t="s">
        <v>1184</v>
      </c>
      <c r="C8725" s="115">
        <v>5500</v>
      </c>
      <c r="D8725" s="115">
        <v>5500</v>
      </c>
      <c r="E8725" s="116">
        <v>0</v>
      </c>
      <c r="F8725" s="117">
        <v>0</v>
      </c>
      <c r="G8725" s="116">
        <v>0</v>
      </c>
    </row>
    <row r="8726" spans="1:7">
      <c r="A8726" s="114"/>
      <c r="B8726" s="115" t="s">
        <v>1192</v>
      </c>
      <c r="C8726" s="115">
        <v>0</v>
      </c>
      <c r="D8726" s="115">
        <v>0</v>
      </c>
      <c r="E8726" s="116">
        <v>35645.94</v>
      </c>
      <c r="F8726" s="117">
        <v>0</v>
      </c>
      <c r="G8726" s="116">
        <v>1867.16</v>
      </c>
    </row>
    <row r="8727" spans="1:7">
      <c r="A8727" s="114" t="s">
        <v>1193</v>
      </c>
      <c r="B8727" s="115" t="s">
        <v>1194</v>
      </c>
      <c r="C8727" s="115">
        <v>0</v>
      </c>
      <c r="D8727" s="115">
        <v>0</v>
      </c>
      <c r="E8727" s="116">
        <v>-35645.94</v>
      </c>
      <c r="F8727" s="117">
        <v>0</v>
      </c>
      <c r="G8727" s="116">
        <v>-1867.16</v>
      </c>
    </row>
    <row r="8728" spans="1:7">
      <c r="A8728" s="119" t="s">
        <v>1202</v>
      </c>
      <c r="B8728" s="115" t="s">
        <v>1203</v>
      </c>
      <c r="C8728" s="115">
        <v>0</v>
      </c>
      <c r="D8728" s="115">
        <v>0</v>
      </c>
      <c r="E8728" s="116">
        <v>-35645.94</v>
      </c>
      <c r="F8728" s="117">
        <v>0</v>
      </c>
      <c r="G8728" s="116">
        <v>-1867.16</v>
      </c>
    </row>
    <row r="8729" spans="1:7" s="113" customFormat="1" ht="51">
      <c r="A8729" s="126" t="s">
        <v>134</v>
      </c>
      <c r="B8729" s="110" t="s">
        <v>1238</v>
      </c>
      <c r="C8729" s="110"/>
      <c r="D8729" s="110"/>
      <c r="E8729" s="111"/>
      <c r="F8729" s="112"/>
      <c r="G8729" s="111"/>
    </row>
    <row r="8730" spans="1:7">
      <c r="A8730" s="114" t="s">
        <v>1118</v>
      </c>
      <c r="B8730" s="115" t="s">
        <v>1119</v>
      </c>
      <c r="C8730" s="115">
        <v>30384</v>
      </c>
      <c r="D8730" s="115">
        <v>15000</v>
      </c>
      <c r="E8730" s="116">
        <v>32931.15</v>
      </c>
      <c r="F8730" s="117">
        <v>108.383195102686</v>
      </c>
      <c r="G8730" s="116">
        <v>0</v>
      </c>
    </row>
    <row r="8731" spans="1:7">
      <c r="A8731" s="119" t="s">
        <v>1122</v>
      </c>
      <c r="B8731" s="115" t="s">
        <v>58</v>
      </c>
      <c r="C8731" s="115">
        <v>30384</v>
      </c>
      <c r="D8731" s="115">
        <v>15000</v>
      </c>
      <c r="E8731" s="116">
        <v>32931.15</v>
      </c>
      <c r="F8731" s="117">
        <v>108.383195102686</v>
      </c>
      <c r="G8731" s="116">
        <v>0</v>
      </c>
    </row>
    <row r="8732" spans="1:7" ht="25.5">
      <c r="A8732" s="120">
        <v>21210</v>
      </c>
      <c r="B8732" s="115" t="s">
        <v>1123</v>
      </c>
      <c r="C8732" s="115">
        <v>30384</v>
      </c>
      <c r="D8732" s="115">
        <v>15000</v>
      </c>
      <c r="E8732" s="116">
        <v>32931.15</v>
      </c>
      <c r="F8732" s="117">
        <v>108.383195102686</v>
      </c>
      <c r="G8732" s="116">
        <v>0</v>
      </c>
    </row>
    <row r="8733" spans="1:7">
      <c r="A8733" s="114" t="s">
        <v>1147</v>
      </c>
      <c r="B8733" s="115" t="s">
        <v>1148</v>
      </c>
      <c r="C8733" s="115">
        <v>30384</v>
      </c>
      <c r="D8733" s="115">
        <v>15000</v>
      </c>
      <c r="E8733" s="116">
        <v>15000</v>
      </c>
      <c r="F8733" s="117">
        <v>49.368088467614498</v>
      </c>
      <c r="G8733" s="116">
        <v>4554</v>
      </c>
    </row>
    <row r="8734" spans="1:7">
      <c r="A8734" s="119" t="s">
        <v>1149</v>
      </c>
      <c r="B8734" s="115" t="s">
        <v>1150</v>
      </c>
      <c r="C8734" s="115">
        <v>30384</v>
      </c>
      <c r="D8734" s="115">
        <v>15000</v>
      </c>
      <c r="E8734" s="116">
        <v>15000</v>
      </c>
      <c r="F8734" s="117">
        <v>49.368088467614498</v>
      </c>
      <c r="G8734" s="116">
        <v>4554</v>
      </c>
    </row>
    <row r="8735" spans="1:7">
      <c r="A8735" s="120" t="s">
        <v>1166</v>
      </c>
      <c r="B8735" s="115" t="s">
        <v>1167</v>
      </c>
      <c r="C8735" s="115">
        <v>30384</v>
      </c>
      <c r="D8735" s="115">
        <v>15000</v>
      </c>
      <c r="E8735" s="116">
        <v>15000</v>
      </c>
      <c r="F8735" s="117">
        <v>49.368088467614498</v>
      </c>
      <c r="G8735" s="116">
        <v>4554</v>
      </c>
    </row>
    <row r="8736" spans="1:7" ht="25.5">
      <c r="A8736" s="121">
        <v>7500</v>
      </c>
      <c r="B8736" s="115" t="s">
        <v>1180</v>
      </c>
      <c r="C8736" s="115">
        <v>30384</v>
      </c>
      <c r="D8736" s="115">
        <v>15000</v>
      </c>
      <c r="E8736" s="116">
        <v>15000</v>
      </c>
      <c r="F8736" s="117">
        <v>49.368088467614498</v>
      </c>
      <c r="G8736" s="116">
        <v>4554</v>
      </c>
    </row>
    <row r="8737" spans="1:7">
      <c r="A8737" s="114"/>
      <c r="B8737" s="115" t="s">
        <v>1192</v>
      </c>
      <c r="C8737" s="115">
        <v>0</v>
      </c>
      <c r="D8737" s="115">
        <v>0</v>
      </c>
      <c r="E8737" s="116">
        <v>17931.150000000001</v>
      </c>
      <c r="F8737" s="117">
        <v>0</v>
      </c>
      <c r="G8737" s="116">
        <v>-4554</v>
      </c>
    </row>
    <row r="8738" spans="1:7">
      <c r="A8738" s="114" t="s">
        <v>1193</v>
      </c>
      <c r="B8738" s="115" t="s">
        <v>1194</v>
      </c>
      <c r="C8738" s="115">
        <v>0</v>
      </c>
      <c r="D8738" s="115">
        <v>0</v>
      </c>
      <c r="E8738" s="116">
        <v>-17931.150000000001</v>
      </c>
      <c r="F8738" s="117">
        <v>0</v>
      </c>
      <c r="G8738" s="116">
        <v>4554</v>
      </c>
    </row>
    <row r="8739" spans="1:7">
      <c r="A8739" s="119" t="s">
        <v>1202</v>
      </c>
      <c r="B8739" s="115" t="s">
        <v>1203</v>
      </c>
      <c r="C8739" s="115">
        <v>0</v>
      </c>
      <c r="D8739" s="115">
        <v>0</v>
      </c>
      <c r="E8739" s="116">
        <v>-17931.150000000001</v>
      </c>
      <c r="F8739" s="117">
        <v>0</v>
      </c>
      <c r="G8739" s="116">
        <v>4554</v>
      </c>
    </row>
    <row r="8740" spans="1:7" s="113" customFormat="1" ht="25.5">
      <c r="A8740" s="126" t="s">
        <v>135</v>
      </c>
      <c r="B8740" s="110" t="s">
        <v>1239</v>
      </c>
      <c r="C8740" s="110"/>
      <c r="D8740" s="110"/>
      <c r="E8740" s="111"/>
      <c r="F8740" s="112"/>
      <c r="G8740" s="111"/>
    </row>
    <row r="8741" spans="1:7">
      <c r="A8741" s="114" t="s">
        <v>1118</v>
      </c>
      <c r="B8741" s="115" t="s">
        <v>1119</v>
      </c>
      <c r="C8741" s="115">
        <v>121331</v>
      </c>
      <c r="D8741" s="115">
        <v>58241</v>
      </c>
      <c r="E8741" s="116">
        <v>58241</v>
      </c>
      <c r="F8741" s="117">
        <v>48.001747286348902</v>
      </c>
      <c r="G8741" s="116">
        <v>17929</v>
      </c>
    </row>
    <row r="8742" spans="1:7">
      <c r="A8742" s="119" t="s">
        <v>1144</v>
      </c>
      <c r="B8742" s="115" t="s">
        <v>60</v>
      </c>
      <c r="C8742" s="115">
        <v>121331</v>
      </c>
      <c r="D8742" s="115">
        <v>58241</v>
      </c>
      <c r="E8742" s="116">
        <v>58241</v>
      </c>
      <c r="F8742" s="117">
        <v>48.001747286348902</v>
      </c>
      <c r="G8742" s="116">
        <v>17929</v>
      </c>
    </row>
    <row r="8743" spans="1:7" ht="25.5">
      <c r="A8743" s="120">
        <v>21710</v>
      </c>
      <c r="B8743" s="115" t="s">
        <v>1145</v>
      </c>
      <c r="C8743" s="115">
        <v>121331</v>
      </c>
      <c r="D8743" s="115">
        <v>58241</v>
      </c>
      <c r="E8743" s="116">
        <v>58241</v>
      </c>
      <c r="F8743" s="117">
        <v>48.001747286348902</v>
      </c>
      <c r="G8743" s="116">
        <v>17929</v>
      </c>
    </row>
    <row r="8744" spans="1:7">
      <c r="A8744" s="114" t="s">
        <v>1147</v>
      </c>
      <c r="B8744" s="115" t="s">
        <v>1148</v>
      </c>
      <c r="C8744" s="115">
        <v>121331</v>
      </c>
      <c r="D8744" s="115">
        <v>58241</v>
      </c>
      <c r="E8744" s="116">
        <v>40526.21</v>
      </c>
      <c r="F8744" s="117">
        <v>33.401364861412198</v>
      </c>
      <c r="G8744" s="116">
        <v>11507.84</v>
      </c>
    </row>
    <row r="8745" spans="1:7">
      <c r="A8745" s="119" t="s">
        <v>1149</v>
      </c>
      <c r="B8745" s="115" t="s">
        <v>1150</v>
      </c>
      <c r="C8745" s="115">
        <v>115831</v>
      </c>
      <c r="D8745" s="115">
        <v>52741</v>
      </c>
      <c r="E8745" s="116">
        <v>40526.21</v>
      </c>
      <c r="F8745" s="117">
        <v>34.987360896478499</v>
      </c>
      <c r="G8745" s="116">
        <v>11507.84</v>
      </c>
    </row>
    <row r="8746" spans="1:7">
      <c r="A8746" s="120" t="s">
        <v>1151</v>
      </c>
      <c r="B8746" s="115" t="s">
        <v>1152</v>
      </c>
      <c r="C8746" s="115">
        <v>79623</v>
      </c>
      <c r="D8746" s="115">
        <v>40674</v>
      </c>
      <c r="E8746" s="116">
        <v>28459.21</v>
      </c>
      <c r="F8746" s="117">
        <v>35.742448789922499</v>
      </c>
      <c r="G8746" s="116">
        <v>7678.84</v>
      </c>
    </row>
    <row r="8747" spans="1:7">
      <c r="A8747" s="121">
        <v>1000</v>
      </c>
      <c r="B8747" s="115" t="s">
        <v>1153</v>
      </c>
      <c r="C8747" s="115">
        <v>36151</v>
      </c>
      <c r="D8747" s="115">
        <v>20559</v>
      </c>
      <c r="E8747" s="116">
        <v>18576.39</v>
      </c>
      <c r="F8747" s="117">
        <v>51.385549500705402</v>
      </c>
      <c r="G8747" s="116">
        <v>7391.33</v>
      </c>
    </row>
    <row r="8748" spans="1:7">
      <c r="A8748" s="122">
        <v>1100</v>
      </c>
      <c r="B8748" s="115" t="s">
        <v>1154</v>
      </c>
      <c r="C8748" s="115">
        <v>30771</v>
      </c>
      <c r="D8748" s="115">
        <v>17174</v>
      </c>
      <c r="E8748" s="116">
        <v>15529.68</v>
      </c>
      <c r="F8748" s="117">
        <v>50.4685580579117</v>
      </c>
      <c r="G8748" s="116">
        <v>6312.28</v>
      </c>
    </row>
    <row r="8749" spans="1:7">
      <c r="A8749" s="121">
        <v>2000</v>
      </c>
      <c r="B8749" s="115" t="s">
        <v>1155</v>
      </c>
      <c r="C8749" s="115">
        <v>43472</v>
      </c>
      <c r="D8749" s="115">
        <v>20115</v>
      </c>
      <c r="E8749" s="116">
        <v>9882.82</v>
      </c>
      <c r="F8749" s="117">
        <v>22.733759661391201</v>
      </c>
      <c r="G8749" s="116">
        <v>287.51</v>
      </c>
    </row>
    <row r="8750" spans="1:7">
      <c r="A8750" s="120" t="s">
        <v>1166</v>
      </c>
      <c r="B8750" s="115" t="s">
        <v>1167</v>
      </c>
      <c r="C8750" s="115">
        <v>36208</v>
      </c>
      <c r="D8750" s="115">
        <v>12067</v>
      </c>
      <c r="E8750" s="116">
        <v>12067</v>
      </c>
      <c r="F8750" s="117">
        <v>33.326889085285003</v>
      </c>
      <c r="G8750" s="116">
        <v>3829</v>
      </c>
    </row>
    <row r="8751" spans="1:7" ht="25.5">
      <c r="A8751" s="121">
        <v>7300</v>
      </c>
      <c r="B8751" s="115" t="s">
        <v>1173</v>
      </c>
      <c r="C8751" s="115">
        <v>36208</v>
      </c>
      <c r="D8751" s="115">
        <v>12067</v>
      </c>
      <c r="E8751" s="116">
        <v>12067</v>
      </c>
      <c r="F8751" s="117">
        <v>33.326889085285003</v>
      </c>
      <c r="G8751" s="116">
        <v>3829</v>
      </c>
    </row>
    <row r="8752" spans="1:7" ht="38.25">
      <c r="A8752" s="122">
        <v>7350</v>
      </c>
      <c r="B8752" s="115" t="s">
        <v>1176</v>
      </c>
      <c r="C8752" s="115">
        <v>36208</v>
      </c>
      <c r="D8752" s="115">
        <v>12067</v>
      </c>
      <c r="E8752" s="116">
        <v>12067</v>
      </c>
      <c r="F8752" s="117">
        <v>33.326889085285003</v>
      </c>
      <c r="G8752" s="116">
        <v>3829</v>
      </c>
    </row>
    <row r="8753" spans="1:7">
      <c r="A8753" s="119" t="s">
        <v>1181</v>
      </c>
      <c r="B8753" s="115" t="s">
        <v>1182</v>
      </c>
      <c r="C8753" s="115">
        <v>5500</v>
      </c>
      <c r="D8753" s="115">
        <v>5500</v>
      </c>
      <c r="E8753" s="116">
        <v>0</v>
      </c>
      <c r="F8753" s="117">
        <v>0</v>
      </c>
      <c r="G8753" s="116">
        <v>0</v>
      </c>
    </row>
    <row r="8754" spans="1:7">
      <c r="A8754" s="120" t="s">
        <v>1183</v>
      </c>
      <c r="B8754" s="115" t="s">
        <v>1184</v>
      </c>
      <c r="C8754" s="115">
        <v>5500</v>
      </c>
      <c r="D8754" s="115">
        <v>5500</v>
      </c>
      <c r="E8754" s="116">
        <v>0</v>
      </c>
      <c r="F8754" s="117">
        <v>0</v>
      </c>
      <c r="G8754" s="116">
        <v>0</v>
      </c>
    </row>
    <row r="8755" spans="1:7">
      <c r="A8755" s="114"/>
      <c r="B8755" s="115" t="s">
        <v>1192</v>
      </c>
      <c r="C8755" s="115">
        <v>0</v>
      </c>
      <c r="D8755" s="115">
        <v>0</v>
      </c>
      <c r="E8755" s="116">
        <v>17714.79</v>
      </c>
      <c r="F8755" s="117">
        <v>0</v>
      </c>
      <c r="G8755" s="116">
        <v>6421.16</v>
      </c>
    </row>
    <row r="8756" spans="1:7">
      <c r="A8756" s="114" t="s">
        <v>1193</v>
      </c>
      <c r="B8756" s="115" t="s">
        <v>1194</v>
      </c>
      <c r="C8756" s="115">
        <v>0</v>
      </c>
      <c r="D8756" s="115">
        <v>0</v>
      </c>
      <c r="E8756" s="116">
        <v>-17714.79</v>
      </c>
      <c r="F8756" s="117">
        <v>0</v>
      </c>
      <c r="G8756" s="116">
        <v>-6421.16</v>
      </c>
    </row>
    <row r="8757" spans="1:7">
      <c r="A8757" s="119" t="s">
        <v>1202</v>
      </c>
      <c r="B8757" s="115" t="s">
        <v>1203</v>
      </c>
      <c r="C8757" s="115">
        <v>0</v>
      </c>
      <c r="D8757" s="115">
        <v>0</v>
      </c>
      <c r="E8757" s="116">
        <v>-17714.79</v>
      </c>
      <c r="F8757" s="117">
        <v>0</v>
      </c>
      <c r="G8757" s="116">
        <v>-6421.16</v>
      </c>
    </row>
    <row r="8758" spans="1:7" s="113" customFormat="1" ht="25.5">
      <c r="A8758" s="125" t="s">
        <v>39</v>
      </c>
      <c r="B8758" s="110" t="s">
        <v>1214</v>
      </c>
      <c r="C8758" s="110"/>
      <c r="D8758" s="110"/>
      <c r="E8758" s="111"/>
      <c r="F8758" s="112"/>
      <c r="G8758" s="111"/>
    </row>
    <row r="8759" spans="1:7">
      <c r="A8759" s="114" t="s">
        <v>1118</v>
      </c>
      <c r="B8759" s="115" t="s">
        <v>1119</v>
      </c>
      <c r="C8759" s="115">
        <v>2789492</v>
      </c>
      <c r="D8759" s="115">
        <v>972604</v>
      </c>
      <c r="E8759" s="116">
        <v>828501.87</v>
      </c>
      <c r="F8759" s="117">
        <v>29.700815417287501</v>
      </c>
      <c r="G8759" s="116">
        <v>101315</v>
      </c>
    </row>
    <row r="8760" spans="1:7">
      <c r="A8760" s="119" t="s">
        <v>1122</v>
      </c>
      <c r="B8760" s="115" t="s">
        <v>58</v>
      </c>
      <c r="C8760" s="115">
        <v>1045533</v>
      </c>
      <c r="D8760" s="115">
        <v>75082</v>
      </c>
      <c r="E8760" s="116">
        <v>1938.34</v>
      </c>
      <c r="F8760" s="117">
        <v>0.18539252228288999</v>
      </c>
      <c r="G8760" s="116">
        <v>0</v>
      </c>
    </row>
    <row r="8761" spans="1:7" ht="25.5">
      <c r="A8761" s="120">
        <v>21210</v>
      </c>
      <c r="B8761" s="115" t="s">
        <v>1123</v>
      </c>
      <c r="C8761" s="115">
        <v>930458</v>
      </c>
      <c r="D8761" s="115">
        <v>0</v>
      </c>
      <c r="E8761" s="116">
        <v>0</v>
      </c>
      <c r="F8761" s="117">
        <v>0</v>
      </c>
      <c r="G8761" s="116">
        <v>0</v>
      </c>
    </row>
    <row r="8762" spans="1:7">
      <c r="A8762" s="119" t="s">
        <v>1124</v>
      </c>
      <c r="B8762" s="115" t="s">
        <v>59</v>
      </c>
      <c r="C8762" s="115">
        <v>173126</v>
      </c>
      <c r="D8762" s="115">
        <v>147511</v>
      </c>
      <c r="E8762" s="116">
        <v>76552.53</v>
      </c>
      <c r="F8762" s="117">
        <v>44.217812460288997</v>
      </c>
      <c r="G8762" s="116">
        <v>0</v>
      </c>
    </row>
    <row r="8763" spans="1:7">
      <c r="A8763" s="120" t="s">
        <v>1125</v>
      </c>
      <c r="B8763" s="115" t="s">
        <v>1126</v>
      </c>
      <c r="C8763" s="115">
        <v>173126</v>
      </c>
      <c r="D8763" s="115">
        <v>147511</v>
      </c>
      <c r="E8763" s="116">
        <v>76552.53</v>
      </c>
      <c r="F8763" s="117">
        <v>44.217812460288997</v>
      </c>
      <c r="G8763" s="116">
        <v>0</v>
      </c>
    </row>
    <row r="8764" spans="1:7">
      <c r="A8764" s="121">
        <v>18100</v>
      </c>
      <c r="B8764" s="115" t="s">
        <v>1127</v>
      </c>
      <c r="C8764" s="115">
        <v>173126</v>
      </c>
      <c r="D8764" s="115">
        <v>147511</v>
      </c>
      <c r="E8764" s="116">
        <v>76552.53</v>
      </c>
      <c r="F8764" s="117">
        <v>44.217812460288997</v>
      </c>
      <c r="G8764" s="116">
        <v>0</v>
      </c>
    </row>
    <row r="8765" spans="1:7" ht="25.5">
      <c r="A8765" s="122">
        <v>18130</v>
      </c>
      <c r="B8765" s="115" t="s">
        <v>1128</v>
      </c>
      <c r="C8765" s="115">
        <v>173126</v>
      </c>
      <c r="D8765" s="115">
        <v>147511</v>
      </c>
      <c r="E8765" s="116">
        <v>76552.53</v>
      </c>
      <c r="F8765" s="117">
        <v>44.217812460288997</v>
      </c>
      <c r="G8765" s="116">
        <v>0</v>
      </c>
    </row>
    <row r="8766" spans="1:7" ht="25.5">
      <c r="A8766" s="123">
        <v>18132</v>
      </c>
      <c r="B8766" s="115" t="s">
        <v>1130</v>
      </c>
      <c r="C8766" s="115">
        <v>173126</v>
      </c>
      <c r="D8766" s="115">
        <v>147511</v>
      </c>
      <c r="E8766" s="116">
        <v>76552.53</v>
      </c>
      <c r="F8766" s="117">
        <v>44.217812460288997</v>
      </c>
      <c r="G8766" s="116">
        <v>0</v>
      </c>
    </row>
    <row r="8767" spans="1:7">
      <c r="A8767" s="119" t="s">
        <v>1144</v>
      </c>
      <c r="B8767" s="115" t="s">
        <v>60</v>
      </c>
      <c r="C8767" s="115">
        <v>1570833</v>
      </c>
      <c r="D8767" s="115">
        <v>750011</v>
      </c>
      <c r="E8767" s="116">
        <v>750011</v>
      </c>
      <c r="F8767" s="117">
        <v>47.746068487229401</v>
      </c>
      <c r="G8767" s="116">
        <v>101315</v>
      </c>
    </row>
    <row r="8768" spans="1:7" ht="25.5">
      <c r="A8768" s="120">
        <v>21710</v>
      </c>
      <c r="B8768" s="115" t="s">
        <v>1145</v>
      </c>
      <c r="C8768" s="115">
        <v>1570833</v>
      </c>
      <c r="D8768" s="115">
        <v>750011</v>
      </c>
      <c r="E8768" s="116">
        <v>750011</v>
      </c>
      <c r="F8768" s="117">
        <v>47.746068487229401</v>
      </c>
      <c r="G8768" s="116">
        <v>101315</v>
      </c>
    </row>
    <row r="8769" spans="1:7">
      <c r="A8769" s="114" t="s">
        <v>1147</v>
      </c>
      <c r="B8769" s="115" t="s">
        <v>1148</v>
      </c>
      <c r="C8769" s="115">
        <v>2789492</v>
      </c>
      <c r="D8769" s="115">
        <v>959611</v>
      </c>
      <c r="E8769" s="116">
        <v>648522.86</v>
      </c>
      <c r="F8769" s="117">
        <v>23.2487800646139</v>
      </c>
      <c r="G8769" s="116">
        <v>75658.509999999995</v>
      </c>
    </row>
    <row r="8770" spans="1:7">
      <c r="A8770" s="119" t="s">
        <v>1149</v>
      </c>
      <c r="B8770" s="115" t="s">
        <v>1150</v>
      </c>
      <c r="C8770" s="115">
        <v>2778094</v>
      </c>
      <c r="D8770" s="115">
        <v>948213</v>
      </c>
      <c r="E8770" s="116">
        <v>647787.78</v>
      </c>
      <c r="F8770" s="117">
        <v>23.317705592395399</v>
      </c>
      <c r="G8770" s="116">
        <v>75658.509999999995</v>
      </c>
    </row>
    <row r="8771" spans="1:7">
      <c r="A8771" s="120" t="s">
        <v>1151</v>
      </c>
      <c r="B8771" s="115" t="s">
        <v>1152</v>
      </c>
      <c r="C8771" s="115">
        <v>646646</v>
      </c>
      <c r="D8771" s="115">
        <v>367583</v>
      </c>
      <c r="E8771" s="116">
        <v>190286.06</v>
      </c>
      <c r="F8771" s="117">
        <v>29.4266198198087</v>
      </c>
      <c r="G8771" s="116">
        <v>56140.78</v>
      </c>
    </row>
    <row r="8772" spans="1:7">
      <c r="A8772" s="121">
        <v>1000</v>
      </c>
      <c r="B8772" s="115" t="s">
        <v>1153</v>
      </c>
      <c r="C8772" s="115">
        <v>294730</v>
      </c>
      <c r="D8772" s="115">
        <v>132588</v>
      </c>
      <c r="E8772" s="116">
        <v>83098.5</v>
      </c>
      <c r="F8772" s="117">
        <v>28.1947884504462</v>
      </c>
      <c r="G8772" s="116">
        <v>22051.27</v>
      </c>
    </row>
    <row r="8773" spans="1:7">
      <c r="A8773" s="122">
        <v>1100</v>
      </c>
      <c r="B8773" s="115" t="s">
        <v>1154</v>
      </c>
      <c r="C8773" s="115">
        <v>237035</v>
      </c>
      <c r="D8773" s="115">
        <v>106366</v>
      </c>
      <c r="E8773" s="116">
        <v>65189.01</v>
      </c>
      <c r="F8773" s="117">
        <v>27.501849937772899</v>
      </c>
      <c r="G8773" s="116">
        <v>16958.75</v>
      </c>
    </row>
    <row r="8774" spans="1:7">
      <c r="A8774" s="121">
        <v>2000</v>
      </c>
      <c r="B8774" s="115" t="s">
        <v>1155</v>
      </c>
      <c r="C8774" s="115">
        <v>351916</v>
      </c>
      <c r="D8774" s="115">
        <v>234995</v>
      </c>
      <c r="E8774" s="116">
        <v>107187.56</v>
      </c>
      <c r="F8774" s="117">
        <v>30.4582798167745</v>
      </c>
      <c r="G8774" s="116">
        <v>34089.51</v>
      </c>
    </row>
    <row r="8775" spans="1:7">
      <c r="A8775" s="120" t="s">
        <v>1158</v>
      </c>
      <c r="B8775" s="115" t="s">
        <v>1159</v>
      </c>
      <c r="C8775" s="115">
        <v>951175</v>
      </c>
      <c r="D8775" s="115">
        <v>336033</v>
      </c>
      <c r="E8775" s="116">
        <v>212905.93</v>
      </c>
      <c r="F8775" s="117">
        <v>22.383465713459699</v>
      </c>
      <c r="G8775" s="116">
        <v>0</v>
      </c>
    </row>
    <row r="8776" spans="1:7">
      <c r="A8776" s="121">
        <v>3000</v>
      </c>
      <c r="B8776" s="115" t="s">
        <v>1160</v>
      </c>
      <c r="C8776" s="115">
        <v>951175</v>
      </c>
      <c r="D8776" s="115">
        <v>336033</v>
      </c>
      <c r="E8776" s="116">
        <v>212905.93</v>
      </c>
      <c r="F8776" s="117">
        <v>22.383465713459699</v>
      </c>
      <c r="G8776" s="116">
        <v>0</v>
      </c>
    </row>
    <row r="8777" spans="1:7">
      <c r="A8777" s="120" t="s">
        <v>1166</v>
      </c>
      <c r="B8777" s="115" t="s">
        <v>1167</v>
      </c>
      <c r="C8777" s="115">
        <v>1180273</v>
      </c>
      <c r="D8777" s="115">
        <v>244597</v>
      </c>
      <c r="E8777" s="116">
        <v>244595.79</v>
      </c>
      <c r="F8777" s="117">
        <v>20.723662237465401</v>
      </c>
      <c r="G8777" s="116">
        <v>19517.73</v>
      </c>
    </row>
    <row r="8778" spans="1:7">
      <c r="A8778" s="121">
        <v>7100</v>
      </c>
      <c r="B8778" s="115" t="s">
        <v>1168</v>
      </c>
      <c r="C8778" s="115">
        <v>247917</v>
      </c>
      <c r="D8778" s="115">
        <v>244597</v>
      </c>
      <c r="E8778" s="116">
        <v>244595.79</v>
      </c>
      <c r="F8778" s="117">
        <v>98.660354070112206</v>
      </c>
      <c r="G8778" s="116">
        <v>19517.73</v>
      </c>
    </row>
    <row r="8779" spans="1:7" ht="25.5">
      <c r="A8779" s="122">
        <v>7130</v>
      </c>
      <c r="B8779" s="115" t="s">
        <v>1170</v>
      </c>
      <c r="C8779" s="115">
        <v>247917</v>
      </c>
      <c r="D8779" s="115">
        <v>244597</v>
      </c>
      <c r="E8779" s="116">
        <v>244595.79</v>
      </c>
      <c r="F8779" s="117">
        <v>98.660354070112206</v>
      </c>
      <c r="G8779" s="116">
        <v>19517.73</v>
      </c>
    </row>
    <row r="8780" spans="1:7" ht="38.25">
      <c r="A8780" s="123">
        <v>7131</v>
      </c>
      <c r="B8780" s="115" t="s">
        <v>1171</v>
      </c>
      <c r="C8780" s="115">
        <v>244597</v>
      </c>
      <c r="D8780" s="115">
        <v>244597</v>
      </c>
      <c r="E8780" s="116">
        <v>244595.79</v>
      </c>
      <c r="F8780" s="117">
        <v>99.999505308732296</v>
      </c>
      <c r="G8780" s="116">
        <v>19517.73</v>
      </c>
    </row>
    <row r="8781" spans="1:7" ht="38.25">
      <c r="A8781" s="123">
        <v>7132</v>
      </c>
      <c r="B8781" s="115" t="s">
        <v>1172</v>
      </c>
      <c r="C8781" s="115">
        <v>3320</v>
      </c>
      <c r="D8781" s="115">
        <v>0</v>
      </c>
      <c r="E8781" s="116">
        <v>0</v>
      </c>
      <c r="F8781" s="117">
        <v>0</v>
      </c>
      <c r="G8781" s="116">
        <v>0</v>
      </c>
    </row>
    <row r="8782" spans="1:7" ht="25.5">
      <c r="A8782" s="121">
        <v>7300</v>
      </c>
      <c r="B8782" s="115" t="s">
        <v>1173</v>
      </c>
      <c r="C8782" s="115">
        <v>1898</v>
      </c>
      <c r="D8782" s="115">
        <v>0</v>
      </c>
      <c r="E8782" s="116">
        <v>0</v>
      </c>
      <c r="F8782" s="117">
        <v>0</v>
      </c>
      <c r="G8782" s="116">
        <v>0</v>
      </c>
    </row>
    <row r="8783" spans="1:7" ht="51">
      <c r="A8783" s="122">
        <v>7320</v>
      </c>
      <c r="B8783" s="115" t="s">
        <v>1175</v>
      </c>
      <c r="C8783" s="115">
        <v>1898</v>
      </c>
      <c r="D8783" s="115">
        <v>0</v>
      </c>
      <c r="E8783" s="116">
        <v>0</v>
      </c>
      <c r="F8783" s="117">
        <v>0</v>
      </c>
      <c r="G8783" s="116">
        <v>0</v>
      </c>
    </row>
    <row r="8784" spans="1:7" ht="25.5">
      <c r="A8784" s="121">
        <v>7500</v>
      </c>
      <c r="B8784" s="115" t="s">
        <v>1180</v>
      </c>
      <c r="C8784" s="115">
        <v>930458</v>
      </c>
      <c r="D8784" s="115">
        <v>0</v>
      </c>
      <c r="E8784" s="116">
        <v>0</v>
      </c>
      <c r="F8784" s="117">
        <v>0</v>
      </c>
      <c r="G8784" s="116">
        <v>0</v>
      </c>
    </row>
    <row r="8785" spans="1:7">
      <c r="A8785" s="119" t="s">
        <v>1181</v>
      </c>
      <c r="B8785" s="115" t="s">
        <v>1182</v>
      </c>
      <c r="C8785" s="115">
        <v>11398</v>
      </c>
      <c r="D8785" s="115">
        <v>11398</v>
      </c>
      <c r="E8785" s="116">
        <v>735.08</v>
      </c>
      <c r="F8785" s="117">
        <v>6.4492016143182997</v>
      </c>
      <c r="G8785" s="116">
        <v>0</v>
      </c>
    </row>
    <row r="8786" spans="1:7">
      <c r="A8786" s="120" t="s">
        <v>1183</v>
      </c>
      <c r="B8786" s="115" t="s">
        <v>1184</v>
      </c>
      <c r="C8786" s="115">
        <v>11398</v>
      </c>
      <c r="D8786" s="115">
        <v>11398</v>
      </c>
      <c r="E8786" s="116">
        <v>735.08</v>
      </c>
      <c r="F8786" s="117">
        <v>6.4492016143182997</v>
      </c>
      <c r="G8786" s="116">
        <v>0</v>
      </c>
    </row>
    <row r="8787" spans="1:7">
      <c r="A8787" s="114"/>
      <c r="B8787" s="115" t="s">
        <v>1192</v>
      </c>
      <c r="C8787" s="115">
        <v>0</v>
      </c>
      <c r="D8787" s="115">
        <v>12993</v>
      </c>
      <c r="E8787" s="116">
        <v>179979.01</v>
      </c>
      <c r="F8787" s="117">
        <v>0</v>
      </c>
      <c r="G8787" s="116">
        <v>25656.49</v>
      </c>
    </row>
    <row r="8788" spans="1:7">
      <c r="A8788" s="114" t="s">
        <v>1193</v>
      </c>
      <c r="B8788" s="115" t="s">
        <v>1194</v>
      </c>
      <c r="C8788" s="115">
        <v>0</v>
      </c>
      <c r="D8788" s="115">
        <v>-12993</v>
      </c>
      <c r="E8788" s="116">
        <v>-179979.01</v>
      </c>
      <c r="F8788" s="117">
        <v>0</v>
      </c>
      <c r="G8788" s="116">
        <v>-25656.49</v>
      </c>
    </row>
    <row r="8789" spans="1:7">
      <c r="A8789" s="119" t="s">
        <v>1202</v>
      </c>
      <c r="B8789" s="115" t="s">
        <v>1203</v>
      </c>
      <c r="C8789" s="115">
        <v>0</v>
      </c>
      <c r="D8789" s="115">
        <v>-12993</v>
      </c>
      <c r="E8789" s="116">
        <v>-179979.01</v>
      </c>
      <c r="F8789" s="117">
        <v>0</v>
      </c>
      <c r="G8789" s="116">
        <v>-25656.49</v>
      </c>
    </row>
    <row r="8790" spans="1:7" ht="38.25">
      <c r="A8790" s="120" t="s">
        <v>1206</v>
      </c>
      <c r="B8790" s="115" t="s">
        <v>1207</v>
      </c>
      <c r="C8790" s="115">
        <v>0</v>
      </c>
      <c r="D8790" s="115">
        <v>-12993</v>
      </c>
      <c r="E8790" s="116">
        <v>0</v>
      </c>
      <c r="F8790" s="117">
        <v>0</v>
      </c>
      <c r="G8790" s="116">
        <v>0</v>
      </c>
    </row>
    <row r="8791" spans="1:7" s="113" customFormat="1" ht="51">
      <c r="A8791" s="126" t="s">
        <v>139</v>
      </c>
      <c r="B8791" s="110" t="s">
        <v>1363</v>
      </c>
      <c r="C8791" s="110"/>
      <c r="D8791" s="110"/>
      <c r="E8791" s="111"/>
      <c r="F8791" s="112"/>
      <c r="G8791" s="111"/>
    </row>
    <row r="8792" spans="1:7">
      <c r="A8792" s="114" t="s">
        <v>1118</v>
      </c>
      <c r="B8792" s="115" t="s">
        <v>1119</v>
      </c>
      <c r="C8792" s="115">
        <v>930458</v>
      </c>
      <c r="D8792" s="115">
        <v>0</v>
      </c>
      <c r="E8792" s="116">
        <v>0</v>
      </c>
      <c r="F8792" s="117">
        <v>0</v>
      </c>
      <c r="G8792" s="116">
        <v>0</v>
      </c>
    </row>
    <row r="8793" spans="1:7">
      <c r="A8793" s="119" t="s">
        <v>1122</v>
      </c>
      <c r="B8793" s="115" t="s">
        <v>58</v>
      </c>
      <c r="C8793" s="115">
        <v>930458</v>
      </c>
      <c r="D8793" s="115">
        <v>0</v>
      </c>
      <c r="E8793" s="116">
        <v>0</v>
      </c>
      <c r="F8793" s="117">
        <v>0</v>
      </c>
      <c r="G8793" s="116">
        <v>0</v>
      </c>
    </row>
    <row r="8794" spans="1:7" ht="25.5">
      <c r="A8794" s="120">
        <v>21210</v>
      </c>
      <c r="B8794" s="115" t="s">
        <v>1123</v>
      </c>
      <c r="C8794" s="115">
        <v>930458</v>
      </c>
      <c r="D8794" s="115">
        <v>0</v>
      </c>
      <c r="E8794" s="116">
        <v>0</v>
      </c>
      <c r="F8794" s="117">
        <v>0</v>
      </c>
      <c r="G8794" s="116">
        <v>0</v>
      </c>
    </row>
    <row r="8795" spans="1:7">
      <c r="A8795" s="114" t="s">
        <v>1147</v>
      </c>
      <c r="B8795" s="115" t="s">
        <v>1148</v>
      </c>
      <c r="C8795" s="115">
        <v>930458</v>
      </c>
      <c r="D8795" s="115">
        <v>0</v>
      </c>
      <c r="E8795" s="116">
        <v>0</v>
      </c>
      <c r="F8795" s="117">
        <v>0</v>
      </c>
      <c r="G8795" s="116">
        <v>0</v>
      </c>
    </row>
    <row r="8796" spans="1:7">
      <c r="A8796" s="119" t="s">
        <v>1149</v>
      </c>
      <c r="B8796" s="115" t="s">
        <v>1150</v>
      </c>
      <c r="C8796" s="115">
        <v>930458</v>
      </c>
      <c r="D8796" s="115">
        <v>0</v>
      </c>
      <c r="E8796" s="116">
        <v>0</v>
      </c>
      <c r="F8796" s="117">
        <v>0</v>
      </c>
      <c r="G8796" s="116">
        <v>0</v>
      </c>
    </row>
    <row r="8797" spans="1:7">
      <c r="A8797" s="120" t="s">
        <v>1166</v>
      </c>
      <c r="B8797" s="115" t="s">
        <v>1167</v>
      </c>
      <c r="C8797" s="115">
        <v>930458</v>
      </c>
      <c r="D8797" s="115">
        <v>0</v>
      </c>
      <c r="E8797" s="116">
        <v>0</v>
      </c>
      <c r="F8797" s="117">
        <v>0</v>
      </c>
      <c r="G8797" s="116">
        <v>0</v>
      </c>
    </row>
    <row r="8798" spans="1:7" ht="25.5">
      <c r="A8798" s="121">
        <v>7500</v>
      </c>
      <c r="B8798" s="115" t="s">
        <v>1180</v>
      </c>
      <c r="C8798" s="115">
        <v>930458</v>
      </c>
      <c r="D8798" s="115">
        <v>0</v>
      </c>
      <c r="E8798" s="116">
        <v>0</v>
      </c>
      <c r="F8798" s="117">
        <v>0</v>
      </c>
      <c r="G8798" s="116">
        <v>0</v>
      </c>
    </row>
    <row r="8799" spans="1:7" s="113" customFormat="1" ht="25.5">
      <c r="A8799" s="126" t="s">
        <v>40</v>
      </c>
      <c r="B8799" s="110" t="s">
        <v>41</v>
      </c>
      <c r="C8799" s="110"/>
      <c r="D8799" s="110"/>
      <c r="E8799" s="111"/>
      <c r="F8799" s="112"/>
      <c r="G8799" s="111"/>
    </row>
    <row r="8800" spans="1:7">
      <c r="A8800" s="114" t="s">
        <v>1118</v>
      </c>
      <c r="B8800" s="115" t="s">
        <v>1119</v>
      </c>
      <c r="C8800" s="115">
        <v>79211</v>
      </c>
      <c r="D8800" s="115">
        <v>23620</v>
      </c>
      <c r="E8800" s="116">
        <v>23620</v>
      </c>
      <c r="F8800" s="117">
        <v>29.819090782845802</v>
      </c>
      <c r="G8800" s="116">
        <v>6150</v>
      </c>
    </row>
    <row r="8801" spans="1:7">
      <c r="A8801" s="119" t="s">
        <v>1144</v>
      </c>
      <c r="B8801" s="115" t="s">
        <v>60</v>
      </c>
      <c r="C8801" s="115">
        <v>79211</v>
      </c>
      <c r="D8801" s="115">
        <v>23620</v>
      </c>
      <c r="E8801" s="116">
        <v>23620</v>
      </c>
      <c r="F8801" s="117">
        <v>29.819090782845802</v>
      </c>
      <c r="G8801" s="116">
        <v>6150</v>
      </c>
    </row>
    <row r="8802" spans="1:7" ht="25.5">
      <c r="A8802" s="120">
        <v>21710</v>
      </c>
      <c r="B8802" s="115" t="s">
        <v>1145</v>
      </c>
      <c r="C8802" s="115">
        <v>79211</v>
      </c>
      <c r="D8802" s="115">
        <v>23620</v>
      </c>
      <c r="E8802" s="116">
        <v>23620</v>
      </c>
      <c r="F8802" s="117">
        <v>29.819090782845802</v>
      </c>
      <c r="G8802" s="116">
        <v>6150</v>
      </c>
    </row>
    <row r="8803" spans="1:7">
      <c r="A8803" s="114" t="s">
        <v>1147</v>
      </c>
      <c r="B8803" s="115" t="s">
        <v>1148</v>
      </c>
      <c r="C8803" s="115">
        <v>79211</v>
      </c>
      <c r="D8803" s="115">
        <v>23620</v>
      </c>
      <c r="E8803" s="116">
        <v>16659.13</v>
      </c>
      <c r="F8803" s="117">
        <v>21.0313340318895</v>
      </c>
      <c r="G8803" s="116">
        <v>3580.23</v>
      </c>
    </row>
    <row r="8804" spans="1:7">
      <c r="A8804" s="119" t="s">
        <v>1149</v>
      </c>
      <c r="B8804" s="115" t="s">
        <v>1150</v>
      </c>
      <c r="C8804" s="115">
        <v>79211</v>
      </c>
      <c r="D8804" s="115">
        <v>23620</v>
      </c>
      <c r="E8804" s="116">
        <v>16659.13</v>
      </c>
      <c r="F8804" s="117">
        <v>21.0313340318895</v>
      </c>
      <c r="G8804" s="116">
        <v>3580.23</v>
      </c>
    </row>
    <row r="8805" spans="1:7">
      <c r="A8805" s="120" t="s">
        <v>1151</v>
      </c>
      <c r="B8805" s="115" t="s">
        <v>1152</v>
      </c>
      <c r="C8805" s="115">
        <v>79211</v>
      </c>
      <c r="D8805" s="115">
        <v>23620</v>
      </c>
      <c r="E8805" s="116">
        <v>16659.13</v>
      </c>
      <c r="F8805" s="117">
        <v>21.0313340318895</v>
      </c>
      <c r="G8805" s="116">
        <v>3580.23</v>
      </c>
    </row>
    <row r="8806" spans="1:7">
      <c r="A8806" s="121">
        <v>1000</v>
      </c>
      <c r="B8806" s="115" t="s">
        <v>1153</v>
      </c>
      <c r="C8806" s="115">
        <v>62541</v>
      </c>
      <c r="D8806" s="115">
        <v>17350</v>
      </c>
      <c r="E8806" s="116">
        <v>14833.37</v>
      </c>
      <c r="F8806" s="117">
        <v>23.7178331014854</v>
      </c>
      <c r="G8806" s="116">
        <v>3152.22</v>
      </c>
    </row>
    <row r="8807" spans="1:7">
      <c r="A8807" s="122">
        <v>1100</v>
      </c>
      <c r="B8807" s="115" t="s">
        <v>1154</v>
      </c>
      <c r="C8807" s="115">
        <v>50400</v>
      </c>
      <c r="D8807" s="115">
        <v>13700</v>
      </c>
      <c r="E8807" s="116">
        <v>11183.37</v>
      </c>
      <c r="F8807" s="117">
        <v>22.189226190476202</v>
      </c>
      <c r="G8807" s="116">
        <v>2302.2199999999998</v>
      </c>
    </row>
    <row r="8808" spans="1:7">
      <c r="A8808" s="121">
        <v>2000</v>
      </c>
      <c r="B8808" s="115" t="s">
        <v>1155</v>
      </c>
      <c r="C8808" s="115">
        <v>16670</v>
      </c>
      <c r="D8808" s="115">
        <v>6270</v>
      </c>
      <c r="E8808" s="116">
        <v>1825.76</v>
      </c>
      <c r="F8808" s="117">
        <v>10.952369526094801</v>
      </c>
      <c r="G8808" s="116">
        <v>428.01</v>
      </c>
    </row>
    <row r="8809" spans="1:7">
      <c r="A8809" s="114"/>
      <c r="B8809" s="115" t="s">
        <v>1192</v>
      </c>
      <c r="C8809" s="115">
        <v>0</v>
      </c>
      <c r="D8809" s="115">
        <v>0</v>
      </c>
      <c r="E8809" s="116">
        <v>6960.87</v>
      </c>
      <c r="F8809" s="117">
        <v>0</v>
      </c>
      <c r="G8809" s="116">
        <v>2569.77</v>
      </c>
    </row>
    <row r="8810" spans="1:7">
      <c r="A8810" s="114" t="s">
        <v>1193</v>
      </c>
      <c r="B8810" s="115" t="s">
        <v>1194</v>
      </c>
      <c r="C8810" s="115">
        <v>0</v>
      </c>
      <c r="D8810" s="115">
        <v>0</v>
      </c>
      <c r="E8810" s="116">
        <v>-6960.87</v>
      </c>
      <c r="F8810" s="117">
        <v>0</v>
      </c>
      <c r="G8810" s="116">
        <v>-2569.77</v>
      </c>
    </row>
    <row r="8811" spans="1:7">
      <c r="A8811" s="119" t="s">
        <v>1202</v>
      </c>
      <c r="B8811" s="115" t="s">
        <v>1203</v>
      </c>
      <c r="C8811" s="115">
        <v>0</v>
      </c>
      <c r="D8811" s="115">
        <v>0</v>
      </c>
      <c r="E8811" s="116">
        <v>-6960.87</v>
      </c>
      <c r="F8811" s="117">
        <v>0</v>
      </c>
      <c r="G8811" s="116">
        <v>-2569.77</v>
      </c>
    </row>
    <row r="8812" spans="1:7" s="113" customFormat="1" ht="51">
      <c r="A8812" s="126" t="s">
        <v>118</v>
      </c>
      <c r="B8812" s="110" t="s">
        <v>1364</v>
      </c>
      <c r="C8812" s="110"/>
      <c r="D8812" s="110"/>
      <c r="E8812" s="111"/>
      <c r="F8812" s="112"/>
      <c r="G8812" s="111"/>
    </row>
    <row r="8813" spans="1:7">
      <c r="A8813" s="114" t="s">
        <v>1118</v>
      </c>
      <c r="B8813" s="115" t="s">
        <v>1119</v>
      </c>
      <c r="C8813" s="115">
        <v>173126</v>
      </c>
      <c r="D8813" s="115">
        <v>147511</v>
      </c>
      <c r="E8813" s="116">
        <v>78490.87</v>
      </c>
      <c r="F8813" s="117">
        <v>45.337424765777499</v>
      </c>
      <c r="G8813" s="116">
        <v>0</v>
      </c>
    </row>
    <row r="8814" spans="1:7">
      <c r="A8814" s="119" t="s">
        <v>1122</v>
      </c>
      <c r="B8814" s="115" t="s">
        <v>58</v>
      </c>
      <c r="C8814" s="115">
        <v>0</v>
      </c>
      <c r="D8814" s="115">
        <v>0</v>
      </c>
      <c r="E8814" s="116">
        <v>1938.34</v>
      </c>
      <c r="F8814" s="117">
        <v>0</v>
      </c>
      <c r="G8814" s="116">
        <v>0</v>
      </c>
    </row>
    <row r="8815" spans="1:7">
      <c r="A8815" s="119" t="s">
        <v>1124</v>
      </c>
      <c r="B8815" s="115" t="s">
        <v>59</v>
      </c>
      <c r="C8815" s="115">
        <v>173126</v>
      </c>
      <c r="D8815" s="115">
        <v>147511</v>
      </c>
      <c r="E8815" s="116">
        <v>76552.53</v>
      </c>
      <c r="F8815" s="117">
        <v>44.217812460288997</v>
      </c>
      <c r="G8815" s="116">
        <v>0</v>
      </c>
    </row>
    <row r="8816" spans="1:7">
      <c r="A8816" s="120" t="s">
        <v>1125</v>
      </c>
      <c r="B8816" s="115" t="s">
        <v>1126</v>
      </c>
      <c r="C8816" s="115">
        <v>173126</v>
      </c>
      <c r="D8816" s="115">
        <v>147511</v>
      </c>
      <c r="E8816" s="116">
        <v>76552.53</v>
      </c>
      <c r="F8816" s="117">
        <v>44.217812460288997</v>
      </c>
      <c r="G8816" s="116">
        <v>0</v>
      </c>
    </row>
    <row r="8817" spans="1:7">
      <c r="A8817" s="121">
        <v>18100</v>
      </c>
      <c r="B8817" s="115" t="s">
        <v>1127</v>
      </c>
      <c r="C8817" s="115">
        <v>173126</v>
      </c>
      <c r="D8817" s="115">
        <v>147511</v>
      </c>
      <c r="E8817" s="116">
        <v>76552.53</v>
      </c>
      <c r="F8817" s="117">
        <v>44.217812460288997</v>
      </c>
      <c r="G8817" s="116">
        <v>0</v>
      </c>
    </row>
    <row r="8818" spans="1:7" ht="25.5">
      <c r="A8818" s="122">
        <v>18130</v>
      </c>
      <c r="B8818" s="115" t="s">
        <v>1128</v>
      </c>
      <c r="C8818" s="115">
        <v>173126</v>
      </c>
      <c r="D8818" s="115">
        <v>147511</v>
      </c>
      <c r="E8818" s="116">
        <v>76552.53</v>
      </c>
      <c r="F8818" s="117">
        <v>44.217812460288997</v>
      </c>
      <c r="G8818" s="116">
        <v>0</v>
      </c>
    </row>
    <row r="8819" spans="1:7" ht="25.5">
      <c r="A8819" s="123">
        <v>18132</v>
      </c>
      <c r="B8819" s="115" t="s">
        <v>1130</v>
      </c>
      <c r="C8819" s="115">
        <v>173126</v>
      </c>
      <c r="D8819" s="115">
        <v>147511</v>
      </c>
      <c r="E8819" s="116">
        <v>76552.53</v>
      </c>
      <c r="F8819" s="117">
        <v>44.217812460288997</v>
      </c>
      <c r="G8819" s="116">
        <v>0</v>
      </c>
    </row>
    <row r="8820" spans="1:7">
      <c r="A8820" s="114" t="s">
        <v>1147</v>
      </c>
      <c r="B8820" s="115" t="s">
        <v>1148</v>
      </c>
      <c r="C8820" s="115">
        <v>173126</v>
      </c>
      <c r="D8820" s="115">
        <v>141118</v>
      </c>
      <c r="E8820" s="116">
        <v>61048.33</v>
      </c>
      <c r="F8820" s="117">
        <v>35.262369603641297</v>
      </c>
      <c r="G8820" s="116">
        <v>15871.87</v>
      </c>
    </row>
    <row r="8821" spans="1:7">
      <c r="A8821" s="119" t="s">
        <v>1149</v>
      </c>
      <c r="B8821" s="115" t="s">
        <v>1150</v>
      </c>
      <c r="C8821" s="115">
        <v>173126</v>
      </c>
      <c r="D8821" s="115">
        <v>141118</v>
      </c>
      <c r="E8821" s="116">
        <v>61048.33</v>
      </c>
      <c r="F8821" s="117">
        <v>35.262369603641297</v>
      </c>
      <c r="G8821" s="116">
        <v>15871.87</v>
      </c>
    </row>
    <row r="8822" spans="1:7">
      <c r="A8822" s="120" t="s">
        <v>1151</v>
      </c>
      <c r="B8822" s="115" t="s">
        <v>1152</v>
      </c>
      <c r="C8822" s="115">
        <v>120065</v>
      </c>
      <c r="D8822" s="115">
        <v>88057</v>
      </c>
      <c r="E8822" s="116">
        <v>61048.33</v>
      </c>
      <c r="F8822" s="117">
        <v>50.846066713863301</v>
      </c>
      <c r="G8822" s="116">
        <v>15871.87</v>
      </c>
    </row>
    <row r="8823" spans="1:7">
      <c r="A8823" s="121">
        <v>1000</v>
      </c>
      <c r="B8823" s="115" t="s">
        <v>1153</v>
      </c>
      <c r="C8823" s="115">
        <v>18289</v>
      </c>
      <c r="D8823" s="115">
        <v>6992</v>
      </c>
      <c r="E8823" s="116">
        <v>2375.1</v>
      </c>
      <c r="F8823" s="117">
        <v>12.986494614249001</v>
      </c>
      <c r="G8823" s="116">
        <v>558.41</v>
      </c>
    </row>
    <row r="8824" spans="1:7">
      <c r="A8824" s="122">
        <v>1100</v>
      </c>
      <c r="B8824" s="115" t="s">
        <v>1154</v>
      </c>
      <c r="C8824" s="115">
        <v>14739</v>
      </c>
      <c r="D8824" s="115">
        <v>5635</v>
      </c>
      <c r="E8824" s="116">
        <v>1914</v>
      </c>
      <c r="F8824" s="117">
        <v>12.9859556279259</v>
      </c>
      <c r="G8824" s="116">
        <v>450</v>
      </c>
    </row>
    <row r="8825" spans="1:7">
      <c r="A8825" s="121">
        <v>2000</v>
      </c>
      <c r="B8825" s="115" t="s">
        <v>1155</v>
      </c>
      <c r="C8825" s="115">
        <v>101776</v>
      </c>
      <c r="D8825" s="115">
        <v>81065</v>
      </c>
      <c r="E8825" s="116">
        <v>58673.23</v>
      </c>
      <c r="F8825" s="117">
        <v>57.649377063354798</v>
      </c>
      <c r="G8825" s="116">
        <v>15313.46</v>
      </c>
    </row>
    <row r="8826" spans="1:7">
      <c r="A8826" s="120" t="s">
        <v>1158</v>
      </c>
      <c r="B8826" s="115" t="s">
        <v>1159</v>
      </c>
      <c r="C8826" s="115">
        <v>53061</v>
      </c>
      <c r="D8826" s="115">
        <v>53061</v>
      </c>
      <c r="E8826" s="116">
        <v>0</v>
      </c>
      <c r="F8826" s="117">
        <v>0</v>
      </c>
      <c r="G8826" s="116">
        <v>0</v>
      </c>
    </row>
    <row r="8827" spans="1:7">
      <c r="A8827" s="121">
        <v>3000</v>
      </c>
      <c r="B8827" s="115" t="s">
        <v>1160</v>
      </c>
      <c r="C8827" s="115">
        <v>53061</v>
      </c>
      <c r="D8827" s="115">
        <v>53061</v>
      </c>
      <c r="E8827" s="116">
        <v>0</v>
      </c>
      <c r="F8827" s="117">
        <v>0</v>
      </c>
      <c r="G8827" s="116">
        <v>0</v>
      </c>
    </row>
    <row r="8828" spans="1:7">
      <c r="A8828" s="114"/>
      <c r="B8828" s="115" t="s">
        <v>1192</v>
      </c>
      <c r="C8828" s="115">
        <v>0</v>
      </c>
      <c r="D8828" s="115">
        <v>6393</v>
      </c>
      <c r="E8828" s="116">
        <v>17442.54</v>
      </c>
      <c r="F8828" s="117">
        <v>0</v>
      </c>
      <c r="G8828" s="116">
        <v>-15871.87</v>
      </c>
    </row>
    <row r="8829" spans="1:7">
      <c r="A8829" s="114" t="s">
        <v>1193</v>
      </c>
      <c r="B8829" s="115" t="s">
        <v>1194</v>
      </c>
      <c r="C8829" s="115">
        <v>0</v>
      </c>
      <c r="D8829" s="115">
        <v>-6393</v>
      </c>
      <c r="E8829" s="116">
        <v>-17442.54</v>
      </c>
      <c r="F8829" s="117">
        <v>0</v>
      </c>
      <c r="G8829" s="116">
        <v>15871.87</v>
      </c>
    </row>
    <row r="8830" spans="1:7">
      <c r="A8830" s="119" t="s">
        <v>1202</v>
      </c>
      <c r="B8830" s="115" t="s">
        <v>1203</v>
      </c>
      <c r="C8830" s="115">
        <v>0</v>
      </c>
      <c r="D8830" s="115">
        <v>-6393</v>
      </c>
      <c r="E8830" s="116">
        <v>-17442.54</v>
      </c>
      <c r="F8830" s="117">
        <v>0</v>
      </c>
      <c r="G8830" s="116">
        <v>15871.87</v>
      </c>
    </row>
    <row r="8831" spans="1:7" ht="38.25">
      <c r="A8831" s="120" t="s">
        <v>1206</v>
      </c>
      <c r="B8831" s="115" t="s">
        <v>1207</v>
      </c>
      <c r="C8831" s="115">
        <v>0</v>
      </c>
      <c r="D8831" s="115">
        <v>-6393</v>
      </c>
      <c r="E8831" s="116">
        <v>0</v>
      </c>
      <c r="F8831" s="117">
        <v>0</v>
      </c>
      <c r="G8831" s="116">
        <v>0</v>
      </c>
    </row>
    <row r="8832" spans="1:7" s="113" customFormat="1" ht="38.25">
      <c r="A8832" s="126" t="s">
        <v>119</v>
      </c>
      <c r="B8832" s="110" t="s">
        <v>1365</v>
      </c>
      <c r="C8832" s="110"/>
      <c r="D8832" s="110"/>
      <c r="E8832" s="111"/>
      <c r="F8832" s="112"/>
      <c r="G8832" s="111"/>
    </row>
    <row r="8833" spans="1:7">
      <c r="A8833" s="114" t="s">
        <v>1118</v>
      </c>
      <c r="B8833" s="115" t="s">
        <v>1119</v>
      </c>
      <c r="C8833" s="115">
        <v>1426929</v>
      </c>
      <c r="D8833" s="115">
        <v>699207</v>
      </c>
      <c r="E8833" s="116">
        <v>699207</v>
      </c>
      <c r="F8833" s="117">
        <v>49.0008262499396</v>
      </c>
      <c r="G8833" s="116">
        <v>90365</v>
      </c>
    </row>
    <row r="8834" spans="1:7">
      <c r="A8834" s="119" t="s">
        <v>1144</v>
      </c>
      <c r="B8834" s="115" t="s">
        <v>60</v>
      </c>
      <c r="C8834" s="115">
        <v>1426929</v>
      </c>
      <c r="D8834" s="115">
        <v>699207</v>
      </c>
      <c r="E8834" s="116">
        <v>699207</v>
      </c>
      <c r="F8834" s="117">
        <v>49.0008262499396</v>
      </c>
      <c r="G8834" s="116">
        <v>90365</v>
      </c>
    </row>
    <row r="8835" spans="1:7" ht="25.5">
      <c r="A8835" s="120">
        <v>21710</v>
      </c>
      <c r="B8835" s="115" t="s">
        <v>1145</v>
      </c>
      <c r="C8835" s="115">
        <v>1426929</v>
      </c>
      <c r="D8835" s="115">
        <v>699207</v>
      </c>
      <c r="E8835" s="116">
        <v>699207</v>
      </c>
      <c r="F8835" s="117">
        <v>49.0008262499396</v>
      </c>
      <c r="G8835" s="116">
        <v>90365</v>
      </c>
    </row>
    <row r="8836" spans="1:7">
      <c r="A8836" s="114" t="s">
        <v>1147</v>
      </c>
      <c r="B8836" s="115" t="s">
        <v>1148</v>
      </c>
      <c r="C8836" s="115">
        <v>1426929</v>
      </c>
      <c r="D8836" s="115">
        <v>699207</v>
      </c>
      <c r="E8836" s="116">
        <v>552747.11</v>
      </c>
      <c r="F8836" s="117">
        <v>38.736833437403</v>
      </c>
      <c r="G8836" s="116">
        <v>52056.7</v>
      </c>
    </row>
    <row r="8837" spans="1:7">
      <c r="A8837" s="119" t="s">
        <v>1149</v>
      </c>
      <c r="B8837" s="115" t="s">
        <v>1150</v>
      </c>
      <c r="C8837" s="115">
        <v>1416281</v>
      </c>
      <c r="D8837" s="115">
        <v>688559</v>
      </c>
      <c r="E8837" s="116">
        <v>552747.11</v>
      </c>
      <c r="F8837" s="117">
        <v>39.028067876360701</v>
      </c>
      <c r="G8837" s="116">
        <v>52056.7</v>
      </c>
    </row>
    <row r="8838" spans="1:7">
      <c r="A8838" s="120" t="s">
        <v>1151</v>
      </c>
      <c r="B8838" s="115" t="s">
        <v>1152</v>
      </c>
      <c r="C8838" s="115">
        <v>347635</v>
      </c>
      <c r="D8838" s="115">
        <v>223638</v>
      </c>
      <c r="E8838" s="116">
        <v>95245.39</v>
      </c>
      <c r="F8838" s="117">
        <v>27.398101456987899</v>
      </c>
      <c r="G8838" s="116">
        <v>32538.97</v>
      </c>
    </row>
    <row r="8839" spans="1:7">
      <c r="A8839" s="121">
        <v>1000</v>
      </c>
      <c r="B8839" s="115" t="s">
        <v>1153</v>
      </c>
      <c r="C8839" s="115">
        <v>128880</v>
      </c>
      <c r="D8839" s="115">
        <v>84491</v>
      </c>
      <c r="E8839" s="116">
        <v>51409.760000000002</v>
      </c>
      <c r="F8839" s="117">
        <v>39.889633767846099</v>
      </c>
      <c r="G8839" s="116">
        <v>14221.64</v>
      </c>
    </row>
    <row r="8840" spans="1:7">
      <c r="A8840" s="122">
        <v>1100</v>
      </c>
      <c r="B8840" s="115" t="s">
        <v>1154</v>
      </c>
      <c r="C8840" s="115">
        <v>104144</v>
      </c>
      <c r="D8840" s="115">
        <v>67890</v>
      </c>
      <c r="E8840" s="116">
        <v>40950.69</v>
      </c>
      <c r="F8840" s="117">
        <v>39.321218697188499</v>
      </c>
      <c r="G8840" s="116">
        <v>11209.03</v>
      </c>
    </row>
    <row r="8841" spans="1:7">
      <c r="A8841" s="121">
        <v>2000</v>
      </c>
      <c r="B8841" s="115" t="s">
        <v>1155</v>
      </c>
      <c r="C8841" s="115">
        <v>218755</v>
      </c>
      <c r="D8841" s="115">
        <v>139147</v>
      </c>
      <c r="E8841" s="116">
        <v>43835.63</v>
      </c>
      <c r="F8841" s="117">
        <v>20.0386871157231</v>
      </c>
      <c r="G8841" s="116">
        <v>18317.330000000002</v>
      </c>
    </row>
    <row r="8842" spans="1:7">
      <c r="A8842" s="120" t="s">
        <v>1158</v>
      </c>
      <c r="B8842" s="115" t="s">
        <v>1159</v>
      </c>
      <c r="C8842" s="115">
        <v>824049</v>
      </c>
      <c r="D8842" s="115">
        <v>220324</v>
      </c>
      <c r="E8842" s="116">
        <v>212905.93</v>
      </c>
      <c r="F8842" s="117">
        <v>25.836561903479002</v>
      </c>
      <c r="G8842" s="116">
        <v>0</v>
      </c>
    </row>
    <row r="8843" spans="1:7">
      <c r="A8843" s="121">
        <v>3000</v>
      </c>
      <c r="B8843" s="115" t="s">
        <v>1160</v>
      </c>
      <c r="C8843" s="115">
        <v>824049</v>
      </c>
      <c r="D8843" s="115">
        <v>220324</v>
      </c>
      <c r="E8843" s="116">
        <v>212905.93</v>
      </c>
      <c r="F8843" s="117">
        <v>25.836561903479002</v>
      </c>
      <c r="G8843" s="116">
        <v>0</v>
      </c>
    </row>
    <row r="8844" spans="1:7">
      <c r="A8844" s="120" t="s">
        <v>1166</v>
      </c>
      <c r="B8844" s="115" t="s">
        <v>1167</v>
      </c>
      <c r="C8844" s="115">
        <v>244597</v>
      </c>
      <c r="D8844" s="115">
        <v>244597</v>
      </c>
      <c r="E8844" s="116">
        <v>244595.79</v>
      </c>
      <c r="F8844" s="117">
        <v>99.999505308732296</v>
      </c>
      <c r="G8844" s="116">
        <v>19517.73</v>
      </c>
    </row>
    <row r="8845" spans="1:7">
      <c r="A8845" s="121">
        <v>7100</v>
      </c>
      <c r="B8845" s="115" t="s">
        <v>1168</v>
      </c>
      <c r="C8845" s="115">
        <v>244597</v>
      </c>
      <c r="D8845" s="115">
        <v>244597</v>
      </c>
      <c r="E8845" s="116">
        <v>244595.79</v>
      </c>
      <c r="F8845" s="117">
        <v>99.999505308732296</v>
      </c>
      <c r="G8845" s="116">
        <v>19517.73</v>
      </c>
    </row>
    <row r="8846" spans="1:7" ht="25.5">
      <c r="A8846" s="122">
        <v>7130</v>
      </c>
      <c r="B8846" s="115" t="s">
        <v>1170</v>
      </c>
      <c r="C8846" s="115">
        <v>244597</v>
      </c>
      <c r="D8846" s="115">
        <v>244597</v>
      </c>
      <c r="E8846" s="116">
        <v>244595.79</v>
      </c>
      <c r="F8846" s="117">
        <v>99.999505308732296</v>
      </c>
      <c r="G8846" s="116">
        <v>19517.73</v>
      </c>
    </row>
    <row r="8847" spans="1:7" ht="38.25">
      <c r="A8847" s="123">
        <v>7131</v>
      </c>
      <c r="B8847" s="115" t="s">
        <v>1171</v>
      </c>
      <c r="C8847" s="115">
        <v>244597</v>
      </c>
      <c r="D8847" s="115">
        <v>244597</v>
      </c>
      <c r="E8847" s="116">
        <v>244595.79</v>
      </c>
      <c r="F8847" s="117">
        <v>99.999505308732296</v>
      </c>
      <c r="G8847" s="116">
        <v>19517.73</v>
      </c>
    </row>
    <row r="8848" spans="1:7">
      <c r="A8848" s="119" t="s">
        <v>1181</v>
      </c>
      <c r="B8848" s="115" t="s">
        <v>1182</v>
      </c>
      <c r="C8848" s="115">
        <v>10648</v>
      </c>
      <c r="D8848" s="115">
        <v>10648</v>
      </c>
      <c r="E8848" s="116">
        <v>0</v>
      </c>
      <c r="F8848" s="117">
        <v>0</v>
      </c>
      <c r="G8848" s="116">
        <v>0</v>
      </c>
    </row>
    <row r="8849" spans="1:7">
      <c r="A8849" s="120" t="s">
        <v>1183</v>
      </c>
      <c r="B8849" s="115" t="s">
        <v>1184</v>
      </c>
      <c r="C8849" s="115">
        <v>10648</v>
      </c>
      <c r="D8849" s="115">
        <v>10648</v>
      </c>
      <c r="E8849" s="116">
        <v>0</v>
      </c>
      <c r="F8849" s="117">
        <v>0</v>
      </c>
      <c r="G8849" s="116">
        <v>0</v>
      </c>
    </row>
    <row r="8850" spans="1:7">
      <c r="A8850" s="114"/>
      <c r="B8850" s="115" t="s">
        <v>1192</v>
      </c>
      <c r="C8850" s="115">
        <v>0</v>
      </c>
      <c r="D8850" s="115">
        <v>0</v>
      </c>
      <c r="E8850" s="116">
        <v>146459.89000000001</v>
      </c>
      <c r="F8850" s="117">
        <v>0</v>
      </c>
      <c r="G8850" s="116">
        <v>38308.300000000003</v>
      </c>
    </row>
    <row r="8851" spans="1:7">
      <c r="A8851" s="114" t="s">
        <v>1193</v>
      </c>
      <c r="B8851" s="115" t="s">
        <v>1194</v>
      </c>
      <c r="C8851" s="115">
        <v>0</v>
      </c>
      <c r="D8851" s="115">
        <v>0</v>
      </c>
      <c r="E8851" s="116">
        <v>-146459.89000000001</v>
      </c>
      <c r="F8851" s="117">
        <v>0</v>
      </c>
      <c r="G8851" s="116">
        <v>-38308.300000000003</v>
      </c>
    </row>
    <row r="8852" spans="1:7">
      <c r="A8852" s="119" t="s">
        <v>1202</v>
      </c>
      <c r="B8852" s="115" t="s">
        <v>1203</v>
      </c>
      <c r="C8852" s="115">
        <v>0</v>
      </c>
      <c r="D8852" s="115">
        <v>0</v>
      </c>
      <c r="E8852" s="116">
        <v>-146459.89000000001</v>
      </c>
      <c r="F8852" s="117">
        <v>0</v>
      </c>
      <c r="G8852" s="116">
        <v>-38308.300000000003</v>
      </c>
    </row>
    <row r="8853" spans="1:7" s="113" customFormat="1" ht="51">
      <c r="A8853" s="126" t="s">
        <v>154</v>
      </c>
      <c r="B8853" s="110" t="s">
        <v>1366</v>
      </c>
      <c r="C8853" s="110"/>
      <c r="D8853" s="110"/>
      <c r="E8853" s="111"/>
      <c r="F8853" s="112"/>
      <c r="G8853" s="111"/>
    </row>
    <row r="8854" spans="1:7">
      <c r="A8854" s="114" t="s">
        <v>1118</v>
      </c>
      <c r="B8854" s="115" t="s">
        <v>1119</v>
      </c>
      <c r="C8854" s="115">
        <v>61230</v>
      </c>
      <c r="D8854" s="115">
        <v>24221</v>
      </c>
      <c r="E8854" s="116">
        <v>24221</v>
      </c>
      <c r="F8854" s="117">
        <v>39.557406500081697</v>
      </c>
      <c r="G8854" s="116">
        <v>4800</v>
      </c>
    </row>
    <row r="8855" spans="1:7">
      <c r="A8855" s="119" t="s">
        <v>1144</v>
      </c>
      <c r="B8855" s="115" t="s">
        <v>60</v>
      </c>
      <c r="C8855" s="115">
        <v>61230</v>
      </c>
      <c r="D8855" s="115">
        <v>24221</v>
      </c>
      <c r="E8855" s="116">
        <v>24221</v>
      </c>
      <c r="F8855" s="117">
        <v>39.557406500081697</v>
      </c>
      <c r="G8855" s="116">
        <v>4800</v>
      </c>
    </row>
    <row r="8856" spans="1:7" ht="25.5">
      <c r="A8856" s="120">
        <v>21710</v>
      </c>
      <c r="B8856" s="115" t="s">
        <v>1145</v>
      </c>
      <c r="C8856" s="115">
        <v>61230</v>
      </c>
      <c r="D8856" s="115">
        <v>24221</v>
      </c>
      <c r="E8856" s="116">
        <v>24221</v>
      </c>
      <c r="F8856" s="117">
        <v>39.557406500081697</v>
      </c>
      <c r="G8856" s="116">
        <v>4800</v>
      </c>
    </row>
    <row r="8857" spans="1:7">
      <c r="A8857" s="114" t="s">
        <v>1147</v>
      </c>
      <c r="B8857" s="115" t="s">
        <v>1148</v>
      </c>
      <c r="C8857" s="115">
        <v>61230</v>
      </c>
      <c r="D8857" s="115">
        <v>24221</v>
      </c>
      <c r="E8857" s="116">
        <v>15876.28</v>
      </c>
      <c r="F8857" s="117">
        <v>25.928923730197599</v>
      </c>
      <c r="G8857" s="116">
        <v>4149.71</v>
      </c>
    </row>
    <row r="8858" spans="1:7">
      <c r="A8858" s="119" t="s">
        <v>1149</v>
      </c>
      <c r="B8858" s="115" t="s">
        <v>1150</v>
      </c>
      <c r="C8858" s="115">
        <v>60480</v>
      </c>
      <c r="D8858" s="115">
        <v>23471</v>
      </c>
      <c r="E8858" s="116">
        <v>15141.2</v>
      </c>
      <c r="F8858" s="117">
        <v>25.035052910052901</v>
      </c>
      <c r="G8858" s="116">
        <v>4149.71</v>
      </c>
    </row>
    <row r="8859" spans="1:7">
      <c r="A8859" s="120" t="s">
        <v>1151</v>
      </c>
      <c r="B8859" s="115" t="s">
        <v>1152</v>
      </c>
      <c r="C8859" s="115">
        <v>60480</v>
      </c>
      <c r="D8859" s="115">
        <v>23471</v>
      </c>
      <c r="E8859" s="116">
        <v>15141.2</v>
      </c>
      <c r="F8859" s="117">
        <v>25.035052910052901</v>
      </c>
      <c r="G8859" s="116">
        <v>4149.71</v>
      </c>
    </row>
    <row r="8860" spans="1:7">
      <c r="A8860" s="121">
        <v>1000</v>
      </c>
      <c r="B8860" s="115" t="s">
        <v>1153</v>
      </c>
      <c r="C8860" s="115">
        <v>56676</v>
      </c>
      <c r="D8860" s="115">
        <v>21471</v>
      </c>
      <c r="E8860" s="116">
        <v>14480.27</v>
      </c>
      <c r="F8860" s="117">
        <v>25.549209541957801</v>
      </c>
      <c r="G8860" s="116">
        <v>4119</v>
      </c>
    </row>
    <row r="8861" spans="1:7">
      <c r="A8861" s="122">
        <v>1100</v>
      </c>
      <c r="B8861" s="115" t="s">
        <v>1154</v>
      </c>
      <c r="C8861" s="115">
        <v>45673</v>
      </c>
      <c r="D8861" s="115">
        <v>17301</v>
      </c>
      <c r="E8861" s="116">
        <v>11140.95</v>
      </c>
      <c r="F8861" s="117">
        <v>24.392857924813299</v>
      </c>
      <c r="G8861" s="116">
        <v>2997.5</v>
      </c>
    </row>
    <row r="8862" spans="1:7">
      <c r="A8862" s="121">
        <v>2000</v>
      </c>
      <c r="B8862" s="115" t="s">
        <v>1155</v>
      </c>
      <c r="C8862" s="115">
        <v>3804</v>
      </c>
      <c r="D8862" s="115">
        <v>2000</v>
      </c>
      <c r="E8862" s="116">
        <v>660.93</v>
      </c>
      <c r="F8862" s="117">
        <v>17.374605678233401</v>
      </c>
      <c r="G8862" s="116">
        <v>30.71</v>
      </c>
    </row>
    <row r="8863" spans="1:7">
      <c r="A8863" s="119" t="s">
        <v>1181</v>
      </c>
      <c r="B8863" s="115" t="s">
        <v>1182</v>
      </c>
      <c r="C8863" s="115">
        <v>750</v>
      </c>
      <c r="D8863" s="115">
        <v>750</v>
      </c>
      <c r="E8863" s="116">
        <v>735.08</v>
      </c>
      <c r="F8863" s="117">
        <v>98.010666666666694</v>
      </c>
      <c r="G8863" s="116">
        <v>0</v>
      </c>
    </row>
    <row r="8864" spans="1:7">
      <c r="A8864" s="120" t="s">
        <v>1183</v>
      </c>
      <c r="B8864" s="115" t="s">
        <v>1184</v>
      </c>
      <c r="C8864" s="115">
        <v>750</v>
      </c>
      <c r="D8864" s="115">
        <v>750</v>
      </c>
      <c r="E8864" s="116">
        <v>735.08</v>
      </c>
      <c r="F8864" s="117">
        <v>98.010666666666694</v>
      </c>
      <c r="G8864" s="116">
        <v>0</v>
      </c>
    </row>
    <row r="8865" spans="1:7">
      <c r="A8865" s="114"/>
      <c r="B8865" s="115" t="s">
        <v>1192</v>
      </c>
      <c r="C8865" s="115">
        <v>0</v>
      </c>
      <c r="D8865" s="115">
        <v>0</v>
      </c>
      <c r="E8865" s="116">
        <v>8344.7199999999993</v>
      </c>
      <c r="F8865" s="117">
        <v>0</v>
      </c>
      <c r="G8865" s="116">
        <v>650.29</v>
      </c>
    </row>
    <row r="8866" spans="1:7">
      <c r="A8866" s="114" t="s">
        <v>1193</v>
      </c>
      <c r="B8866" s="115" t="s">
        <v>1194</v>
      </c>
      <c r="C8866" s="115">
        <v>0</v>
      </c>
      <c r="D8866" s="115">
        <v>0</v>
      </c>
      <c r="E8866" s="116">
        <v>-8344.7199999999993</v>
      </c>
      <c r="F8866" s="117">
        <v>0</v>
      </c>
      <c r="G8866" s="116">
        <v>-650.29</v>
      </c>
    </row>
    <row r="8867" spans="1:7">
      <c r="A8867" s="119" t="s">
        <v>1202</v>
      </c>
      <c r="B8867" s="115" t="s">
        <v>1203</v>
      </c>
      <c r="C8867" s="115">
        <v>0</v>
      </c>
      <c r="D8867" s="115">
        <v>0</v>
      </c>
      <c r="E8867" s="116">
        <v>-8344.7199999999993</v>
      </c>
      <c r="F8867" s="117">
        <v>0</v>
      </c>
      <c r="G8867" s="116">
        <v>-650.29</v>
      </c>
    </row>
    <row r="8868" spans="1:7" s="113" customFormat="1" ht="25.5">
      <c r="A8868" s="126" t="s">
        <v>155</v>
      </c>
      <c r="B8868" s="110" t="s">
        <v>165</v>
      </c>
      <c r="C8868" s="110"/>
      <c r="D8868" s="110"/>
      <c r="E8868" s="111"/>
      <c r="F8868" s="112"/>
      <c r="G8868" s="111"/>
    </row>
    <row r="8869" spans="1:7">
      <c r="A8869" s="114" t="s">
        <v>1118</v>
      </c>
      <c r="B8869" s="115" t="s">
        <v>1119</v>
      </c>
      <c r="C8869" s="115">
        <v>118538</v>
      </c>
      <c r="D8869" s="115">
        <v>78045</v>
      </c>
      <c r="E8869" s="116">
        <v>2963</v>
      </c>
      <c r="F8869" s="117">
        <v>2.4996203749008798</v>
      </c>
      <c r="G8869" s="116">
        <v>0</v>
      </c>
    </row>
    <row r="8870" spans="1:7">
      <c r="A8870" s="119" t="s">
        <v>1122</v>
      </c>
      <c r="B8870" s="115" t="s">
        <v>58</v>
      </c>
      <c r="C8870" s="115">
        <v>115075</v>
      </c>
      <c r="D8870" s="115">
        <v>75082</v>
      </c>
      <c r="E8870" s="116">
        <v>0</v>
      </c>
      <c r="F8870" s="117">
        <v>0</v>
      </c>
      <c r="G8870" s="116">
        <v>0</v>
      </c>
    </row>
    <row r="8871" spans="1:7">
      <c r="A8871" s="119" t="s">
        <v>1144</v>
      </c>
      <c r="B8871" s="115" t="s">
        <v>60</v>
      </c>
      <c r="C8871" s="115">
        <v>3463</v>
      </c>
      <c r="D8871" s="115">
        <v>2963</v>
      </c>
      <c r="E8871" s="116">
        <v>2963</v>
      </c>
      <c r="F8871" s="117">
        <v>85.561651747040102</v>
      </c>
      <c r="G8871" s="116">
        <v>0</v>
      </c>
    </row>
    <row r="8872" spans="1:7" ht="25.5">
      <c r="A8872" s="120">
        <v>21710</v>
      </c>
      <c r="B8872" s="115" t="s">
        <v>1145</v>
      </c>
      <c r="C8872" s="115">
        <v>3463</v>
      </c>
      <c r="D8872" s="115">
        <v>2963</v>
      </c>
      <c r="E8872" s="116">
        <v>2963</v>
      </c>
      <c r="F8872" s="117">
        <v>85.561651747040102</v>
      </c>
      <c r="G8872" s="116">
        <v>0</v>
      </c>
    </row>
    <row r="8873" spans="1:7">
      <c r="A8873" s="114" t="s">
        <v>1147</v>
      </c>
      <c r="B8873" s="115" t="s">
        <v>1148</v>
      </c>
      <c r="C8873" s="115">
        <v>118538</v>
      </c>
      <c r="D8873" s="115">
        <v>71445</v>
      </c>
      <c r="E8873" s="116">
        <v>2192.0100000000002</v>
      </c>
      <c r="F8873" s="117">
        <v>1.8492044745145</v>
      </c>
      <c r="G8873" s="116">
        <v>0</v>
      </c>
    </row>
    <row r="8874" spans="1:7">
      <c r="A8874" s="119" t="s">
        <v>1149</v>
      </c>
      <c r="B8874" s="115" t="s">
        <v>1150</v>
      </c>
      <c r="C8874" s="115">
        <v>118538</v>
      </c>
      <c r="D8874" s="115">
        <v>71445</v>
      </c>
      <c r="E8874" s="116">
        <v>2192.0100000000002</v>
      </c>
      <c r="F8874" s="117">
        <v>1.8492044745145</v>
      </c>
      <c r="G8874" s="116">
        <v>0</v>
      </c>
    </row>
    <row r="8875" spans="1:7">
      <c r="A8875" s="120" t="s">
        <v>1151</v>
      </c>
      <c r="B8875" s="115" t="s">
        <v>1152</v>
      </c>
      <c r="C8875" s="115">
        <v>39255</v>
      </c>
      <c r="D8875" s="115">
        <v>8797</v>
      </c>
      <c r="E8875" s="116">
        <v>2192.0100000000002</v>
      </c>
      <c r="F8875" s="117">
        <v>5.5840275124187997</v>
      </c>
      <c r="G8875" s="116">
        <v>0</v>
      </c>
    </row>
    <row r="8876" spans="1:7">
      <c r="A8876" s="121">
        <v>1000</v>
      </c>
      <c r="B8876" s="115" t="s">
        <v>1153</v>
      </c>
      <c r="C8876" s="115">
        <v>28344</v>
      </c>
      <c r="D8876" s="115">
        <v>2284</v>
      </c>
      <c r="E8876" s="116">
        <v>0</v>
      </c>
      <c r="F8876" s="117">
        <v>0</v>
      </c>
      <c r="G8876" s="116">
        <v>0</v>
      </c>
    </row>
    <row r="8877" spans="1:7">
      <c r="A8877" s="122">
        <v>1100</v>
      </c>
      <c r="B8877" s="115" t="s">
        <v>1154</v>
      </c>
      <c r="C8877" s="115">
        <v>22079</v>
      </c>
      <c r="D8877" s="115">
        <v>1840</v>
      </c>
      <c r="E8877" s="116">
        <v>0</v>
      </c>
      <c r="F8877" s="117">
        <v>0</v>
      </c>
      <c r="G8877" s="116">
        <v>0</v>
      </c>
    </row>
    <row r="8878" spans="1:7">
      <c r="A8878" s="121">
        <v>2000</v>
      </c>
      <c r="B8878" s="115" t="s">
        <v>1155</v>
      </c>
      <c r="C8878" s="115">
        <v>10911</v>
      </c>
      <c r="D8878" s="115">
        <v>6513</v>
      </c>
      <c r="E8878" s="116">
        <v>2192.0100000000002</v>
      </c>
      <c r="F8878" s="117">
        <v>20.0899092658785</v>
      </c>
      <c r="G8878" s="116">
        <v>0</v>
      </c>
    </row>
    <row r="8879" spans="1:7">
      <c r="A8879" s="120" t="s">
        <v>1158</v>
      </c>
      <c r="B8879" s="115" t="s">
        <v>1159</v>
      </c>
      <c r="C8879" s="115">
        <v>74065</v>
      </c>
      <c r="D8879" s="115">
        <v>62648</v>
      </c>
      <c r="E8879" s="116">
        <v>0</v>
      </c>
      <c r="F8879" s="117">
        <v>0</v>
      </c>
      <c r="G8879" s="116">
        <v>0</v>
      </c>
    </row>
    <row r="8880" spans="1:7">
      <c r="A8880" s="121">
        <v>3000</v>
      </c>
      <c r="B8880" s="115" t="s">
        <v>1160</v>
      </c>
      <c r="C8880" s="115">
        <v>74065</v>
      </c>
      <c r="D8880" s="115">
        <v>62648</v>
      </c>
      <c r="E8880" s="116">
        <v>0</v>
      </c>
      <c r="F8880" s="117">
        <v>0</v>
      </c>
      <c r="G8880" s="116">
        <v>0</v>
      </c>
    </row>
    <row r="8881" spans="1:7">
      <c r="A8881" s="120" t="s">
        <v>1166</v>
      </c>
      <c r="B8881" s="115" t="s">
        <v>1167</v>
      </c>
      <c r="C8881" s="115">
        <v>5218</v>
      </c>
      <c r="D8881" s="115">
        <v>0</v>
      </c>
      <c r="E8881" s="116">
        <v>0</v>
      </c>
      <c r="F8881" s="117">
        <v>0</v>
      </c>
      <c r="G8881" s="116">
        <v>0</v>
      </c>
    </row>
    <row r="8882" spans="1:7">
      <c r="A8882" s="121">
        <v>7100</v>
      </c>
      <c r="B8882" s="115" t="s">
        <v>1168</v>
      </c>
      <c r="C8882" s="115">
        <v>3320</v>
      </c>
      <c r="D8882" s="115">
        <v>0</v>
      </c>
      <c r="E8882" s="116">
        <v>0</v>
      </c>
      <c r="F8882" s="117">
        <v>0</v>
      </c>
      <c r="G8882" s="116">
        <v>0</v>
      </c>
    </row>
    <row r="8883" spans="1:7" ht="25.5">
      <c r="A8883" s="122">
        <v>7130</v>
      </c>
      <c r="B8883" s="115" t="s">
        <v>1170</v>
      </c>
      <c r="C8883" s="115">
        <v>3320</v>
      </c>
      <c r="D8883" s="115">
        <v>0</v>
      </c>
      <c r="E8883" s="116">
        <v>0</v>
      </c>
      <c r="F8883" s="117">
        <v>0</v>
      </c>
      <c r="G8883" s="116">
        <v>0</v>
      </c>
    </row>
    <row r="8884" spans="1:7" ht="38.25">
      <c r="A8884" s="123">
        <v>7132</v>
      </c>
      <c r="B8884" s="115" t="s">
        <v>1172</v>
      </c>
      <c r="C8884" s="115">
        <v>3320</v>
      </c>
      <c r="D8884" s="115">
        <v>0</v>
      </c>
      <c r="E8884" s="116">
        <v>0</v>
      </c>
      <c r="F8884" s="117">
        <v>0</v>
      </c>
      <c r="G8884" s="116">
        <v>0</v>
      </c>
    </row>
    <row r="8885" spans="1:7" ht="25.5">
      <c r="A8885" s="121">
        <v>7300</v>
      </c>
      <c r="B8885" s="115" t="s">
        <v>1173</v>
      </c>
      <c r="C8885" s="115">
        <v>1898</v>
      </c>
      <c r="D8885" s="115">
        <v>0</v>
      </c>
      <c r="E8885" s="116">
        <v>0</v>
      </c>
      <c r="F8885" s="117">
        <v>0</v>
      </c>
      <c r="G8885" s="116">
        <v>0</v>
      </c>
    </row>
    <row r="8886" spans="1:7" ht="51">
      <c r="A8886" s="122">
        <v>7320</v>
      </c>
      <c r="B8886" s="115" t="s">
        <v>1175</v>
      </c>
      <c r="C8886" s="115">
        <v>1898</v>
      </c>
      <c r="D8886" s="115">
        <v>0</v>
      </c>
      <c r="E8886" s="116">
        <v>0</v>
      </c>
      <c r="F8886" s="117">
        <v>0</v>
      </c>
      <c r="G8886" s="116">
        <v>0</v>
      </c>
    </row>
    <row r="8887" spans="1:7">
      <c r="A8887" s="114"/>
      <c r="B8887" s="115" t="s">
        <v>1192</v>
      </c>
      <c r="C8887" s="115">
        <v>0</v>
      </c>
      <c r="D8887" s="115">
        <v>6600</v>
      </c>
      <c r="E8887" s="116">
        <v>770.99</v>
      </c>
      <c r="F8887" s="117">
        <v>0</v>
      </c>
      <c r="G8887" s="116">
        <v>0</v>
      </c>
    </row>
    <row r="8888" spans="1:7">
      <c r="A8888" s="114" t="s">
        <v>1193</v>
      </c>
      <c r="B8888" s="115" t="s">
        <v>1194</v>
      </c>
      <c r="C8888" s="115">
        <v>0</v>
      </c>
      <c r="D8888" s="115">
        <v>-6600</v>
      </c>
      <c r="E8888" s="116">
        <v>-770.99</v>
      </c>
      <c r="F8888" s="117">
        <v>0</v>
      </c>
      <c r="G8888" s="116">
        <v>0</v>
      </c>
    </row>
    <row r="8889" spans="1:7">
      <c r="A8889" s="119" t="s">
        <v>1202</v>
      </c>
      <c r="B8889" s="115" t="s">
        <v>1203</v>
      </c>
      <c r="C8889" s="115">
        <v>0</v>
      </c>
      <c r="D8889" s="115">
        <v>-6600</v>
      </c>
      <c r="E8889" s="116">
        <v>-770.99</v>
      </c>
      <c r="F8889" s="117">
        <v>0</v>
      </c>
      <c r="G8889" s="116">
        <v>0</v>
      </c>
    </row>
    <row r="8890" spans="1:7" ht="38.25">
      <c r="A8890" s="120" t="s">
        <v>1206</v>
      </c>
      <c r="B8890" s="115" t="s">
        <v>1207</v>
      </c>
      <c r="C8890" s="115">
        <v>0</v>
      </c>
      <c r="D8890" s="115">
        <v>-6600</v>
      </c>
      <c r="E8890" s="116">
        <v>0</v>
      </c>
      <c r="F8890" s="117">
        <v>0</v>
      </c>
      <c r="G8890" s="116">
        <v>0</v>
      </c>
    </row>
    <row r="8891" spans="1:7" s="113" customFormat="1" ht="38.25">
      <c r="A8891" s="125" t="s">
        <v>108</v>
      </c>
      <c r="B8891" s="110" t="s">
        <v>1218</v>
      </c>
      <c r="C8891" s="110"/>
      <c r="D8891" s="110"/>
      <c r="E8891" s="111"/>
      <c r="F8891" s="112"/>
      <c r="G8891" s="111"/>
    </row>
    <row r="8892" spans="1:7">
      <c r="A8892" s="114" t="s">
        <v>1118</v>
      </c>
      <c r="B8892" s="115" t="s">
        <v>1119</v>
      </c>
      <c r="C8892" s="115">
        <v>1760561</v>
      </c>
      <c r="D8892" s="115">
        <v>11701</v>
      </c>
      <c r="E8892" s="116">
        <v>11701</v>
      </c>
      <c r="F8892" s="117">
        <v>0.66461769856313002</v>
      </c>
      <c r="G8892" s="116">
        <v>5155</v>
      </c>
    </row>
    <row r="8893" spans="1:7">
      <c r="A8893" s="119" t="s">
        <v>1144</v>
      </c>
      <c r="B8893" s="115" t="s">
        <v>60</v>
      </c>
      <c r="C8893" s="115">
        <v>1760561</v>
      </c>
      <c r="D8893" s="115">
        <v>11701</v>
      </c>
      <c r="E8893" s="116">
        <v>11701</v>
      </c>
      <c r="F8893" s="117">
        <v>0.66461769856313002</v>
      </c>
      <c r="G8893" s="116">
        <v>5155</v>
      </c>
    </row>
    <row r="8894" spans="1:7" ht="25.5">
      <c r="A8894" s="120">
        <v>21710</v>
      </c>
      <c r="B8894" s="115" t="s">
        <v>1145</v>
      </c>
      <c r="C8894" s="115">
        <v>1760561</v>
      </c>
      <c r="D8894" s="115">
        <v>11701</v>
      </c>
      <c r="E8894" s="116">
        <v>11701</v>
      </c>
      <c r="F8894" s="117">
        <v>0.66461769856313002</v>
      </c>
      <c r="G8894" s="116">
        <v>5155</v>
      </c>
    </row>
    <row r="8895" spans="1:7">
      <c r="A8895" s="114" t="s">
        <v>1147</v>
      </c>
      <c r="B8895" s="115" t="s">
        <v>1148</v>
      </c>
      <c r="C8895" s="115">
        <v>1760561</v>
      </c>
      <c r="D8895" s="115">
        <v>11701</v>
      </c>
      <c r="E8895" s="116">
        <v>8313.99</v>
      </c>
      <c r="F8895" s="117">
        <v>0.47223527046209002</v>
      </c>
      <c r="G8895" s="116">
        <v>4045.05</v>
      </c>
    </row>
    <row r="8896" spans="1:7">
      <c r="A8896" s="119" t="s">
        <v>1149</v>
      </c>
      <c r="B8896" s="115" t="s">
        <v>1150</v>
      </c>
      <c r="C8896" s="115">
        <v>1760561</v>
      </c>
      <c r="D8896" s="115">
        <v>11701</v>
      </c>
      <c r="E8896" s="116">
        <v>8313.99</v>
      </c>
      <c r="F8896" s="117">
        <v>0.47223527046209002</v>
      </c>
      <c r="G8896" s="116">
        <v>4045.05</v>
      </c>
    </row>
    <row r="8897" spans="1:7">
      <c r="A8897" s="120" t="s">
        <v>1151</v>
      </c>
      <c r="B8897" s="115" t="s">
        <v>1152</v>
      </c>
      <c r="C8897" s="115">
        <v>270731</v>
      </c>
      <c r="D8897" s="115">
        <v>11701</v>
      </c>
      <c r="E8897" s="116">
        <v>8313.99</v>
      </c>
      <c r="F8897" s="117">
        <v>3.0709412664231301</v>
      </c>
      <c r="G8897" s="116">
        <v>4045.05</v>
      </c>
    </row>
    <row r="8898" spans="1:7">
      <c r="A8898" s="121">
        <v>1000</v>
      </c>
      <c r="B8898" s="115" t="s">
        <v>1153</v>
      </c>
      <c r="C8898" s="115">
        <v>115718</v>
      </c>
      <c r="D8898" s="115">
        <v>7940</v>
      </c>
      <c r="E8898" s="116">
        <v>7399.2</v>
      </c>
      <c r="F8898" s="117">
        <v>6.3941651255638696</v>
      </c>
      <c r="G8898" s="116">
        <v>4045.05</v>
      </c>
    </row>
    <row r="8899" spans="1:7">
      <c r="A8899" s="122">
        <v>1100</v>
      </c>
      <c r="B8899" s="115" t="s">
        <v>1154</v>
      </c>
      <c r="C8899" s="115">
        <v>93253</v>
      </c>
      <c r="D8899" s="115">
        <v>6386</v>
      </c>
      <c r="E8899" s="116">
        <v>5845.2</v>
      </c>
      <c r="F8899" s="117">
        <v>6.26810933696503</v>
      </c>
      <c r="G8899" s="116">
        <v>3250.05</v>
      </c>
    </row>
    <row r="8900" spans="1:7">
      <c r="A8900" s="121">
        <v>2000</v>
      </c>
      <c r="B8900" s="115" t="s">
        <v>1155</v>
      </c>
      <c r="C8900" s="115">
        <v>155013</v>
      </c>
      <c r="D8900" s="115">
        <v>3761</v>
      </c>
      <c r="E8900" s="116">
        <v>914.79</v>
      </c>
      <c r="F8900" s="117">
        <v>0.59013760136246995</v>
      </c>
      <c r="G8900" s="116">
        <v>0</v>
      </c>
    </row>
    <row r="8901" spans="1:7">
      <c r="A8901" s="120" t="s">
        <v>1158</v>
      </c>
      <c r="B8901" s="115" t="s">
        <v>1159</v>
      </c>
      <c r="C8901" s="115">
        <v>1489830</v>
      </c>
      <c r="D8901" s="115">
        <v>0</v>
      </c>
      <c r="E8901" s="116">
        <v>0</v>
      </c>
      <c r="F8901" s="117">
        <v>0</v>
      </c>
      <c r="G8901" s="116">
        <v>0</v>
      </c>
    </row>
    <row r="8902" spans="1:7">
      <c r="A8902" s="121">
        <v>3000</v>
      </c>
      <c r="B8902" s="115" t="s">
        <v>1160</v>
      </c>
      <c r="C8902" s="115">
        <v>1489830</v>
      </c>
      <c r="D8902" s="115">
        <v>0</v>
      </c>
      <c r="E8902" s="116">
        <v>0</v>
      </c>
      <c r="F8902" s="117">
        <v>0</v>
      </c>
      <c r="G8902" s="116">
        <v>0</v>
      </c>
    </row>
    <row r="8903" spans="1:7">
      <c r="A8903" s="114"/>
      <c r="B8903" s="115" t="s">
        <v>1192</v>
      </c>
      <c r="C8903" s="115">
        <v>0</v>
      </c>
      <c r="D8903" s="115">
        <v>0</v>
      </c>
      <c r="E8903" s="116">
        <v>3387.01</v>
      </c>
      <c r="F8903" s="117">
        <v>0</v>
      </c>
      <c r="G8903" s="116">
        <v>1109.95</v>
      </c>
    </row>
    <row r="8904" spans="1:7">
      <c r="A8904" s="114" t="s">
        <v>1193</v>
      </c>
      <c r="B8904" s="115" t="s">
        <v>1194</v>
      </c>
      <c r="C8904" s="115">
        <v>0</v>
      </c>
      <c r="D8904" s="115">
        <v>0</v>
      </c>
      <c r="E8904" s="116">
        <v>-3387.01</v>
      </c>
      <c r="F8904" s="117">
        <v>0</v>
      </c>
      <c r="G8904" s="116">
        <v>-1109.95</v>
      </c>
    </row>
    <row r="8905" spans="1:7">
      <c r="A8905" s="119" t="s">
        <v>1202</v>
      </c>
      <c r="B8905" s="115" t="s">
        <v>1203</v>
      </c>
      <c r="C8905" s="115">
        <v>0</v>
      </c>
      <c r="D8905" s="115">
        <v>0</v>
      </c>
      <c r="E8905" s="116">
        <v>-3387.01</v>
      </c>
      <c r="F8905" s="117">
        <v>0</v>
      </c>
      <c r="G8905" s="116">
        <v>-1109.95</v>
      </c>
    </row>
    <row r="8906" spans="1:7" s="113" customFormat="1" ht="38.25">
      <c r="A8906" s="126" t="s">
        <v>109</v>
      </c>
      <c r="B8906" s="110" t="s">
        <v>1367</v>
      </c>
      <c r="C8906" s="110"/>
      <c r="D8906" s="110"/>
      <c r="E8906" s="111"/>
      <c r="F8906" s="112"/>
      <c r="G8906" s="111"/>
    </row>
    <row r="8907" spans="1:7">
      <c r="A8907" s="114" t="s">
        <v>1118</v>
      </c>
      <c r="B8907" s="115" t="s">
        <v>1119</v>
      </c>
      <c r="C8907" s="115">
        <v>1760561</v>
      </c>
      <c r="D8907" s="115">
        <v>11701</v>
      </c>
      <c r="E8907" s="116">
        <v>11701</v>
      </c>
      <c r="F8907" s="117">
        <v>0.66461769856313002</v>
      </c>
      <c r="G8907" s="116">
        <v>5155</v>
      </c>
    </row>
    <row r="8908" spans="1:7">
      <c r="A8908" s="119" t="s">
        <v>1144</v>
      </c>
      <c r="B8908" s="115" t="s">
        <v>60</v>
      </c>
      <c r="C8908" s="115">
        <v>1760561</v>
      </c>
      <c r="D8908" s="115">
        <v>11701</v>
      </c>
      <c r="E8908" s="116">
        <v>11701</v>
      </c>
      <c r="F8908" s="117">
        <v>0.66461769856313002</v>
      </c>
      <c r="G8908" s="116">
        <v>5155</v>
      </c>
    </row>
    <row r="8909" spans="1:7" ht="25.5">
      <c r="A8909" s="120">
        <v>21710</v>
      </c>
      <c r="B8909" s="115" t="s">
        <v>1145</v>
      </c>
      <c r="C8909" s="115">
        <v>1760561</v>
      </c>
      <c r="D8909" s="115">
        <v>11701</v>
      </c>
      <c r="E8909" s="116">
        <v>11701</v>
      </c>
      <c r="F8909" s="117">
        <v>0.66461769856313002</v>
      </c>
      <c r="G8909" s="116">
        <v>5155</v>
      </c>
    </row>
    <row r="8910" spans="1:7">
      <c r="A8910" s="114" t="s">
        <v>1147</v>
      </c>
      <c r="B8910" s="115" t="s">
        <v>1148</v>
      </c>
      <c r="C8910" s="115">
        <v>1760561</v>
      </c>
      <c r="D8910" s="115">
        <v>11701</v>
      </c>
      <c r="E8910" s="116">
        <v>8313.99</v>
      </c>
      <c r="F8910" s="117">
        <v>0.47223527046209002</v>
      </c>
      <c r="G8910" s="116">
        <v>4045.05</v>
      </c>
    </row>
    <row r="8911" spans="1:7">
      <c r="A8911" s="119" t="s">
        <v>1149</v>
      </c>
      <c r="B8911" s="115" t="s">
        <v>1150</v>
      </c>
      <c r="C8911" s="115">
        <v>1760561</v>
      </c>
      <c r="D8911" s="115">
        <v>11701</v>
      </c>
      <c r="E8911" s="116">
        <v>8313.99</v>
      </c>
      <c r="F8911" s="117">
        <v>0.47223527046209002</v>
      </c>
      <c r="G8911" s="116">
        <v>4045.05</v>
      </c>
    </row>
    <row r="8912" spans="1:7">
      <c r="A8912" s="120" t="s">
        <v>1151</v>
      </c>
      <c r="B8912" s="115" t="s">
        <v>1152</v>
      </c>
      <c r="C8912" s="115">
        <v>270731</v>
      </c>
      <c r="D8912" s="115">
        <v>11701</v>
      </c>
      <c r="E8912" s="116">
        <v>8313.99</v>
      </c>
      <c r="F8912" s="117">
        <v>3.0709412664231301</v>
      </c>
      <c r="G8912" s="116">
        <v>4045.05</v>
      </c>
    </row>
    <row r="8913" spans="1:7">
      <c r="A8913" s="121">
        <v>1000</v>
      </c>
      <c r="B8913" s="115" t="s">
        <v>1153</v>
      </c>
      <c r="C8913" s="115">
        <v>115718</v>
      </c>
      <c r="D8913" s="115">
        <v>7940</v>
      </c>
      <c r="E8913" s="116">
        <v>7399.2</v>
      </c>
      <c r="F8913" s="117">
        <v>6.3941651255638696</v>
      </c>
      <c r="G8913" s="116">
        <v>4045.05</v>
      </c>
    </row>
    <row r="8914" spans="1:7">
      <c r="A8914" s="122">
        <v>1100</v>
      </c>
      <c r="B8914" s="115" t="s">
        <v>1154</v>
      </c>
      <c r="C8914" s="115">
        <v>93253</v>
      </c>
      <c r="D8914" s="115">
        <v>6386</v>
      </c>
      <c r="E8914" s="116">
        <v>5845.2</v>
      </c>
      <c r="F8914" s="117">
        <v>6.26810933696503</v>
      </c>
      <c r="G8914" s="116">
        <v>3250.05</v>
      </c>
    </row>
    <row r="8915" spans="1:7">
      <c r="A8915" s="121">
        <v>2000</v>
      </c>
      <c r="B8915" s="115" t="s">
        <v>1155</v>
      </c>
      <c r="C8915" s="115">
        <v>155013</v>
      </c>
      <c r="D8915" s="115">
        <v>3761</v>
      </c>
      <c r="E8915" s="116">
        <v>914.79</v>
      </c>
      <c r="F8915" s="117">
        <v>0.59013760136246995</v>
      </c>
      <c r="G8915" s="116">
        <v>0</v>
      </c>
    </row>
    <row r="8916" spans="1:7">
      <c r="A8916" s="120" t="s">
        <v>1158</v>
      </c>
      <c r="B8916" s="115" t="s">
        <v>1159</v>
      </c>
      <c r="C8916" s="115">
        <v>1489830</v>
      </c>
      <c r="D8916" s="115">
        <v>0</v>
      </c>
      <c r="E8916" s="116">
        <v>0</v>
      </c>
      <c r="F8916" s="117">
        <v>0</v>
      </c>
      <c r="G8916" s="116">
        <v>0</v>
      </c>
    </row>
    <row r="8917" spans="1:7">
      <c r="A8917" s="121">
        <v>3000</v>
      </c>
      <c r="B8917" s="115" t="s">
        <v>1160</v>
      </c>
      <c r="C8917" s="115">
        <v>1489830</v>
      </c>
      <c r="D8917" s="115">
        <v>0</v>
      </c>
      <c r="E8917" s="116">
        <v>0</v>
      </c>
      <c r="F8917" s="117">
        <v>0</v>
      </c>
      <c r="G8917" s="116">
        <v>0</v>
      </c>
    </row>
    <row r="8918" spans="1:7">
      <c r="A8918" s="114"/>
      <c r="B8918" s="115" t="s">
        <v>1192</v>
      </c>
      <c r="C8918" s="115">
        <v>0</v>
      </c>
      <c r="D8918" s="115">
        <v>0</v>
      </c>
      <c r="E8918" s="116">
        <v>3387.01</v>
      </c>
      <c r="F8918" s="117">
        <v>0</v>
      </c>
      <c r="G8918" s="116">
        <v>1109.95</v>
      </c>
    </row>
    <row r="8919" spans="1:7">
      <c r="A8919" s="114" t="s">
        <v>1193</v>
      </c>
      <c r="B8919" s="115" t="s">
        <v>1194</v>
      </c>
      <c r="C8919" s="115">
        <v>0</v>
      </c>
      <c r="D8919" s="115">
        <v>0</v>
      </c>
      <c r="E8919" s="116">
        <v>-3387.01</v>
      </c>
      <c r="F8919" s="117">
        <v>0</v>
      </c>
      <c r="G8919" s="116">
        <v>-1109.95</v>
      </c>
    </row>
    <row r="8920" spans="1:7">
      <c r="A8920" s="119" t="s">
        <v>1202</v>
      </c>
      <c r="B8920" s="115" t="s">
        <v>1203</v>
      </c>
      <c r="C8920" s="115">
        <v>0</v>
      </c>
      <c r="D8920" s="115">
        <v>0</v>
      </c>
      <c r="E8920" s="116">
        <v>-3387.01</v>
      </c>
      <c r="F8920" s="117">
        <v>0</v>
      </c>
      <c r="G8920" s="116">
        <v>-1109.95</v>
      </c>
    </row>
    <row r="8921" spans="1:7" s="113" customFormat="1" ht="25.5">
      <c r="A8921" s="125" t="s">
        <v>34</v>
      </c>
      <c r="B8921" s="110" t="s">
        <v>35</v>
      </c>
      <c r="C8921" s="110"/>
      <c r="D8921" s="110"/>
      <c r="E8921" s="111"/>
      <c r="F8921" s="112"/>
      <c r="G8921" s="111"/>
    </row>
    <row r="8922" spans="1:7">
      <c r="A8922" s="114" t="s">
        <v>1118</v>
      </c>
      <c r="B8922" s="115" t="s">
        <v>1119</v>
      </c>
      <c r="C8922" s="115">
        <v>11312</v>
      </c>
      <c r="D8922" s="115">
        <v>7937</v>
      </c>
      <c r="E8922" s="116">
        <v>4453.16</v>
      </c>
      <c r="F8922" s="117">
        <v>39.366690240452598</v>
      </c>
      <c r="G8922" s="116">
        <v>0.01</v>
      </c>
    </row>
    <row r="8923" spans="1:7">
      <c r="A8923" s="119" t="s">
        <v>1122</v>
      </c>
      <c r="B8923" s="115" t="s">
        <v>58</v>
      </c>
      <c r="C8923" s="115">
        <v>11312</v>
      </c>
      <c r="D8923" s="115">
        <v>7937</v>
      </c>
      <c r="E8923" s="116">
        <v>4453.16</v>
      </c>
      <c r="F8923" s="117">
        <v>39.366690240452598</v>
      </c>
      <c r="G8923" s="116">
        <v>0.01</v>
      </c>
    </row>
    <row r="8924" spans="1:7">
      <c r="A8924" s="114" t="s">
        <v>1147</v>
      </c>
      <c r="B8924" s="115" t="s">
        <v>1148</v>
      </c>
      <c r="C8924" s="115">
        <v>11312</v>
      </c>
      <c r="D8924" s="115">
        <v>7937</v>
      </c>
      <c r="E8924" s="116">
        <v>3285.7</v>
      </c>
      <c r="F8924" s="117">
        <v>29.0461456859972</v>
      </c>
      <c r="G8924" s="116">
        <v>1261.76</v>
      </c>
    </row>
    <row r="8925" spans="1:7">
      <c r="A8925" s="119" t="s">
        <v>1149</v>
      </c>
      <c r="B8925" s="115" t="s">
        <v>1150</v>
      </c>
      <c r="C8925" s="115">
        <v>11312</v>
      </c>
      <c r="D8925" s="115">
        <v>7937</v>
      </c>
      <c r="E8925" s="116">
        <v>3285.7</v>
      </c>
      <c r="F8925" s="117">
        <v>29.0461456859972</v>
      </c>
      <c r="G8925" s="116">
        <v>1261.76</v>
      </c>
    </row>
    <row r="8926" spans="1:7">
      <c r="A8926" s="120" t="s">
        <v>1151</v>
      </c>
      <c r="B8926" s="115" t="s">
        <v>1152</v>
      </c>
      <c r="C8926" s="115">
        <v>11312</v>
      </c>
      <c r="D8926" s="115">
        <v>7937</v>
      </c>
      <c r="E8926" s="116">
        <v>3285.7</v>
      </c>
      <c r="F8926" s="117">
        <v>29.0461456859972</v>
      </c>
      <c r="G8926" s="116">
        <v>1261.76</v>
      </c>
    </row>
    <row r="8927" spans="1:7">
      <c r="A8927" s="121">
        <v>1000</v>
      </c>
      <c r="B8927" s="115" t="s">
        <v>1153</v>
      </c>
      <c r="C8927" s="115">
        <v>5699</v>
      </c>
      <c r="D8927" s="115">
        <v>5355</v>
      </c>
      <c r="E8927" s="116">
        <v>2200.6</v>
      </c>
      <c r="F8927" s="117">
        <v>38.613791893314598</v>
      </c>
      <c r="G8927" s="116">
        <v>1148.33</v>
      </c>
    </row>
    <row r="8928" spans="1:7">
      <c r="A8928" s="122">
        <v>1100</v>
      </c>
      <c r="B8928" s="115" t="s">
        <v>1154</v>
      </c>
      <c r="C8928" s="115">
        <v>4576</v>
      </c>
      <c r="D8928" s="115">
        <v>4299</v>
      </c>
      <c r="E8928" s="116">
        <v>2192.6799999999998</v>
      </c>
      <c r="F8928" s="117">
        <v>47.916958041957997</v>
      </c>
      <c r="G8928" s="116">
        <v>1140.4100000000001</v>
      </c>
    </row>
    <row r="8929" spans="1:7">
      <c r="A8929" s="121">
        <v>2000</v>
      </c>
      <c r="B8929" s="115" t="s">
        <v>1155</v>
      </c>
      <c r="C8929" s="115">
        <v>5613</v>
      </c>
      <c r="D8929" s="115">
        <v>2582</v>
      </c>
      <c r="E8929" s="116">
        <v>1085.0999999999999</v>
      </c>
      <c r="F8929" s="117">
        <v>19.331908070550501</v>
      </c>
      <c r="G8929" s="116">
        <v>113.43</v>
      </c>
    </row>
    <row r="8930" spans="1:7">
      <c r="A8930" s="114"/>
      <c r="B8930" s="115" t="s">
        <v>1192</v>
      </c>
      <c r="C8930" s="115">
        <v>0</v>
      </c>
      <c r="D8930" s="115">
        <v>0</v>
      </c>
      <c r="E8930" s="116">
        <v>1167.46</v>
      </c>
      <c r="F8930" s="117">
        <v>0</v>
      </c>
      <c r="G8930" s="116">
        <v>-1261.75</v>
      </c>
    </row>
    <row r="8931" spans="1:7">
      <c r="A8931" s="114" t="s">
        <v>1193</v>
      </c>
      <c r="B8931" s="115" t="s">
        <v>1194</v>
      </c>
      <c r="C8931" s="115">
        <v>0</v>
      </c>
      <c r="D8931" s="115">
        <v>0</v>
      </c>
      <c r="E8931" s="116">
        <v>-1167.46</v>
      </c>
      <c r="F8931" s="117">
        <v>0</v>
      </c>
      <c r="G8931" s="116">
        <v>1261.75</v>
      </c>
    </row>
    <row r="8932" spans="1:7">
      <c r="A8932" s="119" t="s">
        <v>1202</v>
      </c>
      <c r="B8932" s="115" t="s">
        <v>1203</v>
      </c>
      <c r="C8932" s="115">
        <v>0</v>
      </c>
      <c r="D8932" s="115">
        <v>0</v>
      </c>
      <c r="E8932" s="116">
        <v>-1167.46</v>
      </c>
      <c r="F8932" s="117">
        <v>0</v>
      </c>
      <c r="G8932" s="116">
        <v>1261.75</v>
      </c>
    </row>
    <row r="8933" spans="1:7" s="113" customFormat="1" ht="25.5">
      <c r="A8933" s="126" t="s">
        <v>43</v>
      </c>
      <c r="B8933" s="110" t="s">
        <v>35</v>
      </c>
      <c r="C8933" s="110"/>
      <c r="D8933" s="110"/>
      <c r="E8933" s="111"/>
      <c r="F8933" s="112"/>
      <c r="G8933" s="111"/>
    </row>
    <row r="8934" spans="1:7">
      <c r="A8934" s="114" t="s">
        <v>1118</v>
      </c>
      <c r="B8934" s="115" t="s">
        <v>1119</v>
      </c>
      <c r="C8934" s="115">
        <v>11312</v>
      </c>
      <c r="D8934" s="115">
        <v>7937</v>
      </c>
      <c r="E8934" s="116">
        <v>4453.16</v>
      </c>
      <c r="F8934" s="117">
        <v>39.366690240452598</v>
      </c>
      <c r="G8934" s="116">
        <v>0.01</v>
      </c>
    </row>
    <row r="8935" spans="1:7">
      <c r="A8935" s="119" t="s">
        <v>1122</v>
      </c>
      <c r="B8935" s="115" t="s">
        <v>58</v>
      </c>
      <c r="C8935" s="115">
        <v>11312</v>
      </c>
      <c r="D8935" s="115">
        <v>7937</v>
      </c>
      <c r="E8935" s="116">
        <v>4453.16</v>
      </c>
      <c r="F8935" s="117">
        <v>39.366690240452598</v>
      </c>
      <c r="G8935" s="116">
        <v>0.01</v>
      </c>
    </row>
    <row r="8936" spans="1:7">
      <c r="A8936" s="114" t="s">
        <v>1147</v>
      </c>
      <c r="B8936" s="115" t="s">
        <v>1148</v>
      </c>
      <c r="C8936" s="115">
        <v>11312</v>
      </c>
      <c r="D8936" s="115">
        <v>7937</v>
      </c>
      <c r="E8936" s="116">
        <v>3285.7</v>
      </c>
      <c r="F8936" s="117">
        <v>29.0461456859972</v>
      </c>
      <c r="G8936" s="116">
        <v>1261.76</v>
      </c>
    </row>
    <row r="8937" spans="1:7">
      <c r="A8937" s="119" t="s">
        <v>1149</v>
      </c>
      <c r="B8937" s="115" t="s">
        <v>1150</v>
      </c>
      <c r="C8937" s="115">
        <v>11312</v>
      </c>
      <c r="D8937" s="115">
        <v>7937</v>
      </c>
      <c r="E8937" s="116">
        <v>3285.7</v>
      </c>
      <c r="F8937" s="117">
        <v>29.0461456859972</v>
      </c>
      <c r="G8937" s="116">
        <v>1261.76</v>
      </c>
    </row>
    <row r="8938" spans="1:7">
      <c r="A8938" s="120" t="s">
        <v>1151</v>
      </c>
      <c r="B8938" s="115" t="s">
        <v>1152</v>
      </c>
      <c r="C8938" s="115">
        <v>11312</v>
      </c>
      <c r="D8938" s="115">
        <v>7937</v>
      </c>
      <c r="E8938" s="116">
        <v>3285.7</v>
      </c>
      <c r="F8938" s="117">
        <v>29.0461456859972</v>
      </c>
      <c r="G8938" s="116">
        <v>1261.76</v>
      </c>
    </row>
    <row r="8939" spans="1:7">
      <c r="A8939" s="121">
        <v>1000</v>
      </c>
      <c r="B8939" s="115" t="s">
        <v>1153</v>
      </c>
      <c r="C8939" s="115">
        <v>5699</v>
      </c>
      <c r="D8939" s="115">
        <v>5355</v>
      </c>
      <c r="E8939" s="116">
        <v>2200.6</v>
      </c>
      <c r="F8939" s="117">
        <v>38.613791893314598</v>
      </c>
      <c r="G8939" s="116">
        <v>1148.33</v>
      </c>
    </row>
    <row r="8940" spans="1:7">
      <c r="A8940" s="122">
        <v>1100</v>
      </c>
      <c r="B8940" s="115" t="s">
        <v>1154</v>
      </c>
      <c r="C8940" s="115">
        <v>4576</v>
      </c>
      <c r="D8940" s="115">
        <v>4299</v>
      </c>
      <c r="E8940" s="116">
        <v>2192.6799999999998</v>
      </c>
      <c r="F8940" s="117">
        <v>47.916958041957997</v>
      </c>
      <c r="G8940" s="116">
        <v>1140.4100000000001</v>
      </c>
    </row>
    <row r="8941" spans="1:7">
      <c r="A8941" s="121">
        <v>2000</v>
      </c>
      <c r="B8941" s="115" t="s">
        <v>1155</v>
      </c>
      <c r="C8941" s="115">
        <v>5613</v>
      </c>
      <c r="D8941" s="115">
        <v>2582</v>
      </c>
      <c r="E8941" s="116">
        <v>1085.0999999999999</v>
      </c>
      <c r="F8941" s="117">
        <v>19.331908070550501</v>
      </c>
      <c r="G8941" s="116">
        <v>113.43</v>
      </c>
    </row>
    <row r="8942" spans="1:7">
      <c r="A8942" s="114"/>
      <c r="B8942" s="115" t="s">
        <v>1192</v>
      </c>
      <c r="C8942" s="115">
        <v>0</v>
      </c>
      <c r="D8942" s="115">
        <v>0</v>
      </c>
      <c r="E8942" s="116">
        <v>1167.46</v>
      </c>
      <c r="F8942" s="117">
        <v>0</v>
      </c>
      <c r="G8942" s="116">
        <v>-1261.75</v>
      </c>
    </row>
    <row r="8943" spans="1:7">
      <c r="A8943" s="114" t="s">
        <v>1193</v>
      </c>
      <c r="B8943" s="115" t="s">
        <v>1194</v>
      </c>
      <c r="C8943" s="115">
        <v>0</v>
      </c>
      <c r="D8943" s="115">
        <v>0</v>
      </c>
      <c r="E8943" s="116">
        <v>-1167.46</v>
      </c>
      <c r="F8943" s="117">
        <v>0</v>
      </c>
      <c r="G8943" s="116">
        <v>1261.75</v>
      </c>
    </row>
    <row r="8944" spans="1:7">
      <c r="A8944" s="119" t="s">
        <v>1202</v>
      </c>
      <c r="B8944" s="115" t="s">
        <v>1203</v>
      </c>
      <c r="C8944" s="115">
        <v>0</v>
      </c>
      <c r="D8944" s="115">
        <v>0</v>
      </c>
      <c r="E8944" s="116">
        <v>-1167.46</v>
      </c>
      <c r="F8944" s="117">
        <v>0</v>
      </c>
      <c r="G8944" s="116">
        <v>1261.75</v>
      </c>
    </row>
    <row r="8945" spans="1:7" s="113" customFormat="1" ht="25.5">
      <c r="A8945" s="125" t="s">
        <v>339</v>
      </c>
      <c r="B8945" s="110" t="s">
        <v>1368</v>
      </c>
      <c r="C8945" s="110"/>
      <c r="D8945" s="110"/>
      <c r="E8945" s="111"/>
      <c r="F8945" s="112"/>
      <c r="G8945" s="111"/>
    </row>
    <row r="8946" spans="1:7">
      <c r="A8946" s="114" t="s">
        <v>1118</v>
      </c>
      <c r="B8946" s="115" t="s">
        <v>1119</v>
      </c>
      <c r="C8946" s="115">
        <v>149217</v>
      </c>
      <c r="D8946" s="115">
        <v>32656</v>
      </c>
      <c r="E8946" s="116">
        <v>28656</v>
      </c>
      <c r="F8946" s="117">
        <v>19.2042461649812</v>
      </c>
      <c r="G8946" s="116">
        <v>20865</v>
      </c>
    </row>
    <row r="8947" spans="1:7">
      <c r="A8947" s="119" t="s">
        <v>1124</v>
      </c>
      <c r="B8947" s="115" t="s">
        <v>59</v>
      </c>
      <c r="C8947" s="115">
        <v>20000</v>
      </c>
      <c r="D8947" s="115">
        <v>4000</v>
      </c>
      <c r="E8947" s="116">
        <v>0</v>
      </c>
      <c r="F8947" s="117">
        <v>0</v>
      </c>
      <c r="G8947" s="116">
        <v>0</v>
      </c>
    </row>
    <row r="8948" spans="1:7">
      <c r="A8948" s="120" t="s">
        <v>1125</v>
      </c>
      <c r="B8948" s="115" t="s">
        <v>1126</v>
      </c>
      <c r="C8948" s="115">
        <v>20000</v>
      </c>
      <c r="D8948" s="115">
        <v>4000</v>
      </c>
      <c r="E8948" s="116">
        <v>0</v>
      </c>
      <c r="F8948" s="117">
        <v>0</v>
      </c>
      <c r="G8948" s="116">
        <v>0</v>
      </c>
    </row>
    <row r="8949" spans="1:7">
      <c r="A8949" s="121">
        <v>18100</v>
      </c>
      <c r="B8949" s="115" t="s">
        <v>1127</v>
      </c>
      <c r="C8949" s="115">
        <v>20000</v>
      </c>
      <c r="D8949" s="115">
        <v>4000</v>
      </c>
      <c r="E8949" s="116">
        <v>0</v>
      </c>
      <c r="F8949" s="117">
        <v>0</v>
      </c>
      <c r="G8949" s="116">
        <v>0</v>
      </c>
    </row>
    <row r="8950" spans="1:7" ht="25.5">
      <c r="A8950" s="122">
        <v>18130</v>
      </c>
      <c r="B8950" s="115" t="s">
        <v>1128</v>
      </c>
      <c r="C8950" s="115">
        <v>20000</v>
      </c>
      <c r="D8950" s="115">
        <v>4000</v>
      </c>
      <c r="E8950" s="116">
        <v>0</v>
      </c>
      <c r="F8950" s="117">
        <v>0</v>
      </c>
      <c r="G8950" s="116">
        <v>0</v>
      </c>
    </row>
    <row r="8951" spans="1:7" ht="38.25">
      <c r="A8951" s="123">
        <v>18131</v>
      </c>
      <c r="B8951" s="115" t="s">
        <v>1129</v>
      </c>
      <c r="C8951" s="115">
        <v>20000</v>
      </c>
      <c r="D8951" s="115">
        <v>4000</v>
      </c>
      <c r="E8951" s="116">
        <v>0</v>
      </c>
      <c r="F8951" s="117">
        <v>0</v>
      </c>
      <c r="G8951" s="116">
        <v>0</v>
      </c>
    </row>
    <row r="8952" spans="1:7">
      <c r="A8952" s="119" t="s">
        <v>1144</v>
      </c>
      <c r="B8952" s="115" t="s">
        <v>60</v>
      </c>
      <c r="C8952" s="115">
        <v>129217</v>
      </c>
      <c r="D8952" s="115">
        <v>28656</v>
      </c>
      <c r="E8952" s="116">
        <v>28656</v>
      </c>
      <c r="F8952" s="117">
        <v>22.176648583390701</v>
      </c>
      <c r="G8952" s="116">
        <v>20865</v>
      </c>
    </row>
    <row r="8953" spans="1:7" ht="25.5">
      <c r="A8953" s="120">
        <v>21710</v>
      </c>
      <c r="B8953" s="115" t="s">
        <v>1145</v>
      </c>
      <c r="C8953" s="115">
        <v>129217</v>
      </c>
      <c r="D8953" s="115">
        <v>28656</v>
      </c>
      <c r="E8953" s="116">
        <v>28656</v>
      </c>
      <c r="F8953" s="117">
        <v>22.176648583390701</v>
      </c>
      <c r="G8953" s="116">
        <v>20865</v>
      </c>
    </row>
    <row r="8954" spans="1:7">
      <c r="A8954" s="114" t="s">
        <v>1147</v>
      </c>
      <c r="B8954" s="115" t="s">
        <v>1148</v>
      </c>
      <c r="C8954" s="115">
        <v>149217</v>
      </c>
      <c r="D8954" s="115">
        <v>32656</v>
      </c>
      <c r="E8954" s="116">
        <v>11696.59</v>
      </c>
      <c r="F8954" s="117">
        <v>7.83864439038447</v>
      </c>
      <c r="G8954" s="116">
        <v>3907.95</v>
      </c>
    </row>
    <row r="8955" spans="1:7">
      <c r="A8955" s="119" t="s">
        <v>1149</v>
      </c>
      <c r="B8955" s="115" t="s">
        <v>1150</v>
      </c>
      <c r="C8955" s="115">
        <v>148517</v>
      </c>
      <c r="D8955" s="115">
        <v>32656</v>
      </c>
      <c r="E8955" s="116">
        <v>11696.59</v>
      </c>
      <c r="F8955" s="117">
        <v>7.8755899997979997</v>
      </c>
      <c r="G8955" s="116">
        <v>3907.95</v>
      </c>
    </row>
    <row r="8956" spans="1:7">
      <c r="A8956" s="120" t="s">
        <v>1151</v>
      </c>
      <c r="B8956" s="115" t="s">
        <v>1152</v>
      </c>
      <c r="C8956" s="115">
        <v>144379</v>
      </c>
      <c r="D8956" s="115">
        <v>29700</v>
      </c>
      <c r="E8956" s="116">
        <v>8740.59</v>
      </c>
      <c r="F8956" s="117">
        <v>6.0539205840184502</v>
      </c>
      <c r="G8956" s="116">
        <v>3907.95</v>
      </c>
    </row>
    <row r="8957" spans="1:7">
      <c r="A8957" s="121">
        <v>1000</v>
      </c>
      <c r="B8957" s="115" t="s">
        <v>1153</v>
      </c>
      <c r="C8957" s="115">
        <v>31004</v>
      </c>
      <c r="D8957" s="115">
        <v>3000</v>
      </c>
      <c r="E8957" s="116">
        <v>0</v>
      </c>
      <c r="F8957" s="117">
        <v>0</v>
      </c>
      <c r="G8957" s="116">
        <v>0</v>
      </c>
    </row>
    <row r="8958" spans="1:7">
      <c r="A8958" s="122">
        <v>1100</v>
      </c>
      <c r="B8958" s="115" t="s">
        <v>1154</v>
      </c>
      <c r="C8958" s="115">
        <v>17482</v>
      </c>
      <c r="D8958" s="115">
        <v>3000</v>
      </c>
      <c r="E8958" s="116">
        <v>0</v>
      </c>
      <c r="F8958" s="117">
        <v>0</v>
      </c>
      <c r="G8958" s="116">
        <v>0</v>
      </c>
    </row>
    <row r="8959" spans="1:7">
      <c r="A8959" s="121">
        <v>2000</v>
      </c>
      <c r="B8959" s="115" t="s">
        <v>1155</v>
      </c>
      <c r="C8959" s="115">
        <v>113375</v>
      </c>
      <c r="D8959" s="115">
        <v>26700</v>
      </c>
      <c r="E8959" s="116">
        <v>8740.59</v>
      </c>
      <c r="F8959" s="117">
        <v>7.7094509371554603</v>
      </c>
      <c r="G8959" s="116">
        <v>3907.95</v>
      </c>
    </row>
    <row r="8960" spans="1:7">
      <c r="A8960" s="120" t="s">
        <v>1166</v>
      </c>
      <c r="B8960" s="115" t="s">
        <v>1167</v>
      </c>
      <c r="C8960" s="115">
        <v>4138</v>
      </c>
      <c r="D8960" s="115">
        <v>2956</v>
      </c>
      <c r="E8960" s="116">
        <v>2956</v>
      </c>
      <c r="F8960" s="117">
        <v>71.435476075398697</v>
      </c>
      <c r="G8960" s="116">
        <v>0</v>
      </c>
    </row>
    <row r="8961" spans="1:7" ht="25.5">
      <c r="A8961" s="121">
        <v>7400</v>
      </c>
      <c r="B8961" s="115" t="s">
        <v>1177</v>
      </c>
      <c r="C8961" s="115">
        <v>4138</v>
      </c>
      <c r="D8961" s="115">
        <v>2956</v>
      </c>
      <c r="E8961" s="116">
        <v>2956</v>
      </c>
      <c r="F8961" s="117">
        <v>71.435476075398697</v>
      </c>
      <c r="G8961" s="116">
        <v>0</v>
      </c>
    </row>
    <row r="8962" spans="1:7" ht="51">
      <c r="A8962" s="122">
        <v>7470</v>
      </c>
      <c r="B8962" s="115" t="s">
        <v>1179</v>
      </c>
      <c r="C8962" s="115">
        <v>4138</v>
      </c>
      <c r="D8962" s="115">
        <v>2956</v>
      </c>
      <c r="E8962" s="116">
        <v>2956</v>
      </c>
      <c r="F8962" s="117">
        <v>71.435476075398697</v>
      </c>
      <c r="G8962" s="116">
        <v>0</v>
      </c>
    </row>
    <row r="8963" spans="1:7">
      <c r="A8963" s="119" t="s">
        <v>1181</v>
      </c>
      <c r="B8963" s="115" t="s">
        <v>1182</v>
      </c>
      <c r="C8963" s="115">
        <v>700</v>
      </c>
      <c r="D8963" s="115">
        <v>0</v>
      </c>
      <c r="E8963" s="116">
        <v>0</v>
      </c>
      <c r="F8963" s="117">
        <v>0</v>
      </c>
      <c r="G8963" s="116">
        <v>0</v>
      </c>
    </row>
    <row r="8964" spans="1:7">
      <c r="A8964" s="120" t="s">
        <v>1183</v>
      </c>
      <c r="B8964" s="115" t="s">
        <v>1184</v>
      </c>
      <c r="C8964" s="115">
        <v>700</v>
      </c>
      <c r="D8964" s="115">
        <v>0</v>
      </c>
      <c r="E8964" s="116">
        <v>0</v>
      </c>
      <c r="F8964" s="117">
        <v>0</v>
      </c>
      <c r="G8964" s="116">
        <v>0</v>
      </c>
    </row>
    <row r="8965" spans="1:7">
      <c r="A8965" s="114"/>
      <c r="B8965" s="115" t="s">
        <v>1192</v>
      </c>
      <c r="C8965" s="115">
        <v>0</v>
      </c>
      <c r="D8965" s="115">
        <v>0</v>
      </c>
      <c r="E8965" s="116">
        <v>16959.41</v>
      </c>
      <c r="F8965" s="117">
        <v>0</v>
      </c>
      <c r="G8965" s="116">
        <v>16957.05</v>
      </c>
    </row>
    <row r="8966" spans="1:7">
      <c r="A8966" s="114" t="s">
        <v>1193</v>
      </c>
      <c r="B8966" s="115" t="s">
        <v>1194</v>
      </c>
      <c r="C8966" s="115">
        <v>0</v>
      </c>
      <c r="D8966" s="115">
        <v>0</v>
      </c>
      <c r="E8966" s="116">
        <v>-16959.41</v>
      </c>
      <c r="F8966" s="117">
        <v>0</v>
      </c>
      <c r="G8966" s="116">
        <v>-16957.05</v>
      </c>
    </row>
    <row r="8967" spans="1:7">
      <c r="A8967" s="119" t="s">
        <v>1202</v>
      </c>
      <c r="B8967" s="115" t="s">
        <v>1203</v>
      </c>
      <c r="C8967" s="115">
        <v>0</v>
      </c>
      <c r="D8967" s="115">
        <v>0</v>
      </c>
      <c r="E8967" s="116">
        <v>-16959.41</v>
      </c>
      <c r="F8967" s="117">
        <v>0</v>
      </c>
      <c r="G8967" s="116">
        <v>-16957.05</v>
      </c>
    </row>
    <row r="8968" spans="1:7" s="113" customFormat="1">
      <c r="A8968" s="125" t="s">
        <v>342</v>
      </c>
      <c r="B8968" s="110" t="s">
        <v>343</v>
      </c>
      <c r="C8968" s="110"/>
      <c r="D8968" s="110"/>
      <c r="E8968" s="111"/>
      <c r="F8968" s="112"/>
      <c r="G8968" s="111"/>
    </row>
    <row r="8969" spans="1:7">
      <c r="A8969" s="114" t="s">
        <v>1118</v>
      </c>
      <c r="B8969" s="115" t="s">
        <v>1119</v>
      </c>
      <c r="C8969" s="115">
        <v>500188</v>
      </c>
      <c r="D8969" s="115">
        <v>252413</v>
      </c>
      <c r="E8969" s="116">
        <v>252413</v>
      </c>
      <c r="F8969" s="117">
        <v>50.463625676745501</v>
      </c>
      <c r="G8969" s="116">
        <v>135493</v>
      </c>
    </row>
    <row r="8970" spans="1:7">
      <c r="A8970" s="119" t="s">
        <v>1144</v>
      </c>
      <c r="B8970" s="115" t="s">
        <v>60</v>
      </c>
      <c r="C8970" s="115">
        <v>500188</v>
      </c>
      <c r="D8970" s="115">
        <v>252413</v>
      </c>
      <c r="E8970" s="116">
        <v>252413</v>
      </c>
      <c r="F8970" s="117">
        <v>50.463625676745501</v>
      </c>
      <c r="G8970" s="116">
        <v>135493</v>
      </c>
    </row>
    <row r="8971" spans="1:7" ht="25.5">
      <c r="A8971" s="120">
        <v>21710</v>
      </c>
      <c r="B8971" s="115" t="s">
        <v>1145</v>
      </c>
      <c r="C8971" s="115">
        <v>500188</v>
      </c>
      <c r="D8971" s="115">
        <v>252413</v>
      </c>
      <c r="E8971" s="116">
        <v>252413</v>
      </c>
      <c r="F8971" s="117">
        <v>50.463625676745501</v>
      </c>
      <c r="G8971" s="116">
        <v>135493</v>
      </c>
    </row>
    <row r="8972" spans="1:7">
      <c r="A8972" s="114" t="s">
        <v>1147</v>
      </c>
      <c r="B8972" s="115" t="s">
        <v>1148</v>
      </c>
      <c r="C8972" s="115">
        <v>500188</v>
      </c>
      <c r="D8972" s="115">
        <v>252413</v>
      </c>
      <c r="E8972" s="116">
        <v>226934.15</v>
      </c>
      <c r="F8972" s="117">
        <v>45.369770966116697</v>
      </c>
      <c r="G8972" s="116">
        <v>114807.13</v>
      </c>
    </row>
    <row r="8973" spans="1:7">
      <c r="A8973" s="119" t="s">
        <v>1149</v>
      </c>
      <c r="B8973" s="115" t="s">
        <v>1150</v>
      </c>
      <c r="C8973" s="115">
        <v>479048</v>
      </c>
      <c r="D8973" s="115">
        <v>252413</v>
      </c>
      <c r="E8973" s="116">
        <v>226934.15</v>
      </c>
      <c r="F8973" s="117">
        <v>47.371902189342201</v>
      </c>
      <c r="G8973" s="116">
        <v>114807.13</v>
      </c>
    </row>
    <row r="8974" spans="1:7">
      <c r="A8974" s="120" t="s">
        <v>1151</v>
      </c>
      <c r="B8974" s="115" t="s">
        <v>1152</v>
      </c>
      <c r="C8974" s="115">
        <v>304858</v>
      </c>
      <c r="D8974" s="115">
        <v>78223</v>
      </c>
      <c r="E8974" s="116">
        <v>52744.15</v>
      </c>
      <c r="F8974" s="117">
        <v>17.3012189281567</v>
      </c>
      <c r="G8974" s="116">
        <v>49841.13</v>
      </c>
    </row>
    <row r="8975" spans="1:7">
      <c r="A8975" s="121">
        <v>2000</v>
      </c>
      <c r="B8975" s="115" t="s">
        <v>1155</v>
      </c>
      <c r="C8975" s="115">
        <v>304858</v>
      </c>
      <c r="D8975" s="115">
        <v>78223</v>
      </c>
      <c r="E8975" s="116">
        <v>52744.15</v>
      </c>
      <c r="F8975" s="117">
        <v>17.3012189281567</v>
      </c>
      <c r="G8975" s="116">
        <v>49841.13</v>
      </c>
    </row>
    <row r="8976" spans="1:7">
      <c r="A8976" s="120" t="s">
        <v>1158</v>
      </c>
      <c r="B8976" s="115" t="s">
        <v>1159</v>
      </c>
      <c r="C8976" s="115">
        <v>149769</v>
      </c>
      <c r="D8976" s="115">
        <v>149769</v>
      </c>
      <c r="E8976" s="116">
        <v>149769</v>
      </c>
      <c r="F8976" s="117">
        <v>100</v>
      </c>
      <c r="G8976" s="116">
        <v>40545</v>
      </c>
    </row>
    <row r="8977" spans="1:7">
      <c r="A8977" s="121">
        <v>3000</v>
      </c>
      <c r="B8977" s="115" t="s">
        <v>1160</v>
      </c>
      <c r="C8977" s="115">
        <v>149769</v>
      </c>
      <c r="D8977" s="115">
        <v>149769</v>
      </c>
      <c r="E8977" s="116">
        <v>149769</v>
      </c>
      <c r="F8977" s="117">
        <v>100</v>
      </c>
      <c r="G8977" s="116">
        <v>40545</v>
      </c>
    </row>
    <row r="8978" spans="1:7">
      <c r="A8978" s="120" t="s">
        <v>1166</v>
      </c>
      <c r="B8978" s="115" t="s">
        <v>1167</v>
      </c>
      <c r="C8978" s="115">
        <v>24421</v>
      </c>
      <c r="D8978" s="115">
        <v>24421</v>
      </c>
      <c r="E8978" s="116">
        <v>24421</v>
      </c>
      <c r="F8978" s="117">
        <v>100</v>
      </c>
      <c r="G8978" s="116">
        <v>24421</v>
      </c>
    </row>
    <row r="8979" spans="1:7" ht="25.5">
      <c r="A8979" s="121">
        <v>7300</v>
      </c>
      <c r="B8979" s="115" t="s">
        <v>1173</v>
      </c>
      <c r="C8979" s="115">
        <v>24421</v>
      </c>
      <c r="D8979" s="115">
        <v>24421</v>
      </c>
      <c r="E8979" s="116">
        <v>24421</v>
      </c>
      <c r="F8979" s="117">
        <v>100</v>
      </c>
      <c r="G8979" s="116">
        <v>24421</v>
      </c>
    </row>
    <row r="8980" spans="1:7" ht="38.25">
      <c r="A8980" s="122">
        <v>7350</v>
      </c>
      <c r="B8980" s="115" t="s">
        <v>1176</v>
      </c>
      <c r="C8980" s="115">
        <v>24421</v>
      </c>
      <c r="D8980" s="115">
        <v>24421</v>
      </c>
      <c r="E8980" s="116">
        <v>24421</v>
      </c>
      <c r="F8980" s="117">
        <v>100</v>
      </c>
      <c r="G8980" s="116">
        <v>24421</v>
      </c>
    </row>
    <row r="8981" spans="1:7">
      <c r="A8981" s="119" t="s">
        <v>1181</v>
      </c>
      <c r="B8981" s="115" t="s">
        <v>1182</v>
      </c>
      <c r="C8981" s="115">
        <v>21140</v>
      </c>
      <c r="D8981" s="115">
        <v>0</v>
      </c>
      <c r="E8981" s="116">
        <v>0</v>
      </c>
      <c r="F8981" s="117">
        <v>0</v>
      </c>
      <c r="G8981" s="116">
        <v>0</v>
      </c>
    </row>
    <row r="8982" spans="1:7">
      <c r="A8982" s="120" t="s">
        <v>1183</v>
      </c>
      <c r="B8982" s="115" t="s">
        <v>1184</v>
      </c>
      <c r="C8982" s="115">
        <v>21140</v>
      </c>
      <c r="D8982" s="115">
        <v>0</v>
      </c>
      <c r="E8982" s="116">
        <v>0</v>
      </c>
      <c r="F8982" s="117">
        <v>0</v>
      </c>
      <c r="G8982" s="116">
        <v>0</v>
      </c>
    </row>
    <row r="8983" spans="1:7">
      <c r="A8983" s="114"/>
      <c r="B8983" s="115" t="s">
        <v>1192</v>
      </c>
      <c r="C8983" s="115">
        <v>0</v>
      </c>
      <c r="D8983" s="115">
        <v>0</v>
      </c>
      <c r="E8983" s="116">
        <v>25478.85</v>
      </c>
      <c r="F8983" s="117">
        <v>0</v>
      </c>
      <c r="G8983" s="116">
        <v>20685.87</v>
      </c>
    </row>
    <row r="8984" spans="1:7">
      <c r="A8984" s="114" t="s">
        <v>1193</v>
      </c>
      <c r="B8984" s="115" t="s">
        <v>1194</v>
      </c>
      <c r="C8984" s="115">
        <v>0</v>
      </c>
      <c r="D8984" s="115">
        <v>0</v>
      </c>
      <c r="E8984" s="116">
        <v>-25478.85</v>
      </c>
      <c r="F8984" s="117">
        <v>0</v>
      </c>
      <c r="G8984" s="116">
        <v>-20685.87</v>
      </c>
    </row>
    <row r="8985" spans="1:7">
      <c r="A8985" s="119" t="s">
        <v>1202</v>
      </c>
      <c r="B8985" s="115" t="s">
        <v>1203</v>
      </c>
      <c r="C8985" s="115">
        <v>0</v>
      </c>
      <c r="D8985" s="115">
        <v>0</v>
      </c>
      <c r="E8985" s="116">
        <v>-25478.85</v>
      </c>
      <c r="F8985" s="117">
        <v>0</v>
      </c>
      <c r="G8985" s="116">
        <v>-20685.87</v>
      </c>
    </row>
    <row r="8986" spans="1:7" s="113" customFormat="1">
      <c r="A8986" s="109" t="s">
        <v>687</v>
      </c>
      <c r="B8986" s="110" t="s">
        <v>688</v>
      </c>
      <c r="C8986" s="110"/>
      <c r="D8986" s="110"/>
      <c r="E8986" s="111"/>
      <c r="F8986" s="112"/>
      <c r="G8986" s="111"/>
    </row>
    <row r="8987" spans="1:7">
      <c r="A8987" s="114" t="s">
        <v>1118</v>
      </c>
      <c r="B8987" s="115" t="s">
        <v>1119</v>
      </c>
      <c r="C8987" s="115">
        <v>2642381</v>
      </c>
      <c r="D8987" s="115">
        <v>887735</v>
      </c>
      <c r="E8987" s="116">
        <v>887735</v>
      </c>
      <c r="F8987" s="117">
        <v>33.596025705604099</v>
      </c>
      <c r="G8987" s="116">
        <v>219125</v>
      </c>
    </row>
    <row r="8988" spans="1:7">
      <c r="A8988" s="119" t="s">
        <v>1144</v>
      </c>
      <c r="B8988" s="115" t="s">
        <v>60</v>
      </c>
      <c r="C8988" s="115">
        <v>2642381</v>
      </c>
      <c r="D8988" s="115">
        <v>887735</v>
      </c>
      <c r="E8988" s="116">
        <v>887735</v>
      </c>
      <c r="F8988" s="117">
        <v>33.596025705604099</v>
      </c>
      <c r="G8988" s="116">
        <v>219125</v>
      </c>
    </row>
    <row r="8989" spans="1:7" ht="25.5">
      <c r="A8989" s="120">
        <v>21710</v>
      </c>
      <c r="B8989" s="115" t="s">
        <v>1145</v>
      </c>
      <c r="C8989" s="115">
        <v>2642381</v>
      </c>
      <c r="D8989" s="115">
        <v>887735</v>
      </c>
      <c r="E8989" s="116">
        <v>887735</v>
      </c>
      <c r="F8989" s="117">
        <v>33.596025705604099</v>
      </c>
      <c r="G8989" s="116">
        <v>219125</v>
      </c>
    </row>
    <row r="8990" spans="1:7">
      <c r="A8990" s="114" t="s">
        <v>1147</v>
      </c>
      <c r="B8990" s="115" t="s">
        <v>1148</v>
      </c>
      <c r="C8990" s="115">
        <v>2642381</v>
      </c>
      <c r="D8990" s="115">
        <v>887735</v>
      </c>
      <c r="E8990" s="116">
        <v>787221.83</v>
      </c>
      <c r="F8990" s="117">
        <v>29.792139362188902</v>
      </c>
      <c r="G8990" s="116">
        <v>210571.22</v>
      </c>
    </row>
    <row r="8991" spans="1:7">
      <c r="A8991" s="119" t="s">
        <v>1149</v>
      </c>
      <c r="B8991" s="115" t="s">
        <v>1150</v>
      </c>
      <c r="C8991" s="115">
        <v>2627381</v>
      </c>
      <c r="D8991" s="115">
        <v>887735</v>
      </c>
      <c r="E8991" s="116">
        <v>787221.83</v>
      </c>
      <c r="F8991" s="117">
        <v>29.962225881971399</v>
      </c>
      <c r="G8991" s="116">
        <v>210571.22</v>
      </c>
    </row>
    <row r="8992" spans="1:7">
      <c r="A8992" s="120" t="s">
        <v>1151</v>
      </c>
      <c r="B8992" s="115" t="s">
        <v>1152</v>
      </c>
      <c r="C8992" s="115">
        <v>2626181</v>
      </c>
      <c r="D8992" s="115">
        <v>886535</v>
      </c>
      <c r="E8992" s="116">
        <v>786404.77</v>
      </c>
      <c r="F8992" s="117">
        <v>29.944804642178099</v>
      </c>
      <c r="G8992" s="116">
        <v>210242.31</v>
      </c>
    </row>
    <row r="8993" spans="1:7">
      <c r="A8993" s="121">
        <v>1000</v>
      </c>
      <c r="B8993" s="115" t="s">
        <v>1153</v>
      </c>
      <c r="C8993" s="115">
        <v>1993135</v>
      </c>
      <c r="D8993" s="115">
        <v>665824</v>
      </c>
      <c r="E8993" s="116">
        <v>591151.14</v>
      </c>
      <c r="F8993" s="117">
        <v>29.6593627626829</v>
      </c>
      <c r="G8993" s="116">
        <v>148695.82999999999</v>
      </c>
    </row>
    <row r="8994" spans="1:7">
      <c r="A8994" s="122">
        <v>1100</v>
      </c>
      <c r="B8994" s="115" t="s">
        <v>1154</v>
      </c>
      <c r="C8994" s="115">
        <v>1553186</v>
      </c>
      <c r="D8994" s="115">
        <v>525410</v>
      </c>
      <c r="E8994" s="116">
        <v>465712.03</v>
      </c>
      <c r="F8994" s="117">
        <v>29.984305163708701</v>
      </c>
      <c r="G8994" s="116">
        <v>118354.55</v>
      </c>
    </row>
    <row r="8995" spans="1:7">
      <c r="A8995" s="121">
        <v>2000</v>
      </c>
      <c r="B8995" s="115" t="s">
        <v>1155</v>
      </c>
      <c r="C8995" s="115">
        <v>633046</v>
      </c>
      <c r="D8995" s="115">
        <v>220711</v>
      </c>
      <c r="E8995" s="116">
        <v>195253.63</v>
      </c>
      <c r="F8995" s="117">
        <v>30.8435137414975</v>
      </c>
      <c r="G8995" s="116">
        <v>61546.48</v>
      </c>
    </row>
    <row r="8996" spans="1:7">
      <c r="A8996" s="120" t="s">
        <v>1158</v>
      </c>
      <c r="B8996" s="115" t="s">
        <v>1159</v>
      </c>
      <c r="C8996" s="115">
        <v>200</v>
      </c>
      <c r="D8996" s="115">
        <v>200</v>
      </c>
      <c r="E8996" s="116">
        <v>200</v>
      </c>
      <c r="F8996" s="117">
        <v>100</v>
      </c>
      <c r="G8996" s="116">
        <v>0</v>
      </c>
    </row>
    <row r="8997" spans="1:7">
      <c r="A8997" s="121">
        <v>3000</v>
      </c>
      <c r="B8997" s="115" t="s">
        <v>1160</v>
      </c>
      <c r="C8997" s="115">
        <v>200</v>
      </c>
      <c r="D8997" s="115">
        <v>200</v>
      </c>
      <c r="E8997" s="116">
        <v>200</v>
      </c>
      <c r="F8997" s="117">
        <v>100</v>
      </c>
      <c r="G8997" s="116">
        <v>0</v>
      </c>
    </row>
    <row r="8998" spans="1:7" ht="25.5">
      <c r="A8998" s="120" t="s">
        <v>1162</v>
      </c>
      <c r="B8998" s="115" t="s">
        <v>1163</v>
      </c>
      <c r="C8998" s="115">
        <v>1000</v>
      </c>
      <c r="D8998" s="115">
        <v>1000</v>
      </c>
      <c r="E8998" s="116">
        <v>617.05999999999995</v>
      </c>
      <c r="F8998" s="117">
        <v>61.706000000000003</v>
      </c>
      <c r="G8998" s="116">
        <v>328.91</v>
      </c>
    </row>
    <row r="8999" spans="1:7">
      <c r="A8999" s="121">
        <v>7700</v>
      </c>
      <c r="B8999" s="115" t="s">
        <v>1165</v>
      </c>
      <c r="C8999" s="115">
        <v>1000</v>
      </c>
      <c r="D8999" s="115">
        <v>1000</v>
      </c>
      <c r="E8999" s="116">
        <v>617.05999999999995</v>
      </c>
      <c r="F8999" s="117">
        <v>61.706000000000003</v>
      </c>
      <c r="G8999" s="116">
        <v>328.91</v>
      </c>
    </row>
    <row r="9000" spans="1:7">
      <c r="A9000" s="119" t="s">
        <v>1181</v>
      </c>
      <c r="B9000" s="115" t="s">
        <v>1182</v>
      </c>
      <c r="C9000" s="115">
        <v>15000</v>
      </c>
      <c r="D9000" s="115">
        <v>0</v>
      </c>
      <c r="E9000" s="116">
        <v>0</v>
      </c>
      <c r="F9000" s="117">
        <v>0</v>
      </c>
      <c r="G9000" s="116">
        <v>0</v>
      </c>
    </row>
    <row r="9001" spans="1:7">
      <c r="A9001" s="120" t="s">
        <v>1183</v>
      </c>
      <c r="B9001" s="115" t="s">
        <v>1184</v>
      </c>
      <c r="C9001" s="115">
        <v>15000</v>
      </c>
      <c r="D9001" s="115">
        <v>0</v>
      </c>
      <c r="E9001" s="116">
        <v>0</v>
      </c>
      <c r="F9001" s="117">
        <v>0</v>
      </c>
      <c r="G9001" s="116">
        <v>0</v>
      </c>
    </row>
    <row r="9002" spans="1:7">
      <c r="A9002" s="114"/>
      <c r="B9002" s="115" t="s">
        <v>1192</v>
      </c>
      <c r="C9002" s="115">
        <v>0</v>
      </c>
      <c r="D9002" s="115">
        <v>0</v>
      </c>
      <c r="E9002" s="116">
        <v>100513.17</v>
      </c>
      <c r="F9002" s="117">
        <v>0</v>
      </c>
      <c r="G9002" s="116">
        <v>8553.7800000000007</v>
      </c>
    </row>
    <row r="9003" spans="1:7">
      <c r="A9003" s="114" t="s">
        <v>1193</v>
      </c>
      <c r="B9003" s="115" t="s">
        <v>1194</v>
      </c>
      <c r="C9003" s="115">
        <v>0</v>
      </c>
      <c r="D9003" s="115">
        <v>0</v>
      </c>
      <c r="E9003" s="116">
        <v>-100513.17</v>
      </c>
      <c r="F9003" s="117">
        <v>0</v>
      </c>
      <c r="G9003" s="116">
        <v>-8553.7800000000007</v>
      </c>
    </row>
    <row r="9004" spans="1:7">
      <c r="A9004" s="119" t="s">
        <v>1202</v>
      </c>
      <c r="B9004" s="115" t="s">
        <v>1203</v>
      </c>
      <c r="C9004" s="115">
        <v>0</v>
      </c>
      <c r="D9004" s="115">
        <v>0</v>
      </c>
      <c r="E9004" s="116">
        <v>-100513.17</v>
      </c>
      <c r="F9004" s="117">
        <v>0</v>
      </c>
      <c r="G9004" s="116">
        <v>-8553.7800000000007</v>
      </c>
    </row>
    <row r="9005" spans="1:7" s="113" customFormat="1">
      <c r="A9005" s="125" t="s">
        <v>335</v>
      </c>
      <c r="B9005" s="110" t="s">
        <v>688</v>
      </c>
      <c r="C9005" s="110"/>
      <c r="D9005" s="110"/>
      <c r="E9005" s="111"/>
      <c r="F9005" s="112"/>
      <c r="G9005" s="111"/>
    </row>
    <row r="9006" spans="1:7">
      <c r="A9006" s="114" t="s">
        <v>1118</v>
      </c>
      <c r="B9006" s="115" t="s">
        <v>1119</v>
      </c>
      <c r="C9006" s="115">
        <v>2642381</v>
      </c>
      <c r="D9006" s="115">
        <v>887735</v>
      </c>
      <c r="E9006" s="116">
        <v>887735</v>
      </c>
      <c r="F9006" s="117">
        <v>33.596025705604099</v>
      </c>
      <c r="G9006" s="116">
        <v>219125</v>
      </c>
    </row>
    <row r="9007" spans="1:7">
      <c r="A9007" s="119" t="s">
        <v>1144</v>
      </c>
      <c r="B9007" s="115" t="s">
        <v>60</v>
      </c>
      <c r="C9007" s="115">
        <v>2642381</v>
      </c>
      <c r="D9007" s="115">
        <v>887735</v>
      </c>
      <c r="E9007" s="116">
        <v>887735</v>
      </c>
      <c r="F9007" s="117">
        <v>33.596025705604099</v>
      </c>
      <c r="G9007" s="116">
        <v>219125</v>
      </c>
    </row>
    <row r="9008" spans="1:7" ht="25.5">
      <c r="A9008" s="120">
        <v>21710</v>
      </c>
      <c r="B9008" s="115" t="s">
        <v>1145</v>
      </c>
      <c r="C9008" s="115">
        <v>2642381</v>
      </c>
      <c r="D9008" s="115">
        <v>887735</v>
      </c>
      <c r="E9008" s="116">
        <v>887735</v>
      </c>
      <c r="F9008" s="117">
        <v>33.596025705604099</v>
      </c>
      <c r="G9008" s="116">
        <v>219125</v>
      </c>
    </row>
    <row r="9009" spans="1:7">
      <c r="A9009" s="114" t="s">
        <v>1147</v>
      </c>
      <c r="B9009" s="115" t="s">
        <v>1148</v>
      </c>
      <c r="C9009" s="115">
        <v>2642381</v>
      </c>
      <c r="D9009" s="115">
        <v>887735</v>
      </c>
      <c r="E9009" s="116">
        <v>787221.83</v>
      </c>
      <c r="F9009" s="117">
        <v>29.792139362188902</v>
      </c>
      <c r="G9009" s="116">
        <v>210571.22</v>
      </c>
    </row>
    <row r="9010" spans="1:7">
      <c r="A9010" s="119" t="s">
        <v>1149</v>
      </c>
      <c r="B9010" s="115" t="s">
        <v>1150</v>
      </c>
      <c r="C9010" s="115">
        <v>2627381</v>
      </c>
      <c r="D9010" s="115">
        <v>887735</v>
      </c>
      <c r="E9010" s="116">
        <v>787221.83</v>
      </c>
      <c r="F9010" s="117">
        <v>29.962225881971399</v>
      </c>
      <c r="G9010" s="116">
        <v>210571.22</v>
      </c>
    </row>
    <row r="9011" spans="1:7">
      <c r="A9011" s="120" t="s">
        <v>1151</v>
      </c>
      <c r="B9011" s="115" t="s">
        <v>1152</v>
      </c>
      <c r="C9011" s="115">
        <v>2626181</v>
      </c>
      <c r="D9011" s="115">
        <v>886535</v>
      </c>
      <c r="E9011" s="116">
        <v>786404.77</v>
      </c>
      <c r="F9011" s="117">
        <v>29.944804642178099</v>
      </c>
      <c r="G9011" s="116">
        <v>210242.31</v>
      </c>
    </row>
    <row r="9012" spans="1:7">
      <c r="A9012" s="121">
        <v>1000</v>
      </c>
      <c r="B9012" s="115" t="s">
        <v>1153</v>
      </c>
      <c r="C9012" s="115">
        <v>1993135</v>
      </c>
      <c r="D9012" s="115">
        <v>665824</v>
      </c>
      <c r="E9012" s="116">
        <v>591151.14</v>
      </c>
      <c r="F9012" s="117">
        <v>29.6593627626829</v>
      </c>
      <c r="G9012" s="116">
        <v>148695.82999999999</v>
      </c>
    </row>
    <row r="9013" spans="1:7">
      <c r="A9013" s="122">
        <v>1100</v>
      </c>
      <c r="B9013" s="115" t="s">
        <v>1154</v>
      </c>
      <c r="C9013" s="115">
        <v>1553186</v>
      </c>
      <c r="D9013" s="115">
        <v>525410</v>
      </c>
      <c r="E9013" s="116">
        <v>465712.03</v>
      </c>
      <c r="F9013" s="117">
        <v>29.984305163708701</v>
      </c>
      <c r="G9013" s="116">
        <v>118354.55</v>
      </c>
    </row>
    <row r="9014" spans="1:7">
      <c r="A9014" s="121">
        <v>2000</v>
      </c>
      <c r="B9014" s="115" t="s">
        <v>1155</v>
      </c>
      <c r="C9014" s="115">
        <v>633046</v>
      </c>
      <c r="D9014" s="115">
        <v>220711</v>
      </c>
      <c r="E9014" s="116">
        <v>195253.63</v>
      </c>
      <c r="F9014" s="117">
        <v>30.8435137414975</v>
      </c>
      <c r="G9014" s="116">
        <v>61546.48</v>
      </c>
    </row>
    <row r="9015" spans="1:7">
      <c r="A9015" s="120" t="s">
        <v>1158</v>
      </c>
      <c r="B9015" s="115" t="s">
        <v>1159</v>
      </c>
      <c r="C9015" s="115">
        <v>200</v>
      </c>
      <c r="D9015" s="115">
        <v>200</v>
      </c>
      <c r="E9015" s="116">
        <v>200</v>
      </c>
      <c r="F9015" s="117">
        <v>100</v>
      </c>
      <c r="G9015" s="116">
        <v>0</v>
      </c>
    </row>
    <row r="9016" spans="1:7">
      <c r="A9016" s="121">
        <v>3000</v>
      </c>
      <c r="B9016" s="115" t="s">
        <v>1160</v>
      </c>
      <c r="C9016" s="115">
        <v>200</v>
      </c>
      <c r="D9016" s="115">
        <v>200</v>
      </c>
      <c r="E9016" s="116">
        <v>200</v>
      </c>
      <c r="F9016" s="117">
        <v>100</v>
      </c>
      <c r="G9016" s="116">
        <v>0</v>
      </c>
    </row>
    <row r="9017" spans="1:7" ht="25.5">
      <c r="A9017" s="120" t="s">
        <v>1162</v>
      </c>
      <c r="B9017" s="115" t="s">
        <v>1163</v>
      </c>
      <c r="C9017" s="115">
        <v>1000</v>
      </c>
      <c r="D9017" s="115">
        <v>1000</v>
      </c>
      <c r="E9017" s="116">
        <v>617.05999999999995</v>
      </c>
      <c r="F9017" s="117">
        <v>61.706000000000003</v>
      </c>
      <c r="G9017" s="116">
        <v>328.91</v>
      </c>
    </row>
    <row r="9018" spans="1:7">
      <c r="A9018" s="121">
        <v>7700</v>
      </c>
      <c r="B9018" s="115" t="s">
        <v>1165</v>
      </c>
      <c r="C9018" s="115">
        <v>1000</v>
      </c>
      <c r="D9018" s="115">
        <v>1000</v>
      </c>
      <c r="E9018" s="116">
        <v>617.05999999999995</v>
      </c>
      <c r="F9018" s="117">
        <v>61.706000000000003</v>
      </c>
      <c r="G9018" s="116">
        <v>328.91</v>
      </c>
    </row>
    <row r="9019" spans="1:7">
      <c r="A9019" s="119" t="s">
        <v>1181</v>
      </c>
      <c r="B9019" s="115" t="s">
        <v>1182</v>
      </c>
      <c r="C9019" s="115">
        <v>15000</v>
      </c>
      <c r="D9019" s="115">
        <v>0</v>
      </c>
      <c r="E9019" s="116">
        <v>0</v>
      </c>
      <c r="F9019" s="117">
        <v>0</v>
      </c>
      <c r="G9019" s="116">
        <v>0</v>
      </c>
    </row>
    <row r="9020" spans="1:7">
      <c r="A9020" s="120" t="s">
        <v>1183</v>
      </c>
      <c r="B9020" s="115" t="s">
        <v>1184</v>
      </c>
      <c r="C9020" s="115">
        <v>15000</v>
      </c>
      <c r="D9020" s="115">
        <v>0</v>
      </c>
      <c r="E9020" s="116">
        <v>0</v>
      </c>
      <c r="F9020" s="117">
        <v>0</v>
      </c>
      <c r="G9020" s="116">
        <v>0</v>
      </c>
    </row>
    <row r="9021" spans="1:7">
      <c r="A9021" s="114"/>
      <c r="B9021" s="115" t="s">
        <v>1192</v>
      </c>
      <c r="C9021" s="115">
        <v>0</v>
      </c>
      <c r="D9021" s="115">
        <v>0</v>
      </c>
      <c r="E9021" s="116">
        <v>100513.17</v>
      </c>
      <c r="F9021" s="117">
        <v>0</v>
      </c>
      <c r="G9021" s="116">
        <v>8553.7800000000007</v>
      </c>
    </row>
    <row r="9022" spans="1:7">
      <c r="A9022" s="114" t="s">
        <v>1193</v>
      </c>
      <c r="B9022" s="115" t="s">
        <v>1194</v>
      </c>
      <c r="C9022" s="115">
        <v>0</v>
      </c>
      <c r="D9022" s="115">
        <v>0</v>
      </c>
      <c r="E9022" s="116">
        <v>-100513.17</v>
      </c>
      <c r="F9022" s="117">
        <v>0</v>
      </c>
      <c r="G9022" s="116">
        <v>-8553.7800000000007</v>
      </c>
    </row>
    <row r="9023" spans="1:7">
      <c r="A9023" s="119" t="s">
        <v>1202</v>
      </c>
      <c r="B9023" s="115" t="s">
        <v>1203</v>
      </c>
      <c r="C9023" s="115">
        <v>0</v>
      </c>
      <c r="D9023" s="115">
        <v>0</v>
      </c>
      <c r="E9023" s="116">
        <v>-100513.17</v>
      </c>
      <c r="F9023" s="117">
        <v>0</v>
      </c>
      <c r="G9023" s="116">
        <v>-8553.7800000000007</v>
      </c>
    </row>
    <row r="9024" spans="1:7" s="113" customFormat="1">
      <c r="A9024" s="109" t="s">
        <v>689</v>
      </c>
      <c r="B9024" s="110" t="s">
        <v>690</v>
      </c>
      <c r="C9024" s="110"/>
      <c r="D9024" s="110"/>
      <c r="E9024" s="111"/>
      <c r="F9024" s="112"/>
      <c r="G9024" s="111"/>
    </row>
    <row r="9025" spans="1:7">
      <c r="A9025" s="114" t="s">
        <v>1118</v>
      </c>
      <c r="B9025" s="115" t="s">
        <v>1119</v>
      </c>
      <c r="C9025" s="115">
        <v>388460</v>
      </c>
      <c r="D9025" s="115">
        <v>116204</v>
      </c>
      <c r="E9025" s="116">
        <v>116204</v>
      </c>
      <c r="F9025" s="117">
        <v>29.914019461463202</v>
      </c>
      <c r="G9025" s="116">
        <v>32251</v>
      </c>
    </row>
    <row r="9026" spans="1:7" ht="25.5">
      <c r="A9026" s="119" t="s">
        <v>1120</v>
      </c>
      <c r="B9026" s="115" t="s">
        <v>1121</v>
      </c>
      <c r="C9026" s="115">
        <v>22842</v>
      </c>
      <c r="D9026" s="115">
        <v>0</v>
      </c>
      <c r="E9026" s="116">
        <v>0</v>
      </c>
      <c r="F9026" s="117">
        <v>0</v>
      </c>
      <c r="G9026" s="116">
        <v>0</v>
      </c>
    </row>
    <row r="9027" spans="1:7">
      <c r="A9027" s="119" t="s">
        <v>1144</v>
      </c>
      <c r="B9027" s="115" t="s">
        <v>60</v>
      </c>
      <c r="C9027" s="115">
        <v>365618</v>
      </c>
      <c r="D9027" s="115">
        <v>116204</v>
      </c>
      <c r="E9027" s="116">
        <v>116204</v>
      </c>
      <c r="F9027" s="117">
        <v>31.782899091401401</v>
      </c>
      <c r="G9027" s="116">
        <v>32251</v>
      </c>
    </row>
    <row r="9028" spans="1:7" ht="25.5">
      <c r="A9028" s="120">
        <v>21710</v>
      </c>
      <c r="B9028" s="115" t="s">
        <v>1145</v>
      </c>
      <c r="C9028" s="115">
        <v>365618</v>
      </c>
      <c r="D9028" s="115">
        <v>116204</v>
      </c>
      <c r="E9028" s="116">
        <v>116204</v>
      </c>
      <c r="F9028" s="117">
        <v>31.782899091401401</v>
      </c>
      <c r="G9028" s="116">
        <v>32251</v>
      </c>
    </row>
    <row r="9029" spans="1:7">
      <c r="A9029" s="114" t="s">
        <v>1147</v>
      </c>
      <c r="B9029" s="115" t="s">
        <v>1148</v>
      </c>
      <c r="C9029" s="115">
        <v>388460</v>
      </c>
      <c r="D9029" s="115">
        <v>116204</v>
      </c>
      <c r="E9029" s="116">
        <v>104488.06</v>
      </c>
      <c r="F9029" s="117">
        <v>26.898022962467198</v>
      </c>
      <c r="G9029" s="116">
        <v>25671.02</v>
      </c>
    </row>
    <row r="9030" spans="1:7">
      <c r="A9030" s="119" t="s">
        <v>1149</v>
      </c>
      <c r="B9030" s="115" t="s">
        <v>1150</v>
      </c>
      <c r="C9030" s="115">
        <v>388460</v>
      </c>
      <c r="D9030" s="115">
        <v>116204</v>
      </c>
      <c r="E9030" s="116">
        <v>104488.06</v>
      </c>
      <c r="F9030" s="117">
        <v>26.898022962467198</v>
      </c>
      <c r="G9030" s="116">
        <v>25671.02</v>
      </c>
    </row>
    <row r="9031" spans="1:7">
      <c r="A9031" s="120" t="s">
        <v>1151</v>
      </c>
      <c r="B9031" s="115" t="s">
        <v>1152</v>
      </c>
      <c r="C9031" s="115">
        <v>388460</v>
      </c>
      <c r="D9031" s="115">
        <v>116204</v>
      </c>
      <c r="E9031" s="116">
        <v>104488.06</v>
      </c>
      <c r="F9031" s="117">
        <v>26.898022962467198</v>
      </c>
      <c r="G9031" s="116">
        <v>25671.02</v>
      </c>
    </row>
    <row r="9032" spans="1:7">
      <c r="A9032" s="121">
        <v>1000</v>
      </c>
      <c r="B9032" s="115" t="s">
        <v>1153</v>
      </c>
      <c r="C9032" s="115">
        <v>318035</v>
      </c>
      <c r="D9032" s="115">
        <v>105112</v>
      </c>
      <c r="E9032" s="116">
        <v>97386.92</v>
      </c>
      <c r="F9032" s="117">
        <v>30.62144732498</v>
      </c>
      <c r="G9032" s="116">
        <v>23377.72</v>
      </c>
    </row>
    <row r="9033" spans="1:7">
      <c r="A9033" s="122">
        <v>1100</v>
      </c>
      <c r="B9033" s="115" t="s">
        <v>1154</v>
      </c>
      <c r="C9033" s="115">
        <v>250310</v>
      </c>
      <c r="D9033" s="115">
        <v>83436</v>
      </c>
      <c r="E9033" s="116">
        <v>77623.92</v>
      </c>
      <c r="F9033" s="117">
        <v>31.011114218369201</v>
      </c>
      <c r="G9033" s="116">
        <v>18839.330000000002</v>
      </c>
    </row>
    <row r="9034" spans="1:7">
      <c r="A9034" s="121">
        <v>2000</v>
      </c>
      <c r="B9034" s="115" t="s">
        <v>1155</v>
      </c>
      <c r="C9034" s="115">
        <v>70425</v>
      </c>
      <c r="D9034" s="115">
        <v>11092</v>
      </c>
      <c r="E9034" s="116">
        <v>7101.14</v>
      </c>
      <c r="F9034" s="117">
        <v>10.083265885694001</v>
      </c>
      <c r="G9034" s="116">
        <v>2293.3000000000002</v>
      </c>
    </row>
    <row r="9035" spans="1:7">
      <c r="A9035" s="114"/>
      <c r="B9035" s="115" t="s">
        <v>1192</v>
      </c>
      <c r="C9035" s="115">
        <v>0</v>
      </c>
      <c r="D9035" s="115">
        <v>0</v>
      </c>
      <c r="E9035" s="116">
        <v>11715.94</v>
      </c>
      <c r="F9035" s="117">
        <v>0</v>
      </c>
      <c r="G9035" s="116">
        <v>6579.98</v>
      </c>
    </row>
    <row r="9036" spans="1:7">
      <c r="A9036" s="114" t="s">
        <v>1193</v>
      </c>
      <c r="B9036" s="115" t="s">
        <v>1194</v>
      </c>
      <c r="C9036" s="115">
        <v>0</v>
      </c>
      <c r="D9036" s="115">
        <v>0</v>
      </c>
      <c r="E9036" s="116">
        <v>-11715.94</v>
      </c>
      <c r="F9036" s="117">
        <v>0</v>
      </c>
      <c r="G9036" s="116">
        <v>-6579.98</v>
      </c>
    </row>
    <row r="9037" spans="1:7">
      <c r="A9037" s="119" t="s">
        <v>1202</v>
      </c>
      <c r="B9037" s="115" t="s">
        <v>1203</v>
      </c>
      <c r="C9037" s="115">
        <v>0</v>
      </c>
      <c r="D9037" s="115">
        <v>0</v>
      </c>
      <c r="E9037" s="116">
        <v>-11715.94</v>
      </c>
      <c r="F9037" s="117">
        <v>0</v>
      </c>
      <c r="G9037" s="116">
        <v>-6579.98</v>
      </c>
    </row>
    <row r="9038" spans="1:7" s="113" customFormat="1" ht="25.5">
      <c r="A9038" s="125" t="s">
        <v>335</v>
      </c>
      <c r="B9038" s="110" t="s">
        <v>691</v>
      </c>
      <c r="C9038" s="110"/>
      <c r="D9038" s="110"/>
      <c r="E9038" s="111"/>
      <c r="F9038" s="112"/>
      <c r="G9038" s="111"/>
    </row>
    <row r="9039" spans="1:7">
      <c r="A9039" s="114" t="s">
        <v>1118</v>
      </c>
      <c r="B9039" s="115" t="s">
        <v>1119</v>
      </c>
      <c r="C9039" s="115">
        <v>357355</v>
      </c>
      <c r="D9039" s="115">
        <v>111604</v>
      </c>
      <c r="E9039" s="116">
        <v>111604</v>
      </c>
      <c r="F9039" s="117">
        <v>31.230569041989099</v>
      </c>
      <c r="G9039" s="116">
        <v>27651</v>
      </c>
    </row>
    <row r="9040" spans="1:7" ht="25.5">
      <c r="A9040" s="119" t="s">
        <v>1120</v>
      </c>
      <c r="B9040" s="115" t="s">
        <v>1121</v>
      </c>
      <c r="C9040" s="115">
        <v>22842</v>
      </c>
      <c r="D9040" s="115">
        <v>0</v>
      </c>
      <c r="E9040" s="116">
        <v>0</v>
      </c>
      <c r="F9040" s="117">
        <v>0</v>
      </c>
      <c r="G9040" s="116">
        <v>0</v>
      </c>
    </row>
    <row r="9041" spans="1:7">
      <c r="A9041" s="119" t="s">
        <v>1144</v>
      </c>
      <c r="B9041" s="115" t="s">
        <v>60</v>
      </c>
      <c r="C9041" s="115">
        <v>334513</v>
      </c>
      <c r="D9041" s="115">
        <v>111604</v>
      </c>
      <c r="E9041" s="116">
        <v>111604</v>
      </c>
      <c r="F9041" s="117">
        <v>33.363127890395901</v>
      </c>
      <c r="G9041" s="116">
        <v>27651</v>
      </c>
    </row>
    <row r="9042" spans="1:7" ht="25.5">
      <c r="A9042" s="120">
        <v>21710</v>
      </c>
      <c r="B9042" s="115" t="s">
        <v>1145</v>
      </c>
      <c r="C9042" s="115">
        <v>334513</v>
      </c>
      <c r="D9042" s="115">
        <v>111604</v>
      </c>
      <c r="E9042" s="116">
        <v>111604</v>
      </c>
      <c r="F9042" s="117">
        <v>33.363127890395901</v>
      </c>
      <c r="G9042" s="116">
        <v>27651</v>
      </c>
    </row>
    <row r="9043" spans="1:7">
      <c r="A9043" s="114" t="s">
        <v>1147</v>
      </c>
      <c r="B9043" s="115" t="s">
        <v>1148</v>
      </c>
      <c r="C9043" s="115">
        <v>357355</v>
      </c>
      <c r="D9043" s="115">
        <v>111604</v>
      </c>
      <c r="E9043" s="116">
        <v>100821.26</v>
      </c>
      <c r="F9043" s="117">
        <v>28.213194162667399</v>
      </c>
      <c r="G9043" s="116">
        <v>22004.22</v>
      </c>
    </row>
    <row r="9044" spans="1:7">
      <c r="A9044" s="119" t="s">
        <v>1149</v>
      </c>
      <c r="B9044" s="115" t="s">
        <v>1150</v>
      </c>
      <c r="C9044" s="115">
        <v>357355</v>
      </c>
      <c r="D9044" s="115">
        <v>111604</v>
      </c>
      <c r="E9044" s="116">
        <v>100821.26</v>
      </c>
      <c r="F9044" s="117">
        <v>28.213194162667399</v>
      </c>
      <c r="G9044" s="116">
        <v>22004.22</v>
      </c>
    </row>
    <row r="9045" spans="1:7">
      <c r="A9045" s="120" t="s">
        <v>1151</v>
      </c>
      <c r="B9045" s="115" t="s">
        <v>1152</v>
      </c>
      <c r="C9045" s="115">
        <v>357355</v>
      </c>
      <c r="D9045" s="115">
        <v>111604</v>
      </c>
      <c r="E9045" s="116">
        <v>100821.26</v>
      </c>
      <c r="F9045" s="117">
        <v>28.213194162667399</v>
      </c>
      <c r="G9045" s="116">
        <v>22004.22</v>
      </c>
    </row>
    <row r="9046" spans="1:7">
      <c r="A9046" s="121">
        <v>1000</v>
      </c>
      <c r="B9046" s="115" t="s">
        <v>1153</v>
      </c>
      <c r="C9046" s="115">
        <v>318035</v>
      </c>
      <c r="D9046" s="115">
        <v>105112</v>
      </c>
      <c r="E9046" s="116">
        <v>97386.92</v>
      </c>
      <c r="F9046" s="117">
        <v>30.62144732498</v>
      </c>
      <c r="G9046" s="116">
        <v>23377.72</v>
      </c>
    </row>
    <row r="9047" spans="1:7">
      <c r="A9047" s="122">
        <v>1100</v>
      </c>
      <c r="B9047" s="115" t="s">
        <v>1154</v>
      </c>
      <c r="C9047" s="115">
        <v>250310</v>
      </c>
      <c r="D9047" s="115">
        <v>83436</v>
      </c>
      <c r="E9047" s="116">
        <v>77623.92</v>
      </c>
      <c r="F9047" s="117">
        <v>31.011114218369201</v>
      </c>
      <c r="G9047" s="116">
        <v>18839.330000000002</v>
      </c>
    </row>
    <row r="9048" spans="1:7">
      <c r="A9048" s="121">
        <v>2000</v>
      </c>
      <c r="B9048" s="115" t="s">
        <v>1155</v>
      </c>
      <c r="C9048" s="115">
        <v>39320</v>
      </c>
      <c r="D9048" s="115">
        <v>6492</v>
      </c>
      <c r="E9048" s="116">
        <v>3434.34</v>
      </c>
      <c r="F9048" s="117">
        <v>8.7343336724313296</v>
      </c>
      <c r="G9048" s="116">
        <v>-1373.5</v>
      </c>
    </row>
    <row r="9049" spans="1:7">
      <c r="A9049" s="114"/>
      <c r="B9049" s="115" t="s">
        <v>1192</v>
      </c>
      <c r="C9049" s="115">
        <v>0</v>
      </c>
      <c r="D9049" s="115">
        <v>0</v>
      </c>
      <c r="E9049" s="116">
        <v>10782.74</v>
      </c>
      <c r="F9049" s="117">
        <v>0</v>
      </c>
      <c r="G9049" s="116">
        <v>5646.78</v>
      </c>
    </row>
    <row r="9050" spans="1:7">
      <c r="A9050" s="114" t="s">
        <v>1193</v>
      </c>
      <c r="B9050" s="115" t="s">
        <v>1194</v>
      </c>
      <c r="C9050" s="115">
        <v>0</v>
      </c>
      <c r="D9050" s="115">
        <v>0</v>
      </c>
      <c r="E9050" s="116">
        <v>-10782.74</v>
      </c>
      <c r="F9050" s="117">
        <v>0</v>
      </c>
      <c r="G9050" s="116">
        <v>-5646.78</v>
      </c>
    </row>
    <row r="9051" spans="1:7">
      <c r="A9051" s="119" t="s">
        <v>1202</v>
      </c>
      <c r="B9051" s="115" t="s">
        <v>1203</v>
      </c>
      <c r="C9051" s="115">
        <v>0</v>
      </c>
      <c r="D9051" s="115">
        <v>0</v>
      </c>
      <c r="E9051" s="116">
        <v>-10782.74</v>
      </c>
      <c r="F9051" s="117">
        <v>0</v>
      </c>
      <c r="G9051" s="116">
        <v>-5646.78</v>
      </c>
    </row>
    <row r="9052" spans="1:7" s="113" customFormat="1">
      <c r="A9052" s="125" t="s">
        <v>342</v>
      </c>
      <c r="B9052" s="110" t="s">
        <v>343</v>
      </c>
      <c r="C9052" s="110"/>
      <c r="D9052" s="110"/>
      <c r="E9052" s="111"/>
      <c r="F9052" s="112"/>
      <c r="G9052" s="111"/>
    </row>
    <row r="9053" spans="1:7">
      <c r="A9053" s="114" t="s">
        <v>1118</v>
      </c>
      <c r="B9053" s="115" t="s">
        <v>1119</v>
      </c>
      <c r="C9053" s="115">
        <v>31105</v>
      </c>
      <c r="D9053" s="115">
        <v>4600</v>
      </c>
      <c r="E9053" s="116">
        <v>4600</v>
      </c>
      <c r="F9053" s="117">
        <v>14.7886191930558</v>
      </c>
      <c r="G9053" s="116">
        <v>4600</v>
      </c>
    </row>
    <row r="9054" spans="1:7">
      <c r="A9054" s="119" t="s">
        <v>1144</v>
      </c>
      <c r="B9054" s="115" t="s">
        <v>60</v>
      </c>
      <c r="C9054" s="115">
        <v>31105</v>
      </c>
      <c r="D9054" s="115">
        <v>4600</v>
      </c>
      <c r="E9054" s="116">
        <v>4600</v>
      </c>
      <c r="F9054" s="117">
        <v>14.7886191930558</v>
      </c>
      <c r="G9054" s="116">
        <v>4600</v>
      </c>
    </row>
    <row r="9055" spans="1:7" ht="25.5">
      <c r="A9055" s="120">
        <v>21710</v>
      </c>
      <c r="B9055" s="115" t="s">
        <v>1145</v>
      </c>
      <c r="C9055" s="115">
        <v>31105</v>
      </c>
      <c r="D9055" s="115">
        <v>4600</v>
      </c>
      <c r="E9055" s="116">
        <v>4600</v>
      </c>
      <c r="F9055" s="117">
        <v>14.7886191930558</v>
      </c>
      <c r="G9055" s="116">
        <v>4600</v>
      </c>
    </row>
    <row r="9056" spans="1:7">
      <c r="A9056" s="114" t="s">
        <v>1147</v>
      </c>
      <c r="B9056" s="115" t="s">
        <v>1148</v>
      </c>
      <c r="C9056" s="115">
        <v>31105</v>
      </c>
      <c r="D9056" s="115">
        <v>4600</v>
      </c>
      <c r="E9056" s="116">
        <v>3666.8</v>
      </c>
      <c r="F9056" s="117">
        <v>11.788458447195</v>
      </c>
      <c r="G9056" s="116">
        <v>3666.8</v>
      </c>
    </row>
    <row r="9057" spans="1:7">
      <c r="A9057" s="119" t="s">
        <v>1149</v>
      </c>
      <c r="B9057" s="115" t="s">
        <v>1150</v>
      </c>
      <c r="C9057" s="115">
        <v>31105</v>
      </c>
      <c r="D9057" s="115">
        <v>4600</v>
      </c>
      <c r="E9057" s="116">
        <v>3666.8</v>
      </c>
      <c r="F9057" s="117">
        <v>11.788458447195</v>
      </c>
      <c r="G9057" s="116">
        <v>3666.8</v>
      </c>
    </row>
    <row r="9058" spans="1:7">
      <c r="A9058" s="120" t="s">
        <v>1151</v>
      </c>
      <c r="B9058" s="115" t="s">
        <v>1152</v>
      </c>
      <c r="C9058" s="115">
        <v>31105</v>
      </c>
      <c r="D9058" s="115">
        <v>4600</v>
      </c>
      <c r="E9058" s="116">
        <v>3666.8</v>
      </c>
      <c r="F9058" s="117">
        <v>11.788458447195</v>
      </c>
      <c r="G9058" s="116">
        <v>3666.8</v>
      </c>
    </row>
    <row r="9059" spans="1:7">
      <c r="A9059" s="121">
        <v>2000</v>
      </c>
      <c r="B9059" s="115" t="s">
        <v>1155</v>
      </c>
      <c r="C9059" s="115">
        <v>31105</v>
      </c>
      <c r="D9059" s="115">
        <v>4600</v>
      </c>
      <c r="E9059" s="116">
        <v>3666.8</v>
      </c>
      <c r="F9059" s="117">
        <v>11.788458447195</v>
      </c>
      <c r="G9059" s="116">
        <v>3666.8</v>
      </c>
    </row>
    <row r="9060" spans="1:7">
      <c r="A9060" s="114"/>
      <c r="B9060" s="115" t="s">
        <v>1192</v>
      </c>
      <c r="C9060" s="115">
        <v>0</v>
      </c>
      <c r="D9060" s="115">
        <v>0</v>
      </c>
      <c r="E9060" s="116">
        <v>933.2</v>
      </c>
      <c r="F9060" s="117">
        <v>0</v>
      </c>
      <c r="G9060" s="116">
        <v>933.2</v>
      </c>
    </row>
    <row r="9061" spans="1:7">
      <c r="A9061" s="114" t="s">
        <v>1193</v>
      </c>
      <c r="B9061" s="115" t="s">
        <v>1194</v>
      </c>
      <c r="C9061" s="115">
        <v>0</v>
      </c>
      <c r="D9061" s="115">
        <v>0</v>
      </c>
      <c r="E9061" s="116">
        <v>-933.2</v>
      </c>
      <c r="F9061" s="117">
        <v>0</v>
      </c>
      <c r="G9061" s="116">
        <v>-933.2</v>
      </c>
    </row>
    <row r="9062" spans="1:7">
      <c r="A9062" s="119" t="s">
        <v>1202</v>
      </c>
      <c r="B9062" s="115" t="s">
        <v>1203</v>
      </c>
      <c r="C9062" s="115">
        <v>0</v>
      </c>
      <c r="D9062" s="115">
        <v>0</v>
      </c>
      <c r="E9062" s="116">
        <v>-933.2</v>
      </c>
      <c r="F9062" s="117">
        <v>0</v>
      </c>
      <c r="G9062" s="116">
        <v>-933.2</v>
      </c>
    </row>
    <row r="9063" spans="1:7" s="113" customFormat="1">
      <c r="A9063" s="109" t="s">
        <v>692</v>
      </c>
      <c r="B9063" s="110" t="s">
        <v>693</v>
      </c>
      <c r="C9063" s="110"/>
      <c r="D9063" s="110"/>
      <c r="E9063" s="111"/>
      <c r="F9063" s="112"/>
      <c r="G9063" s="111"/>
    </row>
    <row r="9064" spans="1:7">
      <c r="A9064" s="114" t="s">
        <v>1118</v>
      </c>
      <c r="B9064" s="115" t="s">
        <v>1119</v>
      </c>
      <c r="C9064" s="115">
        <v>3186691</v>
      </c>
      <c r="D9064" s="115">
        <v>1085017</v>
      </c>
      <c r="E9064" s="116">
        <v>1086161.01</v>
      </c>
      <c r="F9064" s="117">
        <v>34.084290255942598</v>
      </c>
      <c r="G9064" s="116">
        <v>254373.16</v>
      </c>
    </row>
    <row r="9065" spans="1:7" ht="25.5">
      <c r="A9065" s="119" t="s">
        <v>1120</v>
      </c>
      <c r="B9065" s="115" t="s">
        <v>1121</v>
      </c>
      <c r="C9065" s="115">
        <v>1500</v>
      </c>
      <c r="D9065" s="115">
        <v>375</v>
      </c>
      <c r="E9065" s="116">
        <v>1519.01</v>
      </c>
      <c r="F9065" s="117">
        <v>101.267333333333</v>
      </c>
      <c r="G9065" s="116">
        <v>-1152.8399999999999</v>
      </c>
    </row>
    <row r="9066" spans="1:7">
      <c r="A9066" s="119" t="s">
        <v>1144</v>
      </c>
      <c r="B9066" s="115" t="s">
        <v>60</v>
      </c>
      <c r="C9066" s="115">
        <v>3185191</v>
      </c>
      <c r="D9066" s="115">
        <v>1084642</v>
      </c>
      <c r="E9066" s="116">
        <v>1084642</v>
      </c>
      <c r="F9066" s="117">
        <v>34.052651787600801</v>
      </c>
      <c r="G9066" s="116">
        <v>255526</v>
      </c>
    </row>
    <row r="9067" spans="1:7" ht="25.5">
      <c r="A9067" s="120">
        <v>21710</v>
      </c>
      <c r="B9067" s="115" t="s">
        <v>1145</v>
      </c>
      <c r="C9067" s="115">
        <v>3185191</v>
      </c>
      <c r="D9067" s="115">
        <v>1084642</v>
      </c>
      <c r="E9067" s="116">
        <v>1084642</v>
      </c>
      <c r="F9067" s="117">
        <v>34.052651787600801</v>
      </c>
      <c r="G9067" s="116">
        <v>255526</v>
      </c>
    </row>
    <row r="9068" spans="1:7">
      <c r="A9068" s="114" t="s">
        <v>1147</v>
      </c>
      <c r="B9068" s="115" t="s">
        <v>1148</v>
      </c>
      <c r="C9068" s="115">
        <v>3186691</v>
      </c>
      <c r="D9068" s="115">
        <v>1085017</v>
      </c>
      <c r="E9068" s="116">
        <v>989046.92</v>
      </c>
      <c r="F9068" s="117">
        <v>31.0368002420065</v>
      </c>
      <c r="G9068" s="116">
        <v>252166.64</v>
      </c>
    </row>
    <row r="9069" spans="1:7">
      <c r="A9069" s="119" t="s">
        <v>1149</v>
      </c>
      <c r="B9069" s="115" t="s">
        <v>1150</v>
      </c>
      <c r="C9069" s="115">
        <v>3186691</v>
      </c>
      <c r="D9069" s="115">
        <v>1085017</v>
      </c>
      <c r="E9069" s="116">
        <v>989046.92</v>
      </c>
      <c r="F9069" s="117">
        <v>31.0368002420065</v>
      </c>
      <c r="G9069" s="116">
        <v>252166.64</v>
      </c>
    </row>
    <row r="9070" spans="1:7">
      <c r="A9070" s="120" t="s">
        <v>1151</v>
      </c>
      <c r="B9070" s="115" t="s">
        <v>1152</v>
      </c>
      <c r="C9070" s="115">
        <v>3180716</v>
      </c>
      <c r="D9070" s="115">
        <v>1079042</v>
      </c>
      <c r="E9070" s="116">
        <v>983073.08</v>
      </c>
      <c r="F9070" s="117">
        <v>30.907288799125698</v>
      </c>
      <c r="G9070" s="116">
        <v>252166.64</v>
      </c>
    </row>
    <row r="9071" spans="1:7">
      <c r="A9071" s="121">
        <v>1000</v>
      </c>
      <c r="B9071" s="115" t="s">
        <v>1153</v>
      </c>
      <c r="C9071" s="115">
        <v>2970874</v>
      </c>
      <c r="D9071" s="115">
        <v>1005762</v>
      </c>
      <c r="E9071" s="116">
        <v>944210.78</v>
      </c>
      <c r="F9071" s="117">
        <v>31.782255996046899</v>
      </c>
      <c r="G9071" s="116">
        <v>237567.03</v>
      </c>
    </row>
    <row r="9072" spans="1:7">
      <c r="A9072" s="122">
        <v>1100</v>
      </c>
      <c r="B9072" s="115" t="s">
        <v>1154</v>
      </c>
      <c r="C9072" s="115">
        <v>2343116</v>
      </c>
      <c r="D9072" s="115">
        <v>768432</v>
      </c>
      <c r="E9072" s="116">
        <v>732730.53</v>
      </c>
      <c r="F9072" s="117">
        <v>31.271628463976999</v>
      </c>
      <c r="G9072" s="116">
        <v>189233.63</v>
      </c>
    </row>
    <row r="9073" spans="1:7">
      <c r="A9073" s="121">
        <v>2000</v>
      </c>
      <c r="B9073" s="115" t="s">
        <v>1155</v>
      </c>
      <c r="C9073" s="115">
        <v>209842</v>
      </c>
      <c r="D9073" s="115">
        <v>73280</v>
      </c>
      <c r="E9073" s="116">
        <v>38862.300000000003</v>
      </c>
      <c r="F9073" s="117">
        <v>18.519791080908501</v>
      </c>
      <c r="G9073" s="116">
        <v>14599.61</v>
      </c>
    </row>
    <row r="9074" spans="1:7" ht="25.5">
      <c r="A9074" s="120" t="s">
        <v>1162</v>
      </c>
      <c r="B9074" s="115" t="s">
        <v>1163</v>
      </c>
      <c r="C9074" s="115">
        <v>5975</v>
      </c>
      <c r="D9074" s="115">
        <v>5975</v>
      </c>
      <c r="E9074" s="116">
        <v>5973.84</v>
      </c>
      <c r="F9074" s="117">
        <v>99.980585774058596</v>
      </c>
      <c r="G9074" s="116">
        <v>0</v>
      </c>
    </row>
    <row r="9075" spans="1:7">
      <c r="A9075" s="121">
        <v>7700</v>
      </c>
      <c r="B9075" s="115" t="s">
        <v>1165</v>
      </c>
      <c r="C9075" s="115">
        <v>5975</v>
      </c>
      <c r="D9075" s="115">
        <v>5975</v>
      </c>
      <c r="E9075" s="116">
        <v>5973.84</v>
      </c>
      <c r="F9075" s="117">
        <v>99.980585774058596</v>
      </c>
      <c r="G9075" s="116">
        <v>0</v>
      </c>
    </row>
    <row r="9076" spans="1:7">
      <c r="A9076" s="114"/>
      <c r="B9076" s="115" t="s">
        <v>1192</v>
      </c>
      <c r="C9076" s="115">
        <v>0</v>
      </c>
      <c r="D9076" s="115">
        <v>0</v>
      </c>
      <c r="E9076" s="116">
        <v>97114.09</v>
      </c>
      <c r="F9076" s="117">
        <v>0</v>
      </c>
      <c r="G9076" s="116">
        <v>2206.52</v>
      </c>
    </row>
    <row r="9077" spans="1:7">
      <c r="A9077" s="114" t="s">
        <v>1193</v>
      </c>
      <c r="B9077" s="115" t="s">
        <v>1194</v>
      </c>
      <c r="C9077" s="115">
        <v>0</v>
      </c>
      <c r="D9077" s="115">
        <v>0</v>
      </c>
      <c r="E9077" s="116">
        <v>-97114.09</v>
      </c>
      <c r="F9077" s="117">
        <v>0</v>
      </c>
      <c r="G9077" s="116">
        <v>-2206.52</v>
      </c>
    </row>
    <row r="9078" spans="1:7">
      <c r="A9078" s="119" t="s">
        <v>1202</v>
      </c>
      <c r="B9078" s="115" t="s">
        <v>1203</v>
      </c>
      <c r="C9078" s="115">
        <v>0</v>
      </c>
      <c r="D9078" s="115">
        <v>0</v>
      </c>
      <c r="E9078" s="116">
        <v>-97114.09</v>
      </c>
      <c r="F9078" s="117">
        <v>0</v>
      </c>
      <c r="G9078" s="116">
        <v>-2206.52</v>
      </c>
    </row>
    <row r="9079" spans="1:7" s="113" customFormat="1">
      <c r="A9079" s="125" t="s">
        <v>335</v>
      </c>
      <c r="B9079" s="110" t="s">
        <v>694</v>
      </c>
      <c r="C9079" s="110"/>
      <c r="D9079" s="110"/>
      <c r="E9079" s="111"/>
      <c r="F9079" s="112"/>
      <c r="G9079" s="111"/>
    </row>
    <row r="9080" spans="1:7">
      <c r="A9080" s="114" t="s">
        <v>1118</v>
      </c>
      <c r="B9080" s="115" t="s">
        <v>1119</v>
      </c>
      <c r="C9080" s="115">
        <v>3186691</v>
      </c>
      <c r="D9080" s="115">
        <v>1085017</v>
      </c>
      <c r="E9080" s="116">
        <v>1086161.01</v>
      </c>
      <c r="F9080" s="117">
        <v>34.084290255942598</v>
      </c>
      <c r="G9080" s="116">
        <v>254373.16</v>
      </c>
    </row>
    <row r="9081" spans="1:7" ht="25.5">
      <c r="A9081" s="119" t="s">
        <v>1120</v>
      </c>
      <c r="B9081" s="115" t="s">
        <v>1121</v>
      </c>
      <c r="C9081" s="115">
        <v>1500</v>
      </c>
      <c r="D9081" s="115">
        <v>375</v>
      </c>
      <c r="E9081" s="116">
        <v>1519.01</v>
      </c>
      <c r="F9081" s="117">
        <v>101.267333333333</v>
      </c>
      <c r="G9081" s="116">
        <v>-1152.8399999999999</v>
      </c>
    </row>
    <row r="9082" spans="1:7">
      <c r="A9082" s="119" t="s">
        <v>1144</v>
      </c>
      <c r="B9082" s="115" t="s">
        <v>60</v>
      </c>
      <c r="C9082" s="115">
        <v>3185191</v>
      </c>
      <c r="D9082" s="115">
        <v>1084642</v>
      </c>
      <c r="E9082" s="116">
        <v>1084642</v>
      </c>
      <c r="F9082" s="117">
        <v>34.052651787600801</v>
      </c>
      <c r="G9082" s="116">
        <v>255526</v>
      </c>
    </row>
    <row r="9083" spans="1:7" ht="25.5">
      <c r="A9083" s="120">
        <v>21710</v>
      </c>
      <c r="B9083" s="115" t="s">
        <v>1145</v>
      </c>
      <c r="C9083" s="115">
        <v>3185191</v>
      </c>
      <c r="D9083" s="115">
        <v>1084642</v>
      </c>
      <c r="E9083" s="116">
        <v>1084642</v>
      </c>
      <c r="F9083" s="117">
        <v>34.052651787600801</v>
      </c>
      <c r="G9083" s="116">
        <v>255526</v>
      </c>
    </row>
    <row r="9084" spans="1:7">
      <c r="A9084" s="114" t="s">
        <v>1147</v>
      </c>
      <c r="B9084" s="115" t="s">
        <v>1148</v>
      </c>
      <c r="C9084" s="115">
        <v>3186691</v>
      </c>
      <c r="D9084" s="115">
        <v>1085017</v>
      </c>
      <c r="E9084" s="116">
        <v>989046.92</v>
      </c>
      <c r="F9084" s="117">
        <v>31.0368002420065</v>
      </c>
      <c r="G9084" s="116">
        <v>252166.64</v>
      </c>
    </row>
    <row r="9085" spans="1:7">
      <c r="A9085" s="119" t="s">
        <v>1149</v>
      </c>
      <c r="B9085" s="115" t="s">
        <v>1150</v>
      </c>
      <c r="C9085" s="115">
        <v>3186691</v>
      </c>
      <c r="D9085" s="115">
        <v>1085017</v>
      </c>
      <c r="E9085" s="116">
        <v>989046.92</v>
      </c>
      <c r="F9085" s="117">
        <v>31.0368002420065</v>
      </c>
      <c r="G9085" s="116">
        <v>252166.64</v>
      </c>
    </row>
    <row r="9086" spans="1:7">
      <c r="A9086" s="120" t="s">
        <v>1151</v>
      </c>
      <c r="B9086" s="115" t="s">
        <v>1152</v>
      </c>
      <c r="C9086" s="115">
        <v>3180716</v>
      </c>
      <c r="D9086" s="115">
        <v>1079042</v>
      </c>
      <c r="E9086" s="116">
        <v>983073.08</v>
      </c>
      <c r="F9086" s="117">
        <v>30.907288799125698</v>
      </c>
      <c r="G9086" s="116">
        <v>252166.64</v>
      </c>
    </row>
    <row r="9087" spans="1:7">
      <c r="A9087" s="121">
        <v>1000</v>
      </c>
      <c r="B9087" s="115" t="s">
        <v>1153</v>
      </c>
      <c r="C9087" s="115">
        <v>2970874</v>
      </c>
      <c r="D9087" s="115">
        <v>1005762</v>
      </c>
      <c r="E9087" s="116">
        <v>944210.78</v>
      </c>
      <c r="F9087" s="117">
        <v>31.782255996046899</v>
      </c>
      <c r="G9087" s="116">
        <v>237567.03</v>
      </c>
    </row>
    <row r="9088" spans="1:7">
      <c r="A9088" s="122">
        <v>1100</v>
      </c>
      <c r="B9088" s="115" t="s">
        <v>1154</v>
      </c>
      <c r="C9088" s="115">
        <v>2343116</v>
      </c>
      <c r="D9088" s="115">
        <v>768432</v>
      </c>
      <c r="E9088" s="116">
        <v>732730.53</v>
      </c>
      <c r="F9088" s="117">
        <v>31.271628463976999</v>
      </c>
      <c r="G9088" s="116">
        <v>189233.63</v>
      </c>
    </row>
    <row r="9089" spans="1:7">
      <c r="A9089" s="121">
        <v>2000</v>
      </c>
      <c r="B9089" s="115" t="s">
        <v>1155</v>
      </c>
      <c r="C9089" s="115">
        <v>209842</v>
      </c>
      <c r="D9089" s="115">
        <v>73280</v>
      </c>
      <c r="E9089" s="116">
        <v>38862.300000000003</v>
      </c>
      <c r="F9089" s="117">
        <v>18.519791080908501</v>
      </c>
      <c r="G9089" s="116">
        <v>14599.61</v>
      </c>
    </row>
    <row r="9090" spans="1:7" ht="25.5">
      <c r="A9090" s="120" t="s">
        <v>1162</v>
      </c>
      <c r="B9090" s="115" t="s">
        <v>1163</v>
      </c>
      <c r="C9090" s="115">
        <v>5975</v>
      </c>
      <c r="D9090" s="115">
        <v>5975</v>
      </c>
      <c r="E9090" s="116">
        <v>5973.84</v>
      </c>
      <c r="F9090" s="117">
        <v>99.980585774058596</v>
      </c>
      <c r="G9090" s="116">
        <v>0</v>
      </c>
    </row>
    <row r="9091" spans="1:7">
      <c r="A9091" s="121">
        <v>7700</v>
      </c>
      <c r="B9091" s="115" t="s">
        <v>1165</v>
      </c>
      <c r="C9091" s="115">
        <v>5975</v>
      </c>
      <c r="D9091" s="115">
        <v>5975</v>
      </c>
      <c r="E9091" s="116">
        <v>5973.84</v>
      </c>
      <c r="F9091" s="117">
        <v>99.980585774058596</v>
      </c>
      <c r="G9091" s="116">
        <v>0</v>
      </c>
    </row>
    <row r="9092" spans="1:7">
      <c r="A9092" s="114"/>
      <c r="B9092" s="115" t="s">
        <v>1192</v>
      </c>
      <c r="C9092" s="115">
        <v>0</v>
      </c>
      <c r="D9092" s="115">
        <v>0</v>
      </c>
      <c r="E9092" s="116">
        <v>97114.09</v>
      </c>
      <c r="F9092" s="117">
        <v>0</v>
      </c>
      <c r="G9092" s="116">
        <v>2206.52</v>
      </c>
    </row>
    <row r="9093" spans="1:7">
      <c r="A9093" s="114" t="s">
        <v>1193</v>
      </c>
      <c r="B9093" s="115" t="s">
        <v>1194</v>
      </c>
      <c r="C9093" s="115">
        <v>0</v>
      </c>
      <c r="D9093" s="115">
        <v>0</v>
      </c>
      <c r="E9093" s="116">
        <v>-97114.09</v>
      </c>
      <c r="F9093" s="117">
        <v>0</v>
      </c>
      <c r="G9093" s="116">
        <v>-2206.52</v>
      </c>
    </row>
    <row r="9094" spans="1:7">
      <c r="A9094" s="119" t="s">
        <v>1202</v>
      </c>
      <c r="B9094" s="115" t="s">
        <v>1203</v>
      </c>
      <c r="C9094" s="115">
        <v>0</v>
      </c>
      <c r="D9094" s="115">
        <v>0</v>
      </c>
      <c r="E9094" s="116">
        <v>-97114.09</v>
      </c>
      <c r="F9094" s="117">
        <v>0</v>
      </c>
      <c r="G9094" s="116">
        <v>-2206.52</v>
      </c>
    </row>
    <row r="9095" spans="1:7" s="113" customFormat="1">
      <c r="A9095" s="109" t="s">
        <v>204</v>
      </c>
      <c r="B9095" s="110" t="s">
        <v>205</v>
      </c>
      <c r="C9095" s="110"/>
      <c r="D9095" s="110"/>
      <c r="E9095" s="111"/>
      <c r="F9095" s="112"/>
      <c r="G9095" s="111"/>
    </row>
    <row r="9096" spans="1:7">
      <c r="A9096" s="114" t="s">
        <v>1118</v>
      </c>
      <c r="B9096" s="115" t="s">
        <v>1119</v>
      </c>
      <c r="C9096" s="115">
        <v>473951492</v>
      </c>
      <c r="D9096" s="115">
        <v>145717735</v>
      </c>
      <c r="E9096" s="116">
        <v>147390064.55000001</v>
      </c>
      <c r="F9096" s="117">
        <v>31.098132833813299</v>
      </c>
      <c r="G9096" s="116">
        <v>41324498.210000001</v>
      </c>
    </row>
    <row r="9097" spans="1:7" ht="25.5">
      <c r="A9097" s="119" t="s">
        <v>1120</v>
      </c>
      <c r="B9097" s="115" t="s">
        <v>1121</v>
      </c>
      <c r="C9097" s="115">
        <v>7403317</v>
      </c>
      <c r="D9097" s="115">
        <v>1534967</v>
      </c>
      <c r="E9097" s="116">
        <v>3217362.31</v>
      </c>
      <c r="F9097" s="117">
        <v>43.458389124766597</v>
      </c>
      <c r="G9097" s="116">
        <v>404331.38</v>
      </c>
    </row>
    <row r="9098" spans="1:7">
      <c r="A9098" s="119" t="s">
        <v>1122</v>
      </c>
      <c r="B9098" s="115" t="s">
        <v>58</v>
      </c>
      <c r="C9098" s="115">
        <v>208097</v>
      </c>
      <c r="D9098" s="115">
        <v>47103</v>
      </c>
      <c r="E9098" s="116">
        <v>37037.24</v>
      </c>
      <c r="F9098" s="117">
        <v>17.798065325305</v>
      </c>
      <c r="G9098" s="116">
        <v>1581.83</v>
      </c>
    </row>
    <row r="9099" spans="1:7" ht="25.5">
      <c r="A9099" s="120">
        <v>21210</v>
      </c>
      <c r="B9099" s="115" t="s">
        <v>1123</v>
      </c>
      <c r="C9099" s="115">
        <v>126869</v>
      </c>
      <c r="D9099" s="115">
        <v>40134</v>
      </c>
      <c r="E9099" s="116">
        <v>35455.410000000003</v>
      </c>
      <c r="F9099" s="117">
        <v>27.9464723454902</v>
      </c>
      <c r="G9099" s="116">
        <v>0</v>
      </c>
    </row>
    <row r="9100" spans="1:7">
      <c r="A9100" s="119" t="s">
        <v>1124</v>
      </c>
      <c r="B9100" s="115" t="s">
        <v>59</v>
      </c>
      <c r="C9100" s="115">
        <v>19909</v>
      </c>
      <c r="D9100" s="115">
        <v>0</v>
      </c>
      <c r="E9100" s="116">
        <v>0</v>
      </c>
      <c r="F9100" s="117">
        <v>0</v>
      </c>
      <c r="G9100" s="116">
        <v>0</v>
      </c>
    </row>
    <row r="9101" spans="1:7" ht="38.25">
      <c r="A9101" s="120" t="s">
        <v>1136</v>
      </c>
      <c r="B9101" s="115" t="s">
        <v>1137</v>
      </c>
      <c r="C9101" s="115">
        <v>19909</v>
      </c>
      <c r="D9101" s="115">
        <v>0</v>
      </c>
      <c r="E9101" s="116">
        <v>0</v>
      </c>
      <c r="F9101" s="117">
        <v>0</v>
      </c>
      <c r="G9101" s="116">
        <v>0</v>
      </c>
    </row>
    <row r="9102" spans="1:7" ht="38.25">
      <c r="A9102" s="121">
        <v>17100</v>
      </c>
      <c r="B9102" s="115" t="s">
        <v>1138</v>
      </c>
      <c r="C9102" s="115">
        <v>19909</v>
      </c>
      <c r="D9102" s="115">
        <v>0</v>
      </c>
      <c r="E9102" s="116">
        <v>0</v>
      </c>
      <c r="F9102" s="117">
        <v>0</v>
      </c>
      <c r="G9102" s="116">
        <v>0</v>
      </c>
    </row>
    <row r="9103" spans="1:7" ht="63.75">
      <c r="A9103" s="122">
        <v>17110</v>
      </c>
      <c r="B9103" s="115" t="s">
        <v>1139</v>
      </c>
      <c r="C9103" s="115">
        <v>19909</v>
      </c>
      <c r="D9103" s="115">
        <v>0</v>
      </c>
      <c r="E9103" s="116">
        <v>0</v>
      </c>
      <c r="F9103" s="117">
        <v>0</v>
      </c>
      <c r="G9103" s="116">
        <v>0</v>
      </c>
    </row>
    <row r="9104" spans="1:7">
      <c r="A9104" s="119" t="s">
        <v>1144</v>
      </c>
      <c r="B9104" s="115" t="s">
        <v>60</v>
      </c>
      <c r="C9104" s="115">
        <v>466320169</v>
      </c>
      <c r="D9104" s="115">
        <v>144135665</v>
      </c>
      <c r="E9104" s="116">
        <v>144135665</v>
      </c>
      <c r="F9104" s="117">
        <v>30.909163828168001</v>
      </c>
      <c r="G9104" s="116">
        <v>40918585</v>
      </c>
    </row>
    <row r="9105" spans="1:7" ht="25.5">
      <c r="A9105" s="120">
        <v>21710</v>
      </c>
      <c r="B9105" s="115" t="s">
        <v>1145</v>
      </c>
      <c r="C9105" s="115">
        <v>466320169</v>
      </c>
      <c r="D9105" s="115">
        <v>144135665</v>
      </c>
      <c r="E9105" s="116">
        <v>144135665</v>
      </c>
      <c r="F9105" s="117">
        <v>30.909163828168001</v>
      </c>
      <c r="G9105" s="116">
        <v>40918585</v>
      </c>
    </row>
    <row r="9106" spans="1:7">
      <c r="A9106" s="114" t="s">
        <v>1147</v>
      </c>
      <c r="B9106" s="115" t="s">
        <v>1148</v>
      </c>
      <c r="C9106" s="115">
        <v>473942748</v>
      </c>
      <c r="D9106" s="115">
        <v>145888588</v>
      </c>
      <c r="E9106" s="116">
        <v>145078471.02000001</v>
      </c>
      <c r="F9106" s="117">
        <v>30.610969707252501</v>
      </c>
      <c r="G9106" s="116">
        <v>41133769.25</v>
      </c>
    </row>
    <row r="9107" spans="1:7">
      <c r="A9107" s="119" t="s">
        <v>1149</v>
      </c>
      <c r="B9107" s="115" t="s">
        <v>1150</v>
      </c>
      <c r="C9107" s="115">
        <v>468361733</v>
      </c>
      <c r="D9107" s="115">
        <v>144483059</v>
      </c>
      <c r="E9107" s="116">
        <v>143755777.12</v>
      </c>
      <c r="F9107" s="117">
        <v>30.693322487983899</v>
      </c>
      <c r="G9107" s="116">
        <v>40931388.100000001</v>
      </c>
    </row>
    <row r="9108" spans="1:7">
      <c r="A9108" s="120" t="s">
        <v>1151</v>
      </c>
      <c r="B9108" s="115" t="s">
        <v>1152</v>
      </c>
      <c r="C9108" s="115">
        <v>49788314</v>
      </c>
      <c r="D9108" s="115">
        <v>16166181</v>
      </c>
      <c r="E9108" s="116">
        <v>15811301.539999999</v>
      </c>
      <c r="F9108" s="117">
        <v>31.757053552767399</v>
      </c>
      <c r="G9108" s="116">
        <v>4327077.42</v>
      </c>
    </row>
    <row r="9109" spans="1:7">
      <c r="A9109" s="121">
        <v>1000</v>
      </c>
      <c r="B9109" s="115" t="s">
        <v>1153</v>
      </c>
      <c r="C9109" s="115">
        <v>32307918</v>
      </c>
      <c r="D9109" s="115">
        <v>10452600</v>
      </c>
      <c r="E9109" s="116">
        <v>10326632.82</v>
      </c>
      <c r="F9109" s="117">
        <v>31.9631640144685</v>
      </c>
      <c r="G9109" s="116">
        <v>2762145.1</v>
      </c>
    </row>
    <row r="9110" spans="1:7">
      <c r="A9110" s="122">
        <v>1100</v>
      </c>
      <c r="B9110" s="115" t="s">
        <v>1154</v>
      </c>
      <c r="C9110" s="115">
        <v>25837151</v>
      </c>
      <c r="D9110" s="115">
        <v>8298948</v>
      </c>
      <c r="E9110" s="116">
        <v>8211952.2699999996</v>
      </c>
      <c r="F9110" s="117">
        <v>31.783505348557998</v>
      </c>
      <c r="G9110" s="116">
        <v>2236348.5</v>
      </c>
    </row>
    <row r="9111" spans="1:7">
      <c r="A9111" s="121">
        <v>2000</v>
      </c>
      <c r="B9111" s="115" t="s">
        <v>1155</v>
      </c>
      <c r="C9111" s="115">
        <v>17480396</v>
      </c>
      <c r="D9111" s="115">
        <v>5713581</v>
      </c>
      <c r="E9111" s="116">
        <v>5484668.7199999997</v>
      </c>
      <c r="F9111" s="117">
        <v>31.376112532004399</v>
      </c>
      <c r="G9111" s="116">
        <v>1564932.32</v>
      </c>
    </row>
    <row r="9112" spans="1:7">
      <c r="A9112" s="120" t="s">
        <v>1158</v>
      </c>
      <c r="B9112" s="115" t="s">
        <v>1159</v>
      </c>
      <c r="C9112" s="115">
        <v>401128079</v>
      </c>
      <c r="D9112" s="115">
        <v>122965178</v>
      </c>
      <c r="E9112" s="116">
        <v>122599628.83</v>
      </c>
      <c r="F9112" s="117">
        <v>30.563711504723699</v>
      </c>
      <c r="G9112" s="116">
        <v>35045288.979999997</v>
      </c>
    </row>
    <row r="9113" spans="1:7">
      <c r="A9113" s="121">
        <v>3000</v>
      </c>
      <c r="B9113" s="115" t="s">
        <v>1160</v>
      </c>
      <c r="C9113" s="115">
        <v>401128079</v>
      </c>
      <c r="D9113" s="115">
        <v>122965178</v>
      </c>
      <c r="E9113" s="116">
        <v>122599628.83</v>
      </c>
      <c r="F9113" s="117">
        <v>30.563711504723699</v>
      </c>
      <c r="G9113" s="116">
        <v>35045288.979999997</v>
      </c>
    </row>
    <row r="9114" spans="1:7" ht="25.5">
      <c r="A9114" s="120" t="s">
        <v>1162</v>
      </c>
      <c r="B9114" s="115" t="s">
        <v>1163</v>
      </c>
      <c r="C9114" s="115">
        <v>128131</v>
      </c>
      <c r="D9114" s="115">
        <v>72183</v>
      </c>
      <c r="E9114" s="116">
        <v>72182.05</v>
      </c>
      <c r="F9114" s="117">
        <v>56.3345716493276</v>
      </c>
      <c r="G9114" s="116">
        <v>0</v>
      </c>
    </row>
    <row r="9115" spans="1:7">
      <c r="A9115" s="121">
        <v>7700</v>
      </c>
      <c r="B9115" s="115" t="s">
        <v>1165</v>
      </c>
      <c r="C9115" s="115">
        <v>128131</v>
      </c>
      <c r="D9115" s="115">
        <v>72183</v>
      </c>
      <c r="E9115" s="116">
        <v>72182.05</v>
      </c>
      <c r="F9115" s="117">
        <v>56.3345716493276</v>
      </c>
      <c r="G9115" s="116">
        <v>0</v>
      </c>
    </row>
    <row r="9116" spans="1:7">
      <c r="A9116" s="120" t="s">
        <v>1166</v>
      </c>
      <c r="B9116" s="115" t="s">
        <v>1167</v>
      </c>
      <c r="C9116" s="115">
        <v>17317209</v>
      </c>
      <c r="D9116" s="115">
        <v>5279517</v>
      </c>
      <c r="E9116" s="116">
        <v>5272664.7</v>
      </c>
      <c r="F9116" s="117">
        <v>30.447543250185401</v>
      </c>
      <c r="G9116" s="116">
        <v>1559021.7</v>
      </c>
    </row>
    <row r="9117" spans="1:7" ht="25.5">
      <c r="A9117" s="121">
        <v>7300</v>
      </c>
      <c r="B9117" s="115" t="s">
        <v>1173</v>
      </c>
      <c r="C9117" s="115">
        <v>17190340</v>
      </c>
      <c r="D9117" s="115">
        <v>5239383</v>
      </c>
      <c r="E9117" s="116">
        <v>5237209.29</v>
      </c>
      <c r="F9117" s="117">
        <v>30.466001777742601</v>
      </c>
      <c r="G9117" s="116">
        <v>1559021.7</v>
      </c>
    </row>
    <row r="9118" spans="1:7" ht="25.5">
      <c r="A9118" s="122">
        <v>7310</v>
      </c>
      <c r="B9118" s="115" t="s">
        <v>1174</v>
      </c>
      <c r="C9118" s="115">
        <v>1009393</v>
      </c>
      <c r="D9118" s="115">
        <v>333890</v>
      </c>
      <c r="E9118" s="116">
        <v>331716.28999999998</v>
      </c>
      <c r="F9118" s="117">
        <v>32.862947335675997</v>
      </c>
      <c r="G9118" s="116">
        <v>98782.7</v>
      </c>
    </row>
    <row r="9119" spans="1:7" ht="38.25">
      <c r="A9119" s="122">
        <v>7350</v>
      </c>
      <c r="B9119" s="115" t="s">
        <v>1176</v>
      </c>
      <c r="C9119" s="115">
        <v>16180947</v>
      </c>
      <c r="D9119" s="115">
        <v>4905493</v>
      </c>
      <c r="E9119" s="116">
        <v>4905493</v>
      </c>
      <c r="F9119" s="117">
        <v>30.316476532553999</v>
      </c>
      <c r="G9119" s="116">
        <v>1460239</v>
      </c>
    </row>
    <row r="9120" spans="1:7" ht="25.5">
      <c r="A9120" s="121">
        <v>7500</v>
      </c>
      <c r="B9120" s="115" t="s">
        <v>1180</v>
      </c>
      <c r="C9120" s="115">
        <v>126869</v>
      </c>
      <c r="D9120" s="115">
        <v>40134</v>
      </c>
      <c r="E9120" s="116">
        <v>35455.410000000003</v>
      </c>
      <c r="F9120" s="117">
        <v>27.9464723454902</v>
      </c>
      <c r="G9120" s="116">
        <v>0</v>
      </c>
    </row>
    <row r="9121" spans="1:7">
      <c r="A9121" s="119" t="s">
        <v>1181</v>
      </c>
      <c r="B9121" s="115" t="s">
        <v>1182</v>
      </c>
      <c r="C9121" s="115">
        <v>5581015</v>
      </c>
      <c r="D9121" s="115">
        <v>1405529</v>
      </c>
      <c r="E9121" s="116">
        <v>1322693.8999999999</v>
      </c>
      <c r="F9121" s="117">
        <v>23.6998807564574</v>
      </c>
      <c r="G9121" s="116">
        <v>202381.15</v>
      </c>
    </row>
    <row r="9122" spans="1:7">
      <c r="A9122" s="120" t="s">
        <v>1183</v>
      </c>
      <c r="B9122" s="115" t="s">
        <v>1184</v>
      </c>
      <c r="C9122" s="115">
        <v>5581015</v>
      </c>
      <c r="D9122" s="115">
        <v>1405529</v>
      </c>
      <c r="E9122" s="116">
        <v>1322693.8999999999</v>
      </c>
      <c r="F9122" s="117">
        <v>23.6998807564574</v>
      </c>
      <c r="G9122" s="116">
        <v>202381.15</v>
      </c>
    </row>
    <row r="9123" spans="1:7">
      <c r="A9123" s="114"/>
      <c r="B9123" s="115" t="s">
        <v>1192</v>
      </c>
      <c r="C9123" s="115">
        <v>8744</v>
      </c>
      <c r="D9123" s="115">
        <v>-170853</v>
      </c>
      <c r="E9123" s="116">
        <v>2311593.5299999998</v>
      </c>
      <c r="F9123" s="124" t="s">
        <v>1142</v>
      </c>
      <c r="G9123" s="116">
        <v>190728.95999999999</v>
      </c>
    </row>
    <row r="9124" spans="1:7">
      <c r="A9124" s="114" t="s">
        <v>1193</v>
      </c>
      <c r="B9124" s="115" t="s">
        <v>1194</v>
      </c>
      <c r="C9124" s="115">
        <v>-8744</v>
      </c>
      <c r="D9124" s="115">
        <v>170853</v>
      </c>
      <c r="E9124" s="116">
        <v>-2311593.5299999998</v>
      </c>
      <c r="F9124" s="124" t="s">
        <v>1142</v>
      </c>
      <c r="G9124" s="116">
        <v>-190728.95999999999</v>
      </c>
    </row>
    <row r="9125" spans="1:7">
      <c r="A9125" s="119" t="s">
        <v>1202</v>
      </c>
      <c r="B9125" s="115" t="s">
        <v>1203</v>
      </c>
      <c r="C9125" s="115">
        <v>-8744</v>
      </c>
      <c r="D9125" s="115">
        <v>170853</v>
      </c>
      <c r="E9125" s="116">
        <v>-2311593.5299999998</v>
      </c>
      <c r="F9125" s="124" t="s">
        <v>1142</v>
      </c>
      <c r="G9125" s="116">
        <v>-190728.95999999999</v>
      </c>
    </row>
    <row r="9126" spans="1:7" ht="38.25">
      <c r="A9126" s="120" t="s">
        <v>1204</v>
      </c>
      <c r="B9126" s="115" t="s">
        <v>1205</v>
      </c>
      <c r="C9126" s="115">
        <v>-41670</v>
      </c>
      <c r="D9126" s="115">
        <v>144437</v>
      </c>
      <c r="E9126" s="116">
        <v>-144435.69</v>
      </c>
      <c r="F9126" s="117">
        <v>346.617926565875</v>
      </c>
      <c r="G9126" s="116">
        <v>0</v>
      </c>
    </row>
    <row r="9127" spans="1:7" ht="38.25">
      <c r="A9127" s="120" t="s">
        <v>1206</v>
      </c>
      <c r="B9127" s="115" t="s">
        <v>1207</v>
      </c>
      <c r="C9127" s="115">
        <v>32926</v>
      </c>
      <c r="D9127" s="115">
        <v>26416</v>
      </c>
      <c r="E9127" s="116">
        <v>-27118.15</v>
      </c>
      <c r="F9127" s="117">
        <v>-82.360900200449507</v>
      </c>
      <c r="G9127" s="116">
        <v>0</v>
      </c>
    </row>
    <row r="9128" spans="1:7" s="113" customFormat="1">
      <c r="A9128" s="125" t="s">
        <v>335</v>
      </c>
      <c r="B9128" s="110" t="s">
        <v>498</v>
      </c>
      <c r="C9128" s="110"/>
      <c r="D9128" s="110"/>
      <c r="E9128" s="111"/>
      <c r="F9128" s="112"/>
      <c r="G9128" s="111"/>
    </row>
    <row r="9129" spans="1:7">
      <c r="A9129" s="114" t="s">
        <v>1118</v>
      </c>
      <c r="B9129" s="115" t="s">
        <v>1119</v>
      </c>
      <c r="C9129" s="115">
        <v>1637559</v>
      </c>
      <c r="D9129" s="115">
        <v>468021</v>
      </c>
      <c r="E9129" s="116">
        <v>468948.44</v>
      </c>
      <c r="F9129" s="117">
        <v>28.637040863871199</v>
      </c>
      <c r="G9129" s="116">
        <v>139053.26999999999</v>
      </c>
    </row>
    <row r="9130" spans="1:7" ht="25.5">
      <c r="A9130" s="119" t="s">
        <v>1120</v>
      </c>
      <c r="B9130" s="115" t="s">
        <v>1121</v>
      </c>
      <c r="C9130" s="115">
        <v>0</v>
      </c>
      <c r="D9130" s="115">
        <v>0</v>
      </c>
      <c r="E9130" s="116">
        <v>927.44</v>
      </c>
      <c r="F9130" s="117">
        <v>0</v>
      </c>
      <c r="G9130" s="116">
        <v>439.27</v>
      </c>
    </row>
    <row r="9131" spans="1:7">
      <c r="A9131" s="119" t="s">
        <v>1144</v>
      </c>
      <c r="B9131" s="115" t="s">
        <v>60</v>
      </c>
      <c r="C9131" s="115">
        <v>1637559</v>
      </c>
      <c r="D9131" s="115">
        <v>468021</v>
      </c>
      <c r="E9131" s="116">
        <v>468021</v>
      </c>
      <c r="F9131" s="117">
        <v>28.580405347227199</v>
      </c>
      <c r="G9131" s="116">
        <v>138614</v>
      </c>
    </row>
    <row r="9132" spans="1:7" ht="25.5">
      <c r="A9132" s="120">
        <v>21710</v>
      </c>
      <c r="B9132" s="115" t="s">
        <v>1145</v>
      </c>
      <c r="C9132" s="115">
        <v>1637559</v>
      </c>
      <c r="D9132" s="115">
        <v>468021</v>
      </c>
      <c r="E9132" s="116">
        <v>468021</v>
      </c>
      <c r="F9132" s="117">
        <v>28.580405347227199</v>
      </c>
      <c r="G9132" s="116">
        <v>138614</v>
      </c>
    </row>
    <row r="9133" spans="1:7">
      <c r="A9133" s="114" t="s">
        <v>1147</v>
      </c>
      <c r="B9133" s="115" t="s">
        <v>1148</v>
      </c>
      <c r="C9133" s="115">
        <v>1637559</v>
      </c>
      <c r="D9133" s="115">
        <v>468021</v>
      </c>
      <c r="E9133" s="116">
        <v>426022.17</v>
      </c>
      <c r="F9133" s="117">
        <v>26.015683709716701</v>
      </c>
      <c r="G9133" s="116">
        <v>128553.78</v>
      </c>
    </row>
    <row r="9134" spans="1:7">
      <c r="A9134" s="119" t="s">
        <v>1149</v>
      </c>
      <c r="B9134" s="115" t="s">
        <v>1150</v>
      </c>
      <c r="C9134" s="115">
        <v>1634559</v>
      </c>
      <c r="D9134" s="115">
        <v>465021</v>
      </c>
      <c r="E9134" s="116">
        <v>425553.49</v>
      </c>
      <c r="F9134" s="117">
        <v>26.0347586107323</v>
      </c>
      <c r="G9134" s="116">
        <v>128495.63</v>
      </c>
    </row>
    <row r="9135" spans="1:7">
      <c r="A9135" s="120" t="s">
        <v>1151</v>
      </c>
      <c r="B9135" s="115" t="s">
        <v>1152</v>
      </c>
      <c r="C9135" s="115">
        <v>1634559</v>
      </c>
      <c r="D9135" s="115">
        <v>465021</v>
      </c>
      <c r="E9135" s="116">
        <v>425553.49</v>
      </c>
      <c r="F9135" s="117">
        <v>26.0347586107323</v>
      </c>
      <c r="G9135" s="116">
        <v>128495.63</v>
      </c>
    </row>
    <row r="9136" spans="1:7">
      <c r="A9136" s="121">
        <v>1000</v>
      </c>
      <c r="B9136" s="115" t="s">
        <v>1153</v>
      </c>
      <c r="C9136" s="115">
        <v>1257995</v>
      </c>
      <c r="D9136" s="115">
        <v>339499</v>
      </c>
      <c r="E9136" s="116">
        <v>305115.53000000003</v>
      </c>
      <c r="F9136" s="117">
        <v>24.254113092659299</v>
      </c>
      <c r="G9136" s="116">
        <v>99879.03</v>
      </c>
    </row>
    <row r="9137" spans="1:7">
      <c r="A9137" s="122">
        <v>1100</v>
      </c>
      <c r="B9137" s="115" t="s">
        <v>1154</v>
      </c>
      <c r="C9137" s="115">
        <v>979011</v>
      </c>
      <c r="D9137" s="115">
        <v>261087</v>
      </c>
      <c r="E9137" s="116">
        <v>239040.92</v>
      </c>
      <c r="F9137" s="117">
        <v>24.416571417481499</v>
      </c>
      <c r="G9137" s="116">
        <v>78004.61</v>
      </c>
    </row>
    <row r="9138" spans="1:7">
      <c r="A9138" s="121">
        <v>2000</v>
      </c>
      <c r="B9138" s="115" t="s">
        <v>1155</v>
      </c>
      <c r="C9138" s="115">
        <v>376564</v>
      </c>
      <c r="D9138" s="115">
        <v>125522</v>
      </c>
      <c r="E9138" s="116">
        <v>120437.96</v>
      </c>
      <c r="F9138" s="117">
        <v>31.983397244558699</v>
      </c>
      <c r="G9138" s="116">
        <v>28616.6</v>
      </c>
    </row>
    <row r="9139" spans="1:7">
      <c r="A9139" s="119" t="s">
        <v>1181</v>
      </c>
      <c r="B9139" s="115" t="s">
        <v>1182</v>
      </c>
      <c r="C9139" s="115">
        <v>3000</v>
      </c>
      <c r="D9139" s="115">
        <v>3000</v>
      </c>
      <c r="E9139" s="116">
        <v>468.68</v>
      </c>
      <c r="F9139" s="117">
        <v>15.622666666666699</v>
      </c>
      <c r="G9139" s="116">
        <v>58.15</v>
      </c>
    </row>
    <row r="9140" spans="1:7">
      <c r="A9140" s="120" t="s">
        <v>1183</v>
      </c>
      <c r="B9140" s="115" t="s">
        <v>1184</v>
      </c>
      <c r="C9140" s="115">
        <v>3000</v>
      </c>
      <c r="D9140" s="115">
        <v>3000</v>
      </c>
      <c r="E9140" s="116">
        <v>468.68</v>
      </c>
      <c r="F9140" s="117">
        <v>15.622666666666699</v>
      </c>
      <c r="G9140" s="116">
        <v>58.15</v>
      </c>
    </row>
    <row r="9141" spans="1:7">
      <c r="A9141" s="114"/>
      <c r="B9141" s="115" t="s">
        <v>1192</v>
      </c>
      <c r="C9141" s="115">
        <v>0</v>
      </c>
      <c r="D9141" s="115">
        <v>0</v>
      </c>
      <c r="E9141" s="116">
        <v>42926.27</v>
      </c>
      <c r="F9141" s="117">
        <v>0</v>
      </c>
      <c r="G9141" s="116">
        <v>10499.49</v>
      </c>
    </row>
    <row r="9142" spans="1:7">
      <c r="A9142" s="114" t="s">
        <v>1193</v>
      </c>
      <c r="B9142" s="115" t="s">
        <v>1194</v>
      </c>
      <c r="C9142" s="115">
        <v>0</v>
      </c>
      <c r="D9142" s="115">
        <v>0</v>
      </c>
      <c r="E9142" s="116">
        <v>-42926.27</v>
      </c>
      <c r="F9142" s="117">
        <v>0</v>
      </c>
      <c r="G9142" s="116">
        <v>-10499.49</v>
      </c>
    </row>
    <row r="9143" spans="1:7">
      <c r="A9143" s="119" t="s">
        <v>1202</v>
      </c>
      <c r="B9143" s="115" t="s">
        <v>1203</v>
      </c>
      <c r="C9143" s="115">
        <v>0</v>
      </c>
      <c r="D9143" s="115">
        <v>0</v>
      </c>
      <c r="E9143" s="116">
        <v>-42926.27</v>
      </c>
      <c r="F9143" s="117">
        <v>0</v>
      </c>
      <c r="G9143" s="116">
        <v>-10499.49</v>
      </c>
    </row>
    <row r="9144" spans="1:7" s="113" customFormat="1">
      <c r="A9144" s="126" t="s">
        <v>377</v>
      </c>
      <c r="B9144" s="110" t="s">
        <v>695</v>
      </c>
      <c r="C9144" s="110"/>
      <c r="D9144" s="110"/>
      <c r="E9144" s="111"/>
      <c r="F9144" s="112"/>
      <c r="G9144" s="111"/>
    </row>
    <row r="9145" spans="1:7">
      <c r="A9145" s="114" t="s">
        <v>1118</v>
      </c>
      <c r="B9145" s="115" t="s">
        <v>1119</v>
      </c>
      <c r="C9145" s="115">
        <v>1637559</v>
      </c>
      <c r="D9145" s="115">
        <v>468021</v>
      </c>
      <c r="E9145" s="116">
        <v>468948.44</v>
      </c>
      <c r="F9145" s="117">
        <v>28.637040863871199</v>
      </c>
      <c r="G9145" s="116">
        <v>139053.26999999999</v>
      </c>
    </row>
    <row r="9146" spans="1:7" ht="25.5">
      <c r="A9146" s="119" t="s">
        <v>1120</v>
      </c>
      <c r="B9146" s="115" t="s">
        <v>1121</v>
      </c>
      <c r="C9146" s="115">
        <v>0</v>
      </c>
      <c r="D9146" s="115">
        <v>0</v>
      </c>
      <c r="E9146" s="116">
        <v>927.44</v>
      </c>
      <c r="F9146" s="117">
        <v>0</v>
      </c>
      <c r="G9146" s="116">
        <v>439.27</v>
      </c>
    </row>
    <row r="9147" spans="1:7">
      <c r="A9147" s="119" t="s">
        <v>1144</v>
      </c>
      <c r="B9147" s="115" t="s">
        <v>60</v>
      </c>
      <c r="C9147" s="115">
        <v>1637559</v>
      </c>
      <c r="D9147" s="115">
        <v>468021</v>
      </c>
      <c r="E9147" s="116">
        <v>468021</v>
      </c>
      <c r="F9147" s="117">
        <v>28.580405347227199</v>
      </c>
      <c r="G9147" s="116">
        <v>138614</v>
      </c>
    </row>
    <row r="9148" spans="1:7" ht="25.5">
      <c r="A9148" s="120">
        <v>21710</v>
      </c>
      <c r="B9148" s="115" t="s">
        <v>1145</v>
      </c>
      <c r="C9148" s="115">
        <v>1637559</v>
      </c>
      <c r="D9148" s="115">
        <v>468021</v>
      </c>
      <c r="E9148" s="116">
        <v>468021</v>
      </c>
      <c r="F9148" s="117">
        <v>28.580405347227199</v>
      </c>
      <c r="G9148" s="116">
        <v>138614</v>
      </c>
    </row>
    <row r="9149" spans="1:7">
      <c r="A9149" s="114" t="s">
        <v>1147</v>
      </c>
      <c r="B9149" s="115" t="s">
        <v>1148</v>
      </c>
      <c r="C9149" s="115">
        <v>1637559</v>
      </c>
      <c r="D9149" s="115">
        <v>468021</v>
      </c>
      <c r="E9149" s="116">
        <v>426022.17</v>
      </c>
      <c r="F9149" s="117">
        <v>26.015683709716701</v>
      </c>
      <c r="G9149" s="116">
        <v>128553.78</v>
      </c>
    </row>
    <row r="9150" spans="1:7">
      <c r="A9150" s="119" t="s">
        <v>1149</v>
      </c>
      <c r="B9150" s="115" t="s">
        <v>1150</v>
      </c>
      <c r="C9150" s="115">
        <v>1634559</v>
      </c>
      <c r="D9150" s="115">
        <v>465021</v>
      </c>
      <c r="E9150" s="116">
        <v>425553.49</v>
      </c>
      <c r="F9150" s="117">
        <v>26.0347586107323</v>
      </c>
      <c r="G9150" s="116">
        <v>128495.63</v>
      </c>
    </row>
    <row r="9151" spans="1:7">
      <c r="A9151" s="120" t="s">
        <v>1151</v>
      </c>
      <c r="B9151" s="115" t="s">
        <v>1152</v>
      </c>
      <c r="C9151" s="115">
        <v>1634559</v>
      </c>
      <c r="D9151" s="115">
        <v>465021</v>
      </c>
      <c r="E9151" s="116">
        <v>425553.49</v>
      </c>
      <c r="F9151" s="117">
        <v>26.0347586107323</v>
      </c>
      <c r="G9151" s="116">
        <v>128495.63</v>
      </c>
    </row>
    <row r="9152" spans="1:7">
      <c r="A9152" s="121">
        <v>1000</v>
      </c>
      <c r="B9152" s="115" t="s">
        <v>1153</v>
      </c>
      <c r="C9152" s="115">
        <v>1257995</v>
      </c>
      <c r="D9152" s="115">
        <v>339499</v>
      </c>
      <c r="E9152" s="116">
        <v>305115.53000000003</v>
      </c>
      <c r="F9152" s="117">
        <v>24.254113092659299</v>
      </c>
      <c r="G9152" s="116">
        <v>99879.03</v>
      </c>
    </row>
    <row r="9153" spans="1:7">
      <c r="A9153" s="122">
        <v>1100</v>
      </c>
      <c r="B9153" s="115" t="s">
        <v>1154</v>
      </c>
      <c r="C9153" s="115">
        <v>979011</v>
      </c>
      <c r="D9153" s="115">
        <v>261087</v>
      </c>
      <c r="E9153" s="116">
        <v>239040.92</v>
      </c>
      <c r="F9153" s="117">
        <v>24.416571417481499</v>
      </c>
      <c r="G9153" s="116">
        <v>78004.61</v>
      </c>
    </row>
    <row r="9154" spans="1:7">
      <c r="A9154" s="121">
        <v>2000</v>
      </c>
      <c r="B9154" s="115" t="s">
        <v>1155</v>
      </c>
      <c r="C9154" s="115">
        <v>376564</v>
      </c>
      <c r="D9154" s="115">
        <v>125522</v>
      </c>
      <c r="E9154" s="116">
        <v>120437.96</v>
      </c>
      <c r="F9154" s="117">
        <v>31.983397244558699</v>
      </c>
      <c r="G9154" s="116">
        <v>28616.6</v>
      </c>
    </row>
    <row r="9155" spans="1:7">
      <c r="A9155" s="119" t="s">
        <v>1181</v>
      </c>
      <c r="B9155" s="115" t="s">
        <v>1182</v>
      </c>
      <c r="C9155" s="115">
        <v>3000</v>
      </c>
      <c r="D9155" s="115">
        <v>3000</v>
      </c>
      <c r="E9155" s="116">
        <v>468.68</v>
      </c>
      <c r="F9155" s="117">
        <v>15.622666666666699</v>
      </c>
      <c r="G9155" s="116">
        <v>58.15</v>
      </c>
    </row>
    <row r="9156" spans="1:7">
      <c r="A9156" s="120" t="s">
        <v>1183</v>
      </c>
      <c r="B9156" s="115" t="s">
        <v>1184</v>
      </c>
      <c r="C9156" s="115">
        <v>3000</v>
      </c>
      <c r="D9156" s="115">
        <v>3000</v>
      </c>
      <c r="E9156" s="116">
        <v>468.68</v>
      </c>
      <c r="F9156" s="117">
        <v>15.622666666666699</v>
      </c>
      <c r="G9156" s="116">
        <v>58.15</v>
      </c>
    </row>
    <row r="9157" spans="1:7">
      <c r="A9157" s="114"/>
      <c r="B9157" s="115" t="s">
        <v>1192</v>
      </c>
      <c r="C9157" s="115">
        <v>0</v>
      </c>
      <c r="D9157" s="115">
        <v>0</v>
      </c>
      <c r="E9157" s="116">
        <v>42926.27</v>
      </c>
      <c r="F9157" s="117">
        <v>0</v>
      </c>
      <c r="G9157" s="116">
        <v>10499.49</v>
      </c>
    </row>
    <row r="9158" spans="1:7">
      <c r="A9158" s="114" t="s">
        <v>1193</v>
      </c>
      <c r="B9158" s="115" t="s">
        <v>1194</v>
      </c>
      <c r="C9158" s="115">
        <v>0</v>
      </c>
      <c r="D9158" s="115">
        <v>0</v>
      </c>
      <c r="E9158" s="116">
        <v>-42926.27</v>
      </c>
      <c r="F9158" s="117">
        <v>0</v>
      </c>
      <c r="G9158" s="116">
        <v>-10499.49</v>
      </c>
    </row>
    <row r="9159" spans="1:7">
      <c r="A9159" s="119" t="s">
        <v>1202</v>
      </c>
      <c r="B9159" s="115" t="s">
        <v>1203</v>
      </c>
      <c r="C9159" s="115">
        <v>0</v>
      </c>
      <c r="D9159" s="115">
        <v>0</v>
      </c>
      <c r="E9159" s="116">
        <v>-42926.27</v>
      </c>
      <c r="F9159" s="117">
        <v>0</v>
      </c>
      <c r="G9159" s="116">
        <v>-10499.49</v>
      </c>
    </row>
    <row r="9160" spans="1:7" s="113" customFormat="1">
      <c r="A9160" s="125" t="s">
        <v>337</v>
      </c>
      <c r="B9160" s="110" t="s">
        <v>696</v>
      </c>
      <c r="C9160" s="110"/>
      <c r="D9160" s="110"/>
      <c r="E9160" s="111"/>
      <c r="F9160" s="112"/>
      <c r="G9160" s="111"/>
    </row>
    <row r="9161" spans="1:7">
      <c r="A9161" s="114" t="s">
        <v>1118</v>
      </c>
      <c r="B9161" s="115" t="s">
        <v>1119</v>
      </c>
      <c r="C9161" s="115">
        <v>16207339</v>
      </c>
      <c r="D9161" s="115">
        <v>4913269</v>
      </c>
      <c r="E9161" s="116">
        <v>4913269</v>
      </c>
      <c r="F9161" s="117">
        <v>30.315087504494102</v>
      </c>
      <c r="G9161" s="116">
        <v>1462183</v>
      </c>
    </row>
    <row r="9162" spans="1:7">
      <c r="A9162" s="119" t="s">
        <v>1144</v>
      </c>
      <c r="B9162" s="115" t="s">
        <v>60</v>
      </c>
      <c r="C9162" s="115">
        <v>16207339</v>
      </c>
      <c r="D9162" s="115">
        <v>4913269</v>
      </c>
      <c r="E9162" s="116">
        <v>4913269</v>
      </c>
      <c r="F9162" s="117">
        <v>30.315087504494102</v>
      </c>
      <c r="G9162" s="116">
        <v>1462183</v>
      </c>
    </row>
    <row r="9163" spans="1:7" ht="25.5">
      <c r="A9163" s="120">
        <v>21710</v>
      </c>
      <c r="B9163" s="115" t="s">
        <v>1145</v>
      </c>
      <c r="C9163" s="115">
        <v>16207339</v>
      </c>
      <c r="D9163" s="115">
        <v>4913269</v>
      </c>
      <c r="E9163" s="116">
        <v>4913269</v>
      </c>
      <c r="F9163" s="117">
        <v>30.315087504494102</v>
      </c>
      <c r="G9163" s="116">
        <v>1462183</v>
      </c>
    </row>
    <row r="9164" spans="1:7">
      <c r="A9164" s="114" t="s">
        <v>1147</v>
      </c>
      <c r="B9164" s="115" t="s">
        <v>1148</v>
      </c>
      <c r="C9164" s="115">
        <v>16207339</v>
      </c>
      <c r="D9164" s="115">
        <v>4913269</v>
      </c>
      <c r="E9164" s="116">
        <v>4911443.9000000004</v>
      </c>
      <c r="F9164" s="117">
        <v>30.3038265565988</v>
      </c>
      <c r="G9164" s="116">
        <v>1461959.28</v>
      </c>
    </row>
    <row r="9165" spans="1:7">
      <c r="A9165" s="119" t="s">
        <v>1149</v>
      </c>
      <c r="B9165" s="115" t="s">
        <v>1150</v>
      </c>
      <c r="C9165" s="115">
        <v>16207339</v>
      </c>
      <c r="D9165" s="115">
        <v>4913269</v>
      </c>
      <c r="E9165" s="116">
        <v>4911443.9000000004</v>
      </c>
      <c r="F9165" s="117">
        <v>30.3038265565988</v>
      </c>
      <c r="G9165" s="116">
        <v>1461959.28</v>
      </c>
    </row>
    <row r="9166" spans="1:7">
      <c r="A9166" s="120" t="s">
        <v>1151</v>
      </c>
      <c r="B9166" s="115" t="s">
        <v>1152</v>
      </c>
      <c r="C9166" s="115">
        <v>64720</v>
      </c>
      <c r="D9166" s="115">
        <v>19416</v>
      </c>
      <c r="E9166" s="116">
        <v>17590.900000000001</v>
      </c>
      <c r="F9166" s="117">
        <v>27.1800061804697</v>
      </c>
      <c r="G9166" s="116">
        <v>4630.28</v>
      </c>
    </row>
    <row r="9167" spans="1:7">
      <c r="A9167" s="121">
        <v>1000</v>
      </c>
      <c r="B9167" s="115" t="s">
        <v>1153</v>
      </c>
      <c r="C9167" s="115">
        <v>56864</v>
      </c>
      <c r="D9167" s="115">
        <v>17064</v>
      </c>
      <c r="E9167" s="116">
        <v>15511.71</v>
      </c>
      <c r="F9167" s="117">
        <v>27.278612127180601</v>
      </c>
      <c r="G9167" s="116">
        <v>3864.98</v>
      </c>
    </row>
    <row r="9168" spans="1:7">
      <c r="A9168" s="122">
        <v>1100</v>
      </c>
      <c r="B9168" s="115" t="s">
        <v>1154</v>
      </c>
      <c r="C9168" s="115">
        <v>45825</v>
      </c>
      <c r="D9168" s="115">
        <v>13750</v>
      </c>
      <c r="E9168" s="116">
        <v>12557.89</v>
      </c>
      <c r="F9168" s="117">
        <v>27.404015275504602</v>
      </c>
      <c r="G9168" s="116">
        <v>3121.76</v>
      </c>
    </row>
    <row r="9169" spans="1:7">
      <c r="A9169" s="121">
        <v>2000</v>
      </c>
      <c r="B9169" s="115" t="s">
        <v>1155</v>
      </c>
      <c r="C9169" s="115">
        <v>7856</v>
      </c>
      <c r="D9169" s="115">
        <v>2352</v>
      </c>
      <c r="E9169" s="116">
        <v>2079.19</v>
      </c>
      <c r="F9169" s="117">
        <v>26.466267820773901</v>
      </c>
      <c r="G9169" s="116">
        <v>765.3</v>
      </c>
    </row>
    <row r="9170" spans="1:7">
      <c r="A9170" s="120" t="s">
        <v>1166</v>
      </c>
      <c r="B9170" s="115" t="s">
        <v>1167</v>
      </c>
      <c r="C9170" s="115">
        <v>16142619</v>
      </c>
      <c r="D9170" s="115">
        <v>4893853</v>
      </c>
      <c r="E9170" s="116">
        <v>4893853</v>
      </c>
      <c r="F9170" s="117">
        <v>30.3163507730685</v>
      </c>
      <c r="G9170" s="116">
        <v>1457329</v>
      </c>
    </row>
    <row r="9171" spans="1:7" ht="25.5">
      <c r="A9171" s="121">
        <v>7300</v>
      </c>
      <c r="B9171" s="115" t="s">
        <v>1173</v>
      </c>
      <c r="C9171" s="115">
        <v>16142619</v>
      </c>
      <c r="D9171" s="115">
        <v>4893853</v>
      </c>
      <c r="E9171" s="116">
        <v>4893853</v>
      </c>
      <c r="F9171" s="117">
        <v>30.3163507730685</v>
      </c>
      <c r="G9171" s="116">
        <v>1457329</v>
      </c>
    </row>
    <row r="9172" spans="1:7" ht="38.25">
      <c r="A9172" s="122">
        <v>7350</v>
      </c>
      <c r="B9172" s="115" t="s">
        <v>1176</v>
      </c>
      <c r="C9172" s="115">
        <v>16142619</v>
      </c>
      <c r="D9172" s="115">
        <v>4893853</v>
      </c>
      <c r="E9172" s="116">
        <v>4893853</v>
      </c>
      <c r="F9172" s="117">
        <v>30.3163507730685</v>
      </c>
      <c r="G9172" s="116">
        <v>1457329</v>
      </c>
    </row>
    <row r="9173" spans="1:7">
      <c r="A9173" s="114"/>
      <c r="B9173" s="115" t="s">
        <v>1192</v>
      </c>
      <c r="C9173" s="115">
        <v>0</v>
      </c>
      <c r="D9173" s="115">
        <v>0</v>
      </c>
      <c r="E9173" s="116">
        <v>1825.1</v>
      </c>
      <c r="F9173" s="117">
        <v>0</v>
      </c>
      <c r="G9173" s="116">
        <v>223.72</v>
      </c>
    </row>
    <row r="9174" spans="1:7">
      <c r="A9174" s="114" t="s">
        <v>1193</v>
      </c>
      <c r="B9174" s="115" t="s">
        <v>1194</v>
      </c>
      <c r="C9174" s="115">
        <v>0</v>
      </c>
      <c r="D9174" s="115">
        <v>0</v>
      </c>
      <c r="E9174" s="116">
        <v>-1825.1</v>
      </c>
      <c r="F9174" s="117">
        <v>0</v>
      </c>
      <c r="G9174" s="116">
        <v>-223.72</v>
      </c>
    </row>
    <row r="9175" spans="1:7">
      <c r="A9175" s="119" t="s">
        <v>1202</v>
      </c>
      <c r="B9175" s="115" t="s">
        <v>1203</v>
      </c>
      <c r="C9175" s="115">
        <v>0</v>
      </c>
      <c r="D9175" s="115">
        <v>0</v>
      </c>
      <c r="E9175" s="116">
        <v>-1825.1</v>
      </c>
      <c r="F9175" s="117">
        <v>0</v>
      </c>
      <c r="G9175" s="116">
        <v>-223.72</v>
      </c>
    </row>
    <row r="9176" spans="1:7" s="113" customFormat="1">
      <c r="A9176" s="126" t="s">
        <v>436</v>
      </c>
      <c r="B9176" s="110" t="s">
        <v>697</v>
      </c>
      <c r="C9176" s="110"/>
      <c r="D9176" s="110"/>
      <c r="E9176" s="111"/>
      <c r="F9176" s="112"/>
      <c r="G9176" s="111"/>
    </row>
    <row r="9177" spans="1:7">
      <c r="A9177" s="114" t="s">
        <v>1118</v>
      </c>
      <c r="B9177" s="115" t="s">
        <v>1119</v>
      </c>
      <c r="C9177" s="115">
        <v>10980301</v>
      </c>
      <c r="D9177" s="115">
        <v>3573279</v>
      </c>
      <c r="E9177" s="116">
        <v>3573279</v>
      </c>
      <c r="F9177" s="117">
        <v>32.542632483390001</v>
      </c>
      <c r="G9177" s="116">
        <v>977111</v>
      </c>
    </row>
    <row r="9178" spans="1:7">
      <c r="A9178" s="119" t="s">
        <v>1144</v>
      </c>
      <c r="B9178" s="115" t="s">
        <v>60</v>
      </c>
      <c r="C9178" s="115">
        <v>10980301</v>
      </c>
      <c r="D9178" s="115">
        <v>3573279</v>
      </c>
      <c r="E9178" s="116">
        <v>3573279</v>
      </c>
      <c r="F9178" s="117">
        <v>32.542632483390001</v>
      </c>
      <c r="G9178" s="116">
        <v>977111</v>
      </c>
    </row>
    <row r="9179" spans="1:7" ht="25.5">
      <c r="A9179" s="120">
        <v>21710</v>
      </c>
      <c r="B9179" s="115" t="s">
        <v>1145</v>
      </c>
      <c r="C9179" s="115">
        <v>10980301</v>
      </c>
      <c r="D9179" s="115">
        <v>3573279</v>
      </c>
      <c r="E9179" s="116">
        <v>3573279</v>
      </c>
      <c r="F9179" s="117">
        <v>32.542632483390001</v>
      </c>
      <c r="G9179" s="116">
        <v>977111</v>
      </c>
    </row>
    <row r="9180" spans="1:7">
      <c r="A9180" s="114" t="s">
        <v>1147</v>
      </c>
      <c r="B9180" s="115" t="s">
        <v>1148</v>
      </c>
      <c r="C9180" s="115">
        <v>10980301</v>
      </c>
      <c r="D9180" s="115">
        <v>3573279</v>
      </c>
      <c r="E9180" s="116">
        <v>3573279</v>
      </c>
      <c r="F9180" s="117">
        <v>32.542632483390001</v>
      </c>
      <c r="G9180" s="116">
        <v>977111</v>
      </c>
    </row>
    <row r="9181" spans="1:7">
      <c r="A9181" s="119" t="s">
        <v>1149</v>
      </c>
      <c r="B9181" s="115" t="s">
        <v>1150</v>
      </c>
      <c r="C9181" s="115">
        <v>10980301</v>
      </c>
      <c r="D9181" s="115">
        <v>3573279</v>
      </c>
      <c r="E9181" s="116">
        <v>3573279</v>
      </c>
      <c r="F9181" s="117">
        <v>32.542632483390001</v>
      </c>
      <c r="G9181" s="116">
        <v>977111</v>
      </c>
    </row>
    <row r="9182" spans="1:7">
      <c r="A9182" s="120" t="s">
        <v>1166</v>
      </c>
      <c r="B9182" s="115" t="s">
        <v>1167</v>
      </c>
      <c r="C9182" s="115">
        <v>10980301</v>
      </c>
      <c r="D9182" s="115">
        <v>3573279</v>
      </c>
      <c r="E9182" s="116">
        <v>3573279</v>
      </c>
      <c r="F9182" s="117">
        <v>32.542632483390001</v>
      </c>
      <c r="G9182" s="116">
        <v>977111</v>
      </c>
    </row>
    <row r="9183" spans="1:7" ht="25.5">
      <c r="A9183" s="121">
        <v>7300</v>
      </c>
      <c r="B9183" s="115" t="s">
        <v>1173</v>
      </c>
      <c r="C9183" s="115">
        <v>10980301</v>
      </c>
      <c r="D9183" s="115">
        <v>3573279</v>
      </c>
      <c r="E9183" s="116">
        <v>3573279</v>
      </c>
      <c r="F9183" s="117">
        <v>32.542632483390001</v>
      </c>
      <c r="G9183" s="116">
        <v>977111</v>
      </c>
    </row>
    <row r="9184" spans="1:7" ht="38.25">
      <c r="A9184" s="122">
        <v>7350</v>
      </c>
      <c r="B9184" s="115" t="s">
        <v>1176</v>
      </c>
      <c r="C9184" s="115">
        <v>10980301</v>
      </c>
      <c r="D9184" s="115">
        <v>3573279</v>
      </c>
      <c r="E9184" s="116">
        <v>3573279</v>
      </c>
      <c r="F9184" s="117">
        <v>32.542632483390001</v>
      </c>
      <c r="G9184" s="116">
        <v>977111</v>
      </c>
    </row>
    <row r="9185" spans="1:7" s="113" customFormat="1">
      <c r="A9185" s="126" t="s">
        <v>698</v>
      </c>
      <c r="B9185" s="110" t="s">
        <v>699</v>
      </c>
      <c r="C9185" s="110"/>
      <c r="D9185" s="110"/>
      <c r="E9185" s="111"/>
      <c r="F9185" s="112"/>
      <c r="G9185" s="111"/>
    </row>
    <row r="9186" spans="1:7">
      <c r="A9186" s="114" t="s">
        <v>1118</v>
      </c>
      <c r="B9186" s="115" t="s">
        <v>1119</v>
      </c>
      <c r="C9186" s="115">
        <v>5227038</v>
      </c>
      <c r="D9186" s="115">
        <v>1339990</v>
      </c>
      <c r="E9186" s="116">
        <v>1339990</v>
      </c>
      <c r="F9186" s="117">
        <v>25.635742460644099</v>
      </c>
      <c r="G9186" s="116">
        <v>485072</v>
      </c>
    </row>
    <row r="9187" spans="1:7">
      <c r="A9187" s="119" t="s">
        <v>1144</v>
      </c>
      <c r="B9187" s="115" t="s">
        <v>60</v>
      </c>
      <c r="C9187" s="115">
        <v>5227038</v>
      </c>
      <c r="D9187" s="115">
        <v>1339990</v>
      </c>
      <c r="E9187" s="116">
        <v>1339990</v>
      </c>
      <c r="F9187" s="117">
        <v>25.635742460644099</v>
      </c>
      <c r="G9187" s="116">
        <v>485072</v>
      </c>
    </row>
    <row r="9188" spans="1:7" ht="25.5">
      <c r="A9188" s="120">
        <v>21710</v>
      </c>
      <c r="B9188" s="115" t="s">
        <v>1145</v>
      </c>
      <c r="C9188" s="115">
        <v>5227038</v>
      </c>
      <c r="D9188" s="115">
        <v>1339990</v>
      </c>
      <c r="E9188" s="116">
        <v>1339990</v>
      </c>
      <c r="F9188" s="117">
        <v>25.635742460644099</v>
      </c>
      <c r="G9188" s="116">
        <v>485072</v>
      </c>
    </row>
    <row r="9189" spans="1:7">
      <c r="A9189" s="114" t="s">
        <v>1147</v>
      </c>
      <c r="B9189" s="115" t="s">
        <v>1148</v>
      </c>
      <c r="C9189" s="115">
        <v>5227038</v>
      </c>
      <c r="D9189" s="115">
        <v>1339990</v>
      </c>
      <c r="E9189" s="116">
        <v>1338164.8999999999</v>
      </c>
      <c r="F9189" s="117">
        <v>25.600825936218602</v>
      </c>
      <c r="G9189" s="116">
        <v>484848.28</v>
      </c>
    </row>
    <row r="9190" spans="1:7">
      <c r="A9190" s="119" t="s">
        <v>1149</v>
      </c>
      <c r="B9190" s="115" t="s">
        <v>1150</v>
      </c>
      <c r="C9190" s="115">
        <v>5227038</v>
      </c>
      <c r="D9190" s="115">
        <v>1339990</v>
      </c>
      <c r="E9190" s="116">
        <v>1338164.8999999999</v>
      </c>
      <c r="F9190" s="117">
        <v>25.600825936218602</v>
      </c>
      <c r="G9190" s="116">
        <v>484848.28</v>
      </c>
    </row>
    <row r="9191" spans="1:7">
      <c r="A9191" s="120" t="s">
        <v>1151</v>
      </c>
      <c r="B9191" s="115" t="s">
        <v>1152</v>
      </c>
      <c r="C9191" s="115">
        <v>64720</v>
      </c>
      <c r="D9191" s="115">
        <v>19416</v>
      </c>
      <c r="E9191" s="116">
        <v>17590.900000000001</v>
      </c>
      <c r="F9191" s="117">
        <v>27.1800061804697</v>
      </c>
      <c r="G9191" s="116">
        <v>4630.28</v>
      </c>
    </row>
    <row r="9192" spans="1:7">
      <c r="A9192" s="121">
        <v>1000</v>
      </c>
      <c r="B9192" s="115" t="s">
        <v>1153</v>
      </c>
      <c r="C9192" s="115">
        <v>56864</v>
      </c>
      <c r="D9192" s="115">
        <v>17064</v>
      </c>
      <c r="E9192" s="116">
        <v>15511.71</v>
      </c>
      <c r="F9192" s="117">
        <v>27.278612127180601</v>
      </c>
      <c r="G9192" s="116">
        <v>3864.98</v>
      </c>
    </row>
    <row r="9193" spans="1:7">
      <c r="A9193" s="122">
        <v>1100</v>
      </c>
      <c r="B9193" s="115" t="s">
        <v>1154</v>
      </c>
      <c r="C9193" s="115">
        <v>45825</v>
      </c>
      <c r="D9193" s="115">
        <v>13750</v>
      </c>
      <c r="E9193" s="116">
        <v>12557.89</v>
      </c>
      <c r="F9193" s="117">
        <v>27.404015275504602</v>
      </c>
      <c r="G9193" s="116">
        <v>3121.76</v>
      </c>
    </row>
    <row r="9194" spans="1:7">
      <c r="A9194" s="121">
        <v>2000</v>
      </c>
      <c r="B9194" s="115" t="s">
        <v>1155</v>
      </c>
      <c r="C9194" s="115">
        <v>7856</v>
      </c>
      <c r="D9194" s="115">
        <v>2352</v>
      </c>
      <c r="E9194" s="116">
        <v>2079.19</v>
      </c>
      <c r="F9194" s="117">
        <v>26.466267820773901</v>
      </c>
      <c r="G9194" s="116">
        <v>765.3</v>
      </c>
    </row>
    <row r="9195" spans="1:7">
      <c r="A9195" s="120" t="s">
        <v>1166</v>
      </c>
      <c r="B9195" s="115" t="s">
        <v>1167</v>
      </c>
      <c r="C9195" s="115">
        <v>5162318</v>
      </c>
      <c r="D9195" s="115">
        <v>1320574</v>
      </c>
      <c r="E9195" s="116">
        <v>1320574</v>
      </c>
      <c r="F9195" s="117">
        <v>25.581027747612598</v>
      </c>
      <c r="G9195" s="116">
        <v>480218</v>
      </c>
    </row>
    <row r="9196" spans="1:7" ht="25.5">
      <c r="A9196" s="121">
        <v>7300</v>
      </c>
      <c r="B9196" s="115" t="s">
        <v>1173</v>
      </c>
      <c r="C9196" s="115">
        <v>5162318</v>
      </c>
      <c r="D9196" s="115">
        <v>1320574</v>
      </c>
      <c r="E9196" s="116">
        <v>1320574</v>
      </c>
      <c r="F9196" s="117">
        <v>25.581027747612598</v>
      </c>
      <c r="G9196" s="116">
        <v>480218</v>
      </c>
    </row>
    <row r="9197" spans="1:7" ht="38.25">
      <c r="A9197" s="122">
        <v>7350</v>
      </c>
      <c r="B9197" s="115" t="s">
        <v>1176</v>
      </c>
      <c r="C9197" s="115">
        <v>5162318</v>
      </c>
      <c r="D9197" s="115">
        <v>1320574</v>
      </c>
      <c r="E9197" s="116">
        <v>1320574</v>
      </c>
      <c r="F9197" s="117">
        <v>25.581027747612598</v>
      </c>
      <c r="G9197" s="116">
        <v>480218</v>
      </c>
    </row>
    <row r="9198" spans="1:7">
      <c r="A9198" s="114"/>
      <c r="B9198" s="115" t="s">
        <v>1192</v>
      </c>
      <c r="C9198" s="115">
        <v>0</v>
      </c>
      <c r="D9198" s="115">
        <v>0</v>
      </c>
      <c r="E9198" s="116">
        <v>1825.1</v>
      </c>
      <c r="F9198" s="117">
        <v>0</v>
      </c>
      <c r="G9198" s="116">
        <v>223.72</v>
      </c>
    </row>
    <row r="9199" spans="1:7">
      <c r="A9199" s="114" t="s">
        <v>1193</v>
      </c>
      <c r="B9199" s="115" t="s">
        <v>1194</v>
      </c>
      <c r="C9199" s="115">
        <v>0</v>
      </c>
      <c r="D9199" s="115">
        <v>0</v>
      </c>
      <c r="E9199" s="116">
        <v>-1825.1</v>
      </c>
      <c r="F9199" s="117">
        <v>0</v>
      </c>
      <c r="G9199" s="116">
        <v>-223.72</v>
      </c>
    </row>
    <row r="9200" spans="1:7">
      <c r="A9200" s="119" t="s">
        <v>1202</v>
      </c>
      <c r="B9200" s="115" t="s">
        <v>1203</v>
      </c>
      <c r="C9200" s="115">
        <v>0</v>
      </c>
      <c r="D9200" s="115">
        <v>0</v>
      </c>
      <c r="E9200" s="116">
        <v>-1825.1</v>
      </c>
      <c r="F9200" s="117">
        <v>0</v>
      </c>
      <c r="G9200" s="116">
        <v>-223.72</v>
      </c>
    </row>
    <row r="9201" spans="1:7" s="113" customFormat="1">
      <c r="A9201" s="125" t="s">
        <v>354</v>
      </c>
      <c r="B9201" s="110" t="s">
        <v>700</v>
      </c>
      <c r="C9201" s="110"/>
      <c r="D9201" s="110"/>
      <c r="E9201" s="111"/>
      <c r="F9201" s="112"/>
      <c r="G9201" s="111"/>
    </row>
    <row r="9202" spans="1:7">
      <c r="A9202" s="114" t="s">
        <v>1118</v>
      </c>
      <c r="B9202" s="115" t="s">
        <v>1119</v>
      </c>
      <c r="C9202" s="115">
        <v>485305</v>
      </c>
      <c r="D9202" s="115">
        <v>185871</v>
      </c>
      <c r="E9202" s="116">
        <v>190089.81</v>
      </c>
      <c r="F9202" s="117">
        <v>39.169143116184699</v>
      </c>
      <c r="G9202" s="116">
        <v>44944.91</v>
      </c>
    </row>
    <row r="9203" spans="1:7" ht="25.5">
      <c r="A9203" s="119" t="s">
        <v>1120</v>
      </c>
      <c r="B9203" s="115" t="s">
        <v>1121</v>
      </c>
      <c r="C9203" s="115">
        <v>38000</v>
      </c>
      <c r="D9203" s="115">
        <v>15300</v>
      </c>
      <c r="E9203" s="116">
        <v>19518.810000000001</v>
      </c>
      <c r="F9203" s="117">
        <v>51.3652894736842</v>
      </c>
      <c r="G9203" s="116">
        <v>6485.91</v>
      </c>
    </row>
    <row r="9204" spans="1:7">
      <c r="A9204" s="119" t="s">
        <v>1144</v>
      </c>
      <c r="B9204" s="115" t="s">
        <v>60</v>
      </c>
      <c r="C9204" s="115">
        <v>447305</v>
      </c>
      <c r="D9204" s="115">
        <v>170571</v>
      </c>
      <c r="E9204" s="116">
        <v>170571</v>
      </c>
      <c r="F9204" s="117">
        <v>38.133041213489697</v>
      </c>
      <c r="G9204" s="116">
        <v>38459</v>
      </c>
    </row>
    <row r="9205" spans="1:7" ht="25.5">
      <c r="A9205" s="120">
        <v>21710</v>
      </c>
      <c r="B9205" s="115" t="s">
        <v>1145</v>
      </c>
      <c r="C9205" s="115">
        <v>447305</v>
      </c>
      <c r="D9205" s="115">
        <v>170571</v>
      </c>
      <c r="E9205" s="116">
        <v>170571</v>
      </c>
      <c r="F9205" s="117">
        <v>38.133041213489697</v>
      </c>
      <c r="G9205" s="116">
        <v>38459</v>
      </c>
    </row>
    <row r="9206" spans="1:7">
      <c r="A9206" s="114" t="s">
        <v>1147</v>
      </c>
      <c r="B9206" s="115" t="s">
        <v>1148</v>
      </c>
      <c r="C9206" s="115">
        <v>485426</v>
      </c>
      <c r="D9206" s="115">
        <v>185992</v>
      </c>
      <c r="E9206" s="116">
        <v>185339.56</v>
      </c>
      <c r="F9206" s="117">
        <v>38.1808061372897</v>
      </c>
      <c r="G9206" s="116">
        <v>46308.01</v>
      </c>
    </row>
    <row r="9207" spans="1:7">
      <c r="A9207" s="119" t="s">
        <v>1149</v>
      </c>
      <c r="B9207" s="115" t="s">
        <v>1150</v>
      </c>
      <c r="C9207" s="115">
        <v>475426</v>
      </c>
      <c r="D9207" s="115">
        <v>184492</v>
      </c>
      <c r="E9207" s="116">
        <v>184406.06</v>
      </c>
      <c r="F9207" s="117">
        <v>38.787542120119603</v>
      </c>
      <c r="G9207" s="116">
        <v>46308.01</v>
      </c>
    </row>
    <row r="9208" spans="1:7">
      <c r="A9208" s="120" t="s">
        <v>1151</v>
      </c>
      <c r="B9208" s="115" t="s">
        <v>1152</v>
      </c>
      <c r="C9208" s="115">
        <v>475426</v>
      </c>
      <c r="D9208" s="115">
        <v>184492</v>
      </c>
      <c r="E9208" s="116">
        <v>184406.06</v>
      </c>
      <c r="F9208" s="117">
        <v>38.787542120119603</v>
      </c>
      <c r="G9208" s="116">
        <v>46308.01</v>
      </c>
    </row>
    <row r="9209" spans="1:7">
      <c r="A9209" s="121">
        <v>1000</v>
      </c>
      <c r="B9209" s="115" t="s">
        <v>1153</v>
      </c>
      <c r="C9209" s="115">
        <v>375810</v>
      </c>
      <c r="D9209" s="115">
        <v>139871</v>
      </c>
      <c r="E9209" s="116">
        <v>139785.06</v>
      </c>
      <c r="F9209" s="117">
        <v>37.195673345573603</v>
      </c>
      <c r="G9209" s="116">
        <v>33208.01</v>
      </c>
    </row>
    <row r="9210" spans="1:7">
      <c r="A9210" s="122">
        <v>1100</v>
      </c>
      <c r="B9210" s="115" t="s">
        <v>1154</v>
      </c>
      <c r="C9210" s="115">
        <v>303865</v>
      </c>
      <c r="D9210" s="115">
        <v>113054</v>
      </c>
      <c r="E9210" s="116">
        <v>112968.06</v>
      </c>
      <c r="F9210" s="117">
        <v>37.177055600348801</v>
      </c>
      <c r="G9210" s="116">
        <v>27244.01</v>
      </c>
    </row>
    <row r="9211" spans="1:7">
      <c r="A9211" s="121">
        <v>2000</v>
      </c>
      <c r="B9211" s="115" t="s">
        <v>1155</v>
      </c>
      <c r="C9211" s="115">
        <v>99616</v>
      </c>
      <c r="D9211" s="115">
        <v>44621</v>
      </c>
      <c r="E9211" s="116">
        <v>44621</v>
      </c>
      <c r="F9211" s="117">
        <v>44.7930051397366</v>
      </c>
      <c r="G9211" s="116">
        <v>13100</v>
      </c>
    </row>
    <row r="9212" spans="1:7">
      <c r="A9212" s="119" t="s">
        <v>1181</v>
      </c>
      <c r="B9212" s="115" t="s">
        <v>1182</v>
      </c>
      <c r="C9212" s="115">
        <v>10000</v>
      </c>
      <c r="D9212" s="115">
        <v>1500</v>
      </c>
      <c r="E9212" s="116">
        <v>933.5</v>
      </c>
      <c r="F9212" s="117">
        <v>9.3350000000000009</v>
      </c>
      <c r="G9212" s="116">
        <v>0</v>
      </c>
    </row>
    <row r="9213" spans="1:7">
      <c r="A9213" s="120" t="s">
        <v>1183</v>
      </c>
      <c r="B9213" s="115" t="s">
        <v>1184</v>
      </c>
      <c r="C9213" s="115">
        <v>10000</v>
      </c>
      <c r="D9213" s="115">
        <v>1500</v>
      </c>
      <c r="E9213" s="116">
        <v>933.5</v>
      </c>
      <c r="F9213" s="117">
        <v>9.3350000000000009</v>
      </c>
      <c r="G9213" s="116">
        <v>0</v>
      </c>
    </row>
    <row r="9214" spans="1:7">
      <c r="A9214" s="114"/>
      <c r="B9214" s="115" t="s">
        <v>1192</v>
      </c>
      <c r="C9214" s="115">
        <v>-121</v>
      </c>
      <c r="D9214" s="115">
        <v>-121</v>
      </c>
      <c r="E9214" s="116">
        <v>4750.25</v>
      </c>
      <c r="F9214" s="117">
        <v>-3925.8264462809898</v>
      </c>
      <c r="G9214" s="116">
        <v>-1363.1</v>
      </c>
    </row>
    <row r="9215" spans="1:7">
      <c r="A9215" s="114" t="s">
        <v>1193</v>
      </c>
      <c r="B9215" s="115" t="s">
        <v>1194</v>
      </c>
      <c r="C9215" s="115">
        <v>121</v>
      </c>
      <c r="D9215" s="115">
        <v>121</v>
      </c>
      <c r="E9215" s="116">
        <v>-4750.25</v>
      </c>
      <c r="F9215" s="117">
        <v>-3925.8264462809898</v>
      </c>
      <c r="G9215" s="116">
        <v>1363.1</v>
      </c>
    </row>
    <row r="9216" spans="1:7">
      <c r="A9216" s="119" t="s">
        <v>1202</v>
      </c>
      <c r="B9216" s="115" t="s">
        <v>1203</v>
      </c>
      <c r="C9216" s="115">
        <v>121</v>
      </c>
      <c r="D9216" s="115">
        <v>121</v>
      </c>
      <c r="E9216" s="116">
        <v>-4750.25</v>
      </c>
      <c r="F9216" s="117">
        <v>-3925.8264462809898</v>
      </c>
      <c r="G9216" s="116">
        <v>1363.1</v>
      </c>
    </row>
    <row r="9217" spans="1:7" ht="38.25">
      <c r="A9217" s="120" t="s">
        <v>1204</v>
      </c>
      <c r="B9217" s="115" t="s">
        <v>1205</v>
      </c>
      <c r="C9217" s="115">
        <v>121</v>
      </c>
      <c r="D9217" s="115">
        <v>121</v>
      </c>
      <c r="E9217" s="116">
        <v>-120.62</v>
      </c>
      <c r="F9217" s="117">
        <v>-99.685950413223097</v>
      </c>
      <c r="G9217" s="116">
        <v>0</v>
      </c>
    </row>
    <row r="9218" spans="1:7" s="113" customFormat="1">
      <c r="A9218" s="126" t="s">
        <v>440</v>
      </c>
      <c r="B9218" s="110" t="s">
        <v>701</v>
      </c>
      <c r="C9218" s="110"/>
      <c r="D9218" s="110"/>
      <c r="E9218" s="111"/>
      <c r="F9218" s="112"/>
      <c r="G9218" s="111"/>
    </row>
    <row r="9219" spans="1:7">
      <c r="A9219" s="114" t="s">
        <v>1118</v>
      </c>
      <c r="B9219" s="115" t="s">
        <v>1119</v>
      </c>
      <c r="C9219" s="115">
        <v>485305</v>
      </c>
      <c r="D9219" s="115">
        <v>185871</v>
      </c>
      <c r="E9219" s="116">
        <v>190089.81</v>
      </c>
      <c r="F9219" s="117">
        <v>39.169143116184699</v>
      </c>
      <c r="G9219" s="116">
        <v>44944.91</v>
      </c>
    </row>
    <row r="9220" spans="1:7" ht="25.5">
      <c r="A9220" s="119" t="s">
        <v>1120</v>
      </c>
      <c r="B9220" s="115" t="s">
        <v>1121</v>
      </c>
      <c r="C9220" s="115">
        <v>38000</v>
      </c>
      <c r="D9220" s="115">
        <v>15300</v>
      </c>
      <c r="E9220" s="116">
        <v>19518.810000000001</v>
      </c>
      <c r="F9220" s="117">
        <v>51.3652894736842</v>
      </c>
      <c r="G9220" s="116">
        <v>6485.91</v>
      </c>
    </row>
    <row r="9221" spans="1:7">
      <c r="A9221" s="119" t="s">
        <v>1144</v>
      </c>
      <c r="B9221" s="115" t="s">
        <v>60</v>
      </c>
      <c r="C9221" s="115">
        <v>447305</v>
      </c>
      <c r="D9221" s="115">
        <v>170571</v>
      </c>
      <c r="E9221" s="116">
        <v>170571</v>
      </c>
      <c r="F9221" s="117">
        <v>38.133041213489697</v>
      </c>
      <c r="G9221" s="116">
        <v>38459</v>
      </c>
    </row>
    <row r="9222" spans="1:7" ht="25.5">
      <c r="A9222" s="120">
        <v>21710</v>
      </c>
      <c r="B9222" s="115" t="s">
        <v>1145</v>
      </c>
      <c r="C9222" s="115">
        <v>447305</v>
      </c>
      <c r="D9222" s="115">
        <v>170571</v>
      </c>
      <c r="E9222" s="116">
        <v>170571</v>
      </c>
      <c r="F9222" s="117">
        <v>38.133041213489697</v>
      </c>
      <c r="G9222" s="116">
        <v>38459</v>
      </c>
    </row>
    <row r="9223" spans="1:7">
      <c r="A9223" s="114" t="s">
        <v>1147</v>
      </c>
      <c r="B9223" s="115" t="s">
        <v>1148</v>
      </c>
      <c r="C9223" s="115">
        <v>485426</v>
      </c>
      <c r="D9223" s="115">
        <v>185992</v>
      </c>
      <c r="E9223" s="116">
        <v>185339.56</v>
      </c>
      <c r="F9223" s="117">
        <v>38.1808061372897</v>
      </c>
      <c r="G9223" s="116">
        <v>46308.01</v>
      </c>
    </row>
    <row r="9224" spans="1:7">
      <c r="A9224" s="119" t="s">
        <v>1149</v>
      </c>
      <c r="B9224" s="115" t="s">
        <v>1150</v>
      </c>
      <c r="C9224" s="115">
        <v>475426</v>
      </c>
      <c r="D9224" s="115">
        <v>184492</v>
      </c>
      <c r="E9224" s="116">
        <v>184406.06</v>
      </c>
      <c r="F9224" s="117">
        <v>38.787542120119603</v>
      </c>
      <c r="G9224" s="116">
        <v>46308.01</v>
      </c>
    </row>
    <row r="9225" spans="1:7">
      <c r="A9225" s="120" t="s">
        <v>1151</v>
      </c>
      <c r="B9225" s="115" t="s">
        <v>1152</v>
      </c>
      <c r="C9225" s="115">
        <v>475426</v>
      </c>
      <c r="D9225" s="115">
        <v>184492</v>
      </c>
      <c r="E9225" s="116">
        <v>184406.06</v>
      </c>
      <c r="F9225" s="117">
        <v>38.787542120119603</v>
      </c>
      <c r="G9225" s="116">
        <v>46308.01</v>
      </c>
    </row>
    <row r="9226" spans="1:7">
      <c r="A9226" s="121">
        <v>1000</v>
      </c>
      <c r="B9226" s="115" t="s">
        <v>1153</v>
      </c>
      <c r="C9226" s="115">
        <v>375810</v>
      </c>
      <c r="D9226" s="115">
        <v>139871</v>
      </c>
      <c r="E9226" s="116">
        <v>139785.06</v>
      </c>
      <c r="F9226" s="117">
        <v>37.195673345573603</v>
      </c>
      <c r="G9226" s="116">
        <v>33208.01</v>
      </c>
    </row>
    <row r="9227" spans="1:7">
      <c r="A9227" s="122">
        <v>1100</v>
      </c>
      <c r="B9227" s="115" t="s">
        <v>1154</v>
      </c>
      <c r="C9227" s="115">
        <v>303865</v>
      </c>
      <c r="D9227" s="115">
        <v>113054</v>
      </c>
      <c r="E9227" s="116">
        <v>112968.06</v>
      </c>
      <c r="F9227" s="117">
        <v>37.177055600348801</v>
      </c>
      <c r="G9227" s="116">
        <v>27244.01</v>
      </c>
    </row>
    <row r="9228" spans="1:7">
      <c r="A9228" s="121">
        <v>2000</v>
      </c>
      <c r="B9228" s="115" t="s">
        <v>1155</v>
      </c>
      <c r="C9228" s="115">
        <v>99616</v>
      </c>
      <c r="D9228" s="115">
        <v>44621</v>
      </c>
      <c r="E9228" s="116">
        <v>44621</v>
      </c>
      <c r="F9228" s="117">
        <v>44.7930051397366</v>
      </c>
      <c r="G9228" s="116">
        <v>13100</v>
      </c>
    </row>
    <row r="9229" spans="1:7">
      <c r="A9229" s="119" t="s">
        <v>1181</v>
      </c>
      <c r="B9229" s="115" t="s">
        <v>1182</v>
      </c>
      <c r="C9229" s="115">
        <v>10000</v>
      </c>
      <c r="D9229" s="115">
        <v>1500</v>
      </c>
      <c r="E9229" s="116">
        <v>933.5</v>
      </c>
      <c r="F9229" s="117">
        <v>9.3350000000000009</v>
      </c>
      <c r="G9229" s="116">
        <v>0</v>
      </c>
    </row>
    <row r="9230" spans="1:7">
      <c r="A9230" s="120" t="s">
        <v>1183</v>
      </c>
      <c r="B9230" s="115" t="s">
        <v>1184</v>
      </c>
      <c r="C9230" s="115">
        <v>10000</v>
      </c>
      <c r="D9230" s="115">
        <v>1500</v>
      </c>
      <c r="E9230" s="116">
        <v>933.5</v>
      </c>
      <c r="F9230" s="117">
        <v>9.3350000000000009</v>
      </c>
      <c r="G9230" s="116">
        <v>0</v>
      </c>
    </row>
    <row r="9231" spans="1:7">
      <c r="A9231" s="114"/>
      <c r="B9231" s="115" t="s">
        <v>1192</v>
      </c>
      <c r="C9231" s="115">
        <v>-121</v>
      </c>
      <c r="D9231" s="115">
        <v>-121</v>
      </c>
      <c r="E9231" s="116">
        <v>4750.25</v>
      </c>
      <c r="F9231" s="117">
        <v>-3925.8264462809898</v>
      </c>
      <c r="G9231" s="116">
        <v>-1363.1</v>
      </c>
    </row>
    <row r="9232" spans="1:7">
      <c r="A9232" s="114" t="s">
        <v>1193</v>
      </c>
      <c r="B9232" s="115" t="s">
        <v>1194</v>
      </c>
      <c r="C9232" s="115">
        <v>121</v>
      </c>
      <c r="D9232" s="115">
        <v>121</v>
      </c>
      <c r="E9232" s="116">
        <v>-4750.25</v>
      </c>
      <c r="F9232" s="117">
        <v>-3925.8264462809898</v>
      </c>
      <c r="G9232" s="116">
        <v>1363.1</v>
      </c>
    </row>
    <row r="9233" spans="1:7">
      <c r="A9233" s="119" t="s">
        <v>1202</v>
      </c>
      <c r="B9233" s="115" t="s">
        <v>1203</v>
      </c>
      <c r="C9233" s="115">
        <v>121</v>
      </c>
      <c r="D9233" s="115">
        <v>121</v>
      </c>
      <c r="E9233" s="116">
        <v>-4750.25</v>
      </c>
      <c r="F9233" s="117">
        <v>-3925.8264462809898</v>
      </c>
      <c r="G9233" s="116">
        <v>1363.1</v>
      </c>
    </row>
    <row r="9234" spans="1:7" ht="38.25">
      <c r="A9234" s="120" t="s">
        <v>1204</v>
      </c>
      <c r="B9234" s="115" t="s">
        <v>1205</v>
      </c>
      <c r="C9234" s="115">
        <v>121</v>
      </c>
      <c r="D9234" s="115">
        <v>121</v>
      </c>
      <c r="E9234" s="116">
        <v>-120.62</v>
      </c>
      <c r="F9234" s="117">
        <v>-99.685950413223097</v>
      </c>
      <c r="G9234" s="116">
        <v>0</v>
      </c>
    </row>
    <row r="9235" spans="1:7" s="113" customFormat="1">
      <c r="A9235" s="125" t="s">
        <v>369</v>
      </c>
      <c r="B9235" s="110" t="s">
        <v>702</v>
      </c>
      <c r="C9235" s="110"/>
      <c r="D9235" s="110"/>
      <c r="E9235" s="111"/>
      <c r="F9235" s="112"/>
      <c r="G9235" s="111"/>
    </row>
    <row r="9236" spans="1:7">
      <c r="A9236" s="114" t="s">
        <v>1118</v>
      </c>
      <c r="B9236" s="115" t="s">
        <v>1119</v>
      </c>
      <c r="C9236" s="115">
        <v>399145927</v>
      </c>
      <c r="D9236" s="115">
        <v>122519347</v>
      </c>
      <c r="E9236" s="116">
        <v>124194562.98</v>
      </c>
      <c r="F9236" s="117">
        <v>31.115077113138099</v>
      </c>
      <c r="G9236" s="116">
        <v>35149354.460000001</v>
      </c>
    </row>
    <row r="9237" spans="1:7" ht="25.5">
      <c r="A9237" s="119" t="s">
        <v>1120</v>
      </c>
      <c r="B9237" s="115" t="s">
        <v>1121</v>
      </c>
      <c r="C9237" s="115">
        <v>2784500</v>
      </c>
      <c r="D9237" s="115">
        <v>287396</v>
      </c>
      <c r="E9237" s="116">
        <v>1962611.98</v>
      </c>
      <c r="F9237" s="117">
        <v>70.4834613036452</v>
      </c>
      <c r="G9237" s="116">
        <v>61374.46</v>
      </c>
    </row>
    <row r="9238" spans="1:7">
      <c r="A9238" s="119" t="s">
        <v>1144</v>
      </c>
      <c r="B9238" s="115" t="s">
        <v>60</v>
      </c>
      <c r="C9238" s="115">
        <v>396361427</v>
      </c>
      <c r="D9238" s="115">
        <v>122231951</v>
      </c>
      <c r="E9238" s="116">
        <v>122231951</v>
      </c>
      <c r="F9238" s="117">
        <v>30.838508157858701</v>
      </c>
      <c r="G9238" s="116">
        <v>35087980</v>
      </c>
    </row>
    <row r="9239" spans="1:7" ht="25.5">
      <c r="A9239" s="120">
        <v>21710</v>
      </c>
      <c r="B9239" s="115" t="s">
        <v>1145</v>
      </c>
      <c r="C9239" s="115">
        <v>396361427</v>
      </c>
      <c r="D9239" s="115">
        <v>122231951</v>
      </c>
      <c r="E9239" s="116">
        <v>122231951</v>
      </c>
      <c r="F9239" s="117">
        <v>30.838508157858701</v>
      </c>
      <c r="G9239" s="116">
        <v>35087980</v>
      </c>
    </row>
    <row r="9240" spans="1:7">
      <c r="A9240" s="114" t="s">
        <v>1147</v>
      </c>
      <c r="B9240" s="115" t="s">
        <v>1148</v>
      </c>
      <c r="C9240" s="115">
        <v>399145927</v>
      </c>
      <c r="D9240" s="115">
        <v>122519347</v>
      </c>
      <c r="E9240" s="116">
        <v>122429108.36</v>
      </c>
      <c r="F9240" s="117">
        <v>30.6727690497015</v>
      </c>
      <c r="G9240" s="116">
        <v>35104810.259999998</v>
      </c>
    </row>
    <row r="9241" spans="1:7">
      <c r="A9241" s="119" t="s">
        <v>1149</v>
      </c>
      <c r="B9241" s="115" t="s">
        <v>1150</v>
      </c>
      <c r="C9241" s="115">
        <v>399145927</v>
      </c>
      <c r="D9241" s="115">
        <v>122519347</v>
      </c>
      <c r="E9241" s="116">
        <v>122429108.36</v>
      </c>
      <c r="F9241" s="117">
        <v>30.6727690497015</v>
      </c>
      <c r="G9241" s="116">
        <v>35104810.259999998</v>
      </c>
    </row>
    <row r="9242" spans="1:7">
      <c r="A9242" s="120" t="s">
        <v>1158</v>
      </c>
      <c r="B9242" s="115" t="s">
        <v>1159</v>
      </c>
      <c r="C9242" s="115">
        <v>398136534</v>
      </c>
      <c r="D9242" s="115">
        <v>122185457</v>
      </c>
      <c r="E9242" s="116">
        <v>122097392.06999999</v>
      </c>
      <c r="F9242" s="117">
        <v>30.6672163047464</v>
      </c>
      <c r="G9242" s="116">
        <v>35006027.560000002</v>
      </c>
    </row>
    <row r="9243" spans="1:7">
      <c r="A9243" s="121">
        <v>3000</v>
      </c>
      <c r="B9243" s="115" t="s">
        <v>1160</v>
      </c>
      <c r="C9243" s="115">
        <v>398136534</v>
      </c>
      <c r="D9243" s="115">
        <v>122185457</v>
      </c>
      <c r="E9243" s="116">
        <v>122097392.06999999</v>
      </c>
      <c r="F9243" s="117">
        <v>30.6672163047464</v>
      </c>
      <c r="G9243" s="116">
        <v>35006027.560000002</v>
      </c>
    </row>
    <row r="9244" spans="1:7">
      <c r="A9244" s="120" t="s">
        <v>1166</v>
      </c>
      <c r="B9244" s="115" t="s">
        <v>1167</v>
      </c>
      <c r="C9244" s="115">
        <v>1009393</v>
      </c>
      <c r="D9244" s="115">
        <v>333890</v>
      </c>
      <c r="E9244" s="116">
        <v>331716.28999999998</v>
      </c>
      <c r="F9244" s="117">
        <v>32.862947335675997</v>
      </c>
      <c r="G9244" s="116">
        <v>98782.7</v>
      </c>
    </row>
    <row r="9245" spans="1:7" ht="25.5">
      <c r="A9245" s="121">
        <v>7300</v>
      </c>
      <c r="B9245" s="115" t="s">
        <v>1173</v>
      </c>
      <c r="C9245" s="115">
        <v>1009393</v>
      </c>
      <c r="D9245" s="115">
        <v>333890</v>
      </c>
      <c r="E9245" s="116">
        <v>331716.28999999998</v>
      </c>
      <c r="F9245" s="117">
        <v>32.862947335675997</v>
      </c>
      <c r="G9245" s="116">
        <v>98782.7</v>
      </c>
    </row>
    <row r="9246" spans="1:7" ht="25.5">
      <c r="A9246" s="122">
        <v>7310</v>
      </c>
      <c r="B9246" s="115" t="s">
        <v>1174</v>
      </c>
      <c r="C9246" s="115">
        <v>1009393</v>
      </c>
      <c r="D9246" s="115">
        <v>333890</v>
      </c>
      <c r="E9246" s="116">
        <v>331716.28999999998</v>
      </c>
      <c r="F9246" s="117">
        <v>32.862947335675997</v>
      </c>
      <c r="G9246" s="116">
        <v>98782.7</v>
      </c>
    </row>
    <row r="9247" spans="1:7">
      <c r="A9247" s="114"/>
      <c r="B9247" s="115" t="s">
        <v>1192</v>
      </c>
      <c r="C9247" s="115">
        <v>0</v>
      </c>
      <c r="D9247" s="115">
        <v>0</v>
      </c>
      <c r="E9247" s="116">
        <v>1765454.62</v>
      </c>
      <c r="F9247" s="117">
        <v>0</v>
      </c>
      <c r="G9247" s="116">
        <v>44544.2</v>
      </c>
    </row>
    <row r="9248" spans="1:7">
      <c r="A9248" s="114" t="s">
        <v>1193</v>
      </c>
      <c r="B9248" s="115" t="s">
        <v>1194</v>
      </c>
      <c r="C9248" s="115">
        <v>0</v>
      </c>
      <c r="D9248" s="115">
        <v>0</v>
      </c>
      <c r="E9248" s="116">
        <v>-1765454.62</v>
      </c>
      <c r="F9248" s="117">
        <v>0</v>
      </c>
      <c r="G9248" s="116">
        <v>-44544.2</v>
      </c>
    </row>
    <row r="9249" spans="1:7">
      <c r="A9249" s="119" t="s">
        <v>1202</v>
      </c>
      <c r="B9249" s="115" t="s">
        <v>1203</v>
      </c>
      <c r="C9249" s="115">
        <v>0</v>
      </c>
      <c r="D9249" s="115">
        <v>0</v>
      </c>
      <c r="E9249" s="116">
        <v>-1765454.62</v>
      </c>
      <c r="F9249" s="117">
        <v>0</v>
      </c>
      <c r="G9249" s="116">
        <v>-44544.2</v>
      </c>
    </row>
    <row r="9250" spans="1:7" s="113" customFormat="1">
      <c r="A9250" s="126" t="s">
        <v>659</v>
      </c>
      <c r="B9250" s="110" t="s">
        <v>703</v>
      </c>
      <c r="C9250" s="110"/>
      <c r="D9250" s="110"/>
      <c r="E9250" s="111"/>
      <c r="F9250" s="112"/>
      <c r="G9250" s="111"/>
    </row>
    <row r="9251" spans="1:7">
      <c r="A9251" s="114" t="s">
        <v>1118</v>
      </c>
      <c r="B9251" s="115" t="s">
        <v>1119</v>
      </c>
      <c r="C9251" s="115">
        <v>310724176</v>
      </c>
      <c r="D9251" s="115">
        <v>96070823</v>
      </c>
      <c r="E9251" s="116">
        <v>96030582.890000001</v>
      </c>
      <c r="F9251" s="117">
        <v>30.905410749242801</v>
      </c>
      <c r="G9251" s="116">
        <v>27709982.66</v>
      </c>
    </row>
    <row r="9252" spans="1:7" ht="25.5">
      <c r="A9252" s="119" t="s">
        <v>1120</v>
      </c>
      <c r="B9252" s="115" t="s">
        <v>1121</v>
      </c>
      <c r="C9252" s="115">
        <v>764000</v>
      </c>
      <c r="D9252" s="115">
        <v>266896</v>
      </c>
      <c r="E9252" s="116">
        <v>226655.89</v>
      </c>
      <c r="F9252" s="117">
        <v>29.667001308900499</v>
      </c>
      <c r="G9252" s="116">
        <v>53743.66</v>
      </c>
    </row>
    <row r="9253" spans="1:7">
      <c r="A9253" s="119" t="s">
        <v>1144</v>
      </c>
      <c r="B9253" s="115" t="s">
        <v>60</v>
      </c>
      <c r="C9253" s="115">
        <v>309960176</v>
      </c>
      <c r="D9253" s="115">
        <v>95803927</v>
      </c>
      <c r="E9253" s="116">
        <v>95803927</v>
      </c>
      <c r="F9253" s="117">
        <v>30.9084632214172</v>
      </c>
      <c r="G9253" s="116">
        <v>27656239</v>
      </c>
    </row>
    <row r="9254" spans="1:7" ht="25.5">
      <c r="A9254" s="120">
        <v>21710</v>
      </c>
      <c r="B9254" s="115" t="s">
        <v>1145</v>
      </c>
      <c r="C9254" s="115">
        <v>309960176</v>
      </c>
      <c r="D9254" s="115">
        <v>95803927</v>
      </c>
      <c r="E9254" s="116">
        <v>95803927</v>
      </c>
      <c r="F9254" s="117">
        <v>30.9084632214172</v>
      </c>
      <c r="G9254" s="116">
        <v>27656239</v>
      </c>
    </row>
    <row r="9255" spans="1:7">
      <c r="A9255" s="114" t="s">
        <v>1147</v>
      </c>
      <c r="B9255" s="115" t="s">
        <v>1148</v>
      </c>
      <c r="C9255" s="115">
        <v>310724176</v>
      </c>
      <c r="D9255" s="115">
        <v>96070823</v>
      </c>
      <c r="E9255" s="116">
        <v>96020982.299999997</v>
      </c>
      <c r="F9255" s="117">
        <v>30.9023210025344</v>
      </c>
      <c r="G9255" s="116">
        <v>27708445.989999998</v>
      </c>
    </row>
    <row r="9256" spans="1:7">
      <c r="A9256" s="119" t="s">
        <v>1149</v>
      </c>
      <c r="B9256" s="115" t="s">
        <v>1150</v>
      </c>
      <c r="C9256" s="115">
        <v>310724176</v>
      </c>
      <c r="D9256" s="115">
        <v>96070823</v>
      </c>
      <c r="E9256" s="116">
        <v>96020982.299999997</v>
      </c>
      <c r="F9256" s="117">
        <v>30.9023210025344</v>
      </c>
      <c r="G9256" s="116">
        <v>27708445.989999998</v>
      </c>
    </row>
    <row r="9257" spans="1:7">
      <c r="A9257" s="120" t="s">
        <v>1158</v>
      </c>
      <c r="B9257" s="115" t="s">
        <v>1159</v>
      </c>
      <c r="C9257" s="115">
        <v>309714783</v>
      </c>
      <c r="D9257" s="115">
        <v>95736933</v>
      </c>
      <c r="E9257" s="116">
        <v>95689266.010000005</v>
      </c>
      <c r="F9257" s="117">
        <v>30.8959311154353</v>
      </c>
      <c r="G9257" s="116">
        <v>27609663.289999999</v>
      </c>
    </row>
    <row r="9258" spans="1:7">
      <c r="A9258" s="121">
        <v>3000</v>
      </c>
      <c r="B9258" s="115" t="s">
        <v>1160</v>
      </c>
      <c r="C9258" s="115">
        <v>309714783</v>
      </c>
      <c r="D9258" s="115">
        <v>95736933</v>
      </c>
      <c r="E9258" s="116">
        <v>95689266.010000005</v>
      </c>
      <c r="F9258" s="117">
        <v>30.8959311154353</v>
      </c>
      <c r="G9258" s="116">
        <v>27609663.289999999</v>
      </c>
    </row>
    <row r="9259" spans="1:7">
      <c r="A9259" s="120" t="s">
        <v>1166</v>
      </c>
      <c r="B9259" s="115" t="s">
        <v>1167</v>
      </c>
      <c r="C9259" s="115">
        <v>1009393</v>
      </c>
      <c r="D9259" s="115">
        <v>333890</v>
      </c>
      <c r="E9259" s="116">
        <v>331716.28999999998</v>
      </c>
      <c r="F9259" s="117">
        <v>32.862947335675997</v>
      </c>
      <c r="G9259" s="116">
        <v>98782.7</v>
      </c>
    </row>
    <row r="9260" spans="1:7" ht="25.5">
      <c r="A9260" s="121">
        <v>7300</v>
      </c>
      <c r="B9260" s="115" t="s">
        <v>1173</v>
      </c>
      <c r="C9260" s="115">
        <v>1009393</v>
      </c>
      <c r="D9260" s="115">
        <v>333890</v>
      </c>
      <c r="E9260" s="116">
        <v>331716.28999999998</v>
      </c>
      <c r="F9260" s="117">
        <v>32.862947335675997</v>
      </c>
      <c r="G9260" s="116">
        <v>98782.7</v>
      </c>
    </row>
    <row r="9261" spans="1:7" ht="25.5">
      <c r="A9261" s="122">
        <v>7310</v>
      </c>
      <c r="B9261" s="115" t="s">
        <v>1174</v>
      </c>
      <c r="C9261" s="115">
        <v>1009393</v>
      </c>
      <c r="D9261" s="115">
        <v>333890</v>
      </c>
      <c r="E9261" s="116">
        <v>331716.28999999998</v>
      </c>
      <c r="F9261" s="117">
        <v>32.862947335675997</v>
      </c>
      <c r="G9261" s="116">
        <v>98782.7</v>
      </c>
    </row>
    <row r="9262" spans="1:7">
      <c r="A9262" s="114"/>
      <c r="B9262" s="115" t="s">
        <v>1192</v>
      </c>
      <c r="C9262" s="115">
        <v>0</v>
      </c>
      <c r="D9262" s="115">
        <v>0</v>
      </c>
      <c r="E9262" s="116">
        <v>9600.59</v>
      </c>
      <c r="F9262" s="117">
        <v>0</v>
      </c>
      <c r="G9262" s="116">
        <v>1536.67</v>
      </c>
    </row>
    <row r="9263" spans="1:7">
      <c r="A9263" s="114" t="s">
        <v>1193</v>
      </c>
      <c r="B9263" s="115" t="s">
        <v>1194</v>
      </c>
      <c r="C9263" s="115">
        <v>0</v>
      </c>
      <c r="D9263" s="115">
        <v>0</v>
      </c>
      <c r="E9263" s="116">
        <v>-9600.59</v>
      </c>
      <c r="F9263" s="117">
        <v>0</v>
      </c>
      <c r="G9263" s="116">
        <v>-1536.67</v>
      </c>
    </row>
    <row r="9264" spans="1:7">
      <c r="A9264" s="119" t="s">
        <v>1202</v>
      </c>
      <c r="B9264" s="115" t="s">
        <v>1203</v>
      </c>
      <c r="C9264" s="115">
        <v>0</v>
      </c>
      <c r="D9264" s="115">
        <v>0</v>
      </c>
      <c r="E9264" s="116">
        <v>-9600.59</v>
      </c>
      <c r="F9264" s="117">
        <v>0</v>
      </c>
      <c r="G9264" s="116">
        <v>-1536.67</v>
      </c>
    </row>
    <row r="9265" spans="1:7" s="113" customFormat="1" ht="25.5">
      <c r="A9265" s="126" t="s">
        <v>704</v>
      </c>
      <c r="B9265" s="110" t="s">
        <v>705</v>
      </c>
      <c r="C9265" s="110"/>
      <c r="D9265" s="110"/>
      <c r="E9265" s="111"/>
      <c r="F9265" s="112"/>
      <c r="G9265" s="111"/>
    </row>
    <row r="9266" spans="1:7">
      <c r="A9266" s="114" t="s">
        <v>1118</v>
      </c>
      <c r="B9266" s="115" t="s">
        <v>1119</v>
      </c>
      <c r="C9266" s="115">
        <v>80090700</v>
      </c>
      <c r="D9266" s="115">
        <v>24586012</v>
      </c>
      <c r="E9266" s="116">
        <v>26306468.09</v>
      </c>
      <c r="F9266" s="117">
        <v>32.845846134445097</v>
      </c>
      <c r="G9266" s="116">
        <v>6695716.7999999998</v>
      </c>
    </row>
    <row r="9267" spans="1:7" ht="25.5">
      <c r="A9267" s="119" t="s">
        <v>1120</v>
      </c>
      <c r="B9267" s="115" t="s">
        <v>1121</v>
      </c>
      <c r="C9267" s="115">
        <v>2015500</v>
      </c>
      <c r="D9267" s="115">
        <v>15500</v>
      </c>
      <c r="E9267" s="116">
        <v>1735956.09</v>
      </c>
      <c r="F9267" s="117">
        <v>86.130294715951393</v>
      </c>
      <c r="G9267" s="116">
        <v>7630.8</v>
      </c>
    </row>
    <row r="9268" spans="1:7">
      <c r="A9268" s="119" t="s">
        <v>1144</v>
      </c>
      <c r="B9268" s="115" t="s">
        <v>60</v>
      </c>
      <c r="C9268" s="115">
        <v>78075200</v>
      </c>
      <c r="D9268" s="115">
        <v>24570512</v>
      </c>
      <c r="E9268" s="116">
        <v>24570512</v>
      </c>
      <c r="F9268" s="117">
        <v>31.470315798102298</v>
      </c>
      <c r="G9268" s="116">
        <v>6688086</v>
      </c>
    </row>
    <row r="9269" spans="1:7" ht="25.5">
      <c r="A9269" s="120">
        <v>21710</v>
      </c>
      <c r="B9269" s="115" t="s">
        <v>1145</v>
      </c>
      <c r="C9269" s="115">
        <v>78075200</v>
      </c>
      <c r="D9269" s="115">
        <v>24570512</v>
      </c>
      <c r="E9269" s="116">
        <v>24570512</v>
      </c>
      <c r="F9269" s="117">
        <v>31.470315798102298</v>
      </c>
      <c r="G9269" s="116">
        <v>6688086</v>
      </c>
    </row>
    <row r="9270" spans="1:7">
      <c r="A9270" s="114" t="s">
        <v>1147</v>
      </c>
      <c r="B9270" s="115" t="s">
        <v>1148</v>
      </c>
      <c r="C9270" s="115">
        <v>80090700</v>
      </c>
      <c r="D9270" s="115">
        <v>24586012</v>
      </c>
      <c r="E9270" s="116">
        <v>24586012</v>
      </c>
      <c r="F9270" s="117">
        <v>30.6977114696213</v>
      </c>
      <c r="G9270" s="116">
        <v>6688107.21</v>
      </c>
    </row>
    <row r="9271" spans="1:7">
      <c r="A9271" s="119" t="s">
        <v>1149</v>
      </c>
      <c r="B9271" s="115" t="s">
        <v>1150</v>
      </c>
      <c r="C9271" s="115">
        <v>80090700</v>
      </c>
      <c r="D9271" s="115">
        <v>24586012</v>
      </c>
      <c r="E9271" s="116">
        <v>24586012</v>
      </c>
      <c r="F9271" s="117">
        <v>30.6977114696213</v>
      </c>
      <c r="G9271" s="116">
        <v>6688107.21</v>
      </c>
    </row>
    <row r="9272" spans="1:7">
      <c r="A9272" s="120" t="s">
        <v>1158</v>
      </c>
      <c r="B9272" s="115" t="s">
        <v>1159</v>
      </c>
      <c r="C9272" s="115">
        <v>80090700</v>
      </c>
      <c r="D9272" s="115">
        <v>24586012</v>
      </c>
      <c r="E9272" s="116">
        <v>24586012</v>
      </c>
      <c r="F9272" s="117">
        <v>30.6977114696213</v>
      </c>
      <c r="G9272" s="116">
        <v>6688107.21</v>
      </c>
    </row>
    <row r="9273" spans="1:7">
      <c r="A9273" s="121">
        <v>3000</v>
      </c>
      <c r="B9273" s="115" t="s">
        <v>1160</v>
      </c>
      <c r="C9273" s="115">
        <v>80090700</v>
      </c>
      <c r="D9273" s="115">
        <v>24586012</v>
      </c>
      <c r="E9273" s="116">
        <v>24586012</v>
      </c>
      <c r="F9273" s="117">
        <v>30.6977114696213</v>
      </c>
      <c r="G9273" s="116">
        <v>6688107.21</v>
      </c>
    </row>
    <row r="9274" spans="1:7">
      <c r="A9274" s="114"/>
      <c r="B9274" s="115" t="s">
        <v>1192</v>
      </c>
      <c r="C9274" s="115">
        <v>0</v>
      </c>
      <c r="D9274" s="115">
        <v>0</v>
      </c>
      <c r="E9274" s="116">
        <v>1720456.09</v>
      </c>
      <c r="F9274" s="117">
        <v>0</v>
      </c>
      <c r="G9274" s="116">
        <v>7609.59</v>
      </c>
    </row>
    <row r="9275" spans="1:7">
      <c r="A9275" s="114" t="s">
        <v>1193</v>
      </c>
      <c r="B9275" s="115" t="s">
        <v>1194</v>
      </c>
      <c r="C9275" s="115">
        <v>0</v>
      </c>
      <c r="D9275" s="115">
        <v>0</v>
      </c>
      <c r="E9275" s="116">
        <v>-1720456.09</v>
      </c>
      <c r="F9275" s="117">
        <v>0</v>
      </c>
      <c r="G9275" s="116">
        <v>-7609.59</v>
      </c>
    </row>
    <row r="9276" spans="1:7">
      <c r="A9276" s="119" t="s">
        <v>1202</v>
      </c>
      <c r="B9276" s="115" t="s">
        <v>1203</v>
      </c>
      <c r="C9276" s="115">
        <v>0</v>
      </c>
      <c r="D9276" s="115">
        <v>0</v>
      </c>
      <c r="E9276" s="116">
        <v>-1720456.09</v>
      </c>
      <c r="F9276" s="117">
        <v>0</v>
      </c>
      <c r="G9276" s="116">
        <v>-7609.59</v>
      </c>
    </row>
    <row r="9277" spans="1:7" s="113" customFormat="1">
      <c r="A9277" s="126" t="s">
        <v>706</v>
      </c>
      <c r="B9277" s="110" t="s">
        <v>707</v>
      </c>
      <c r="C9277" s="110"/>
      <c r="D9277" s="110"/>
      <c r="E9277" s="111"/>
      <c r="F9277" s="112"/>
      <c r="G9277" s="111"/>
    </row>
    <row r="9278" spans="1:7">
      <c r="A9278" s="114" t="s">
        <v>1118</v>
      </c>
      <c r="B9278" s="115" t="s">
        <v>1119</v>
      </c>
      <c r="C9278" s="115">
        <v>7477258</v>
      </c>
      <c r="D9278" s="115">
        <v>1577919</v>
      </c>
      <c r="E9278" s="116">
        <v>1572919</v>
      </c>
      <c r="F9278" s="117">
        <v>21.036040216881599</v>
      </c>
      <c r="G9278" s="116">
        <v>672506</v>
      </c>
    </row>
    <row r="9279" spans="1:7" ht="25.5">
      <c r="A9279" s="119" t="s">
        <v>1120</v>
      </c>
      <c r="B9279" s="115" t="s">
        <v>1121</v>
      </c>
      <c r="C9279" s="115">
        <v>5000</v>
      </c>
      <c r="D9279" s="115">
        <v>5000</v>
      </c>
      <c r="E9279" s="116">
        <v>0</v>
      </c>
      <c r="F9279" s="117">
        <v>0</v>
      </c>
      <c r="G9279" s="116">
        <v>0</v>
      </c>
    </row>
    <row r="9280" spans="1:7">
      <c r="A9280" s="119" t="s">
        <v>1144</v>
      </c>
      <c r="B9280" s="115" t="s">
        <v>60</v>
      </c>
      <c r="C9280" s="115">
        <v>7472258</v>
      </c>
      <c r="D9280" s="115">
        <v>1572919</v>
      </c>
      <c r="E9280" s="116">
        <v>1572919</v>
      </c>
      <c r="F9280" s="117">
        <v>21.0501163102238</v>
      </c>
      <c r="G9280" s="116">
        <v>672506</v>
      </c>
    </row>
    <row r="9281" spans="1:7" ht="25.5">
      <c r="A9281" s="120">
        <v>21710</v>
      </c>
      <c r="B9281" s="115" t="s">
        <v>1145</v>
      </c>
      <c r="C9281" s="115">
        <v>7472258</v>
      </c>
      <c r="D9281" s="115">
        <v>1572919</v>
      </c>
      <c r="E9281" s="116">
        <v>1572919</v>
      </c>
      <c r="F9281" s="117">
        <v>21.0501163102238</v>
      </c>
      <c r="G9281" s="116">
        <v>672506</v>
      </c>
    </row>
    <row r="9282" spans="1:7">
      <c r="A9282" s="114" t="s">
        <v>1147</v>
      </c>
      <c r="B9282" s="115" t="s">
        <v>1148</v>
      </c>
      <c r="C9282" s="115">
        <v>7477258</v>
      </c>
      <c r="D9282" s="115">
        <v>1577919</v>
      </c>
      <c r="E9282" s="116">
        <v>1537521.06</v>
      </c>
      <c r="F9282" s="117">
        <v>20.5626321841509</v>
      </c>
      <c r="G9282" s="116">
        <v>637108.06000000006</v>
      </c>
    </row>
    <row r="9283" spans="1:7">
      <c r="A9283" s="119" t="s">
        <v>1149</v>
      </c>
      <c r="B9283" s="115" t="s">
        <v>1150</v>
      </c>
      <c r="C9283" s="115">
        <v>7477258</v>
      </c>
      <c r="D9283" s="115">
        <v>1577919</v>
      </c>
      <c r="E9283" s="116">
        <v>1537521.06</v>
      </c>
      <c r="F9283" s="117">
        <v>20.5626321841509</v>
      </c>
      <c r="G9283" s="116">
        <v>637108.06000000006</v>
      </c>
    </row>
    <row r="9284" spans="1:7">
      <c r="A9284" s="120" t="s">
        <v>1158</v>
      </c>
      <c r="B9284" s="115" t="s">
        <v>1159</v>
      </c>
      <c r="C9284" s="115">
        <v>7477258</v>
      </c>
      <c r="D9284" s="115">
        <v>1577919</v>
      </c>
      <c r="E9284" s="116">
        <v>1537521.06</v>
      </c>
      <c r="F9284" s="117">
        <v>20.5626321841509</v>
      </c>
      <c r="G9284" s="116">
        <v>637108.06000000006</v>
      </c>
    </row>
    <row r="9285" spans="1:7">
      <c r="A9285" s="121">
        <v>3000</v>
      </c>
      <c r="B9285" s="115" t="s">
        <v>1160</v>
      </c>
      <c r="C9285" s="115">
        <v>7477258</v>
      </c>
      <c r="D9285" s="115">
        <v>1577919</v>
      </c>
      <c r="E9285" s="116">
        <v>1537521.06</v>
      </c>
      <c r="F9285" s="117">
        <v>20.5626321841509</v>
      </c>
      <c r="G9285" s="116">
        <v>637108.06000000006</v>
      </c>
    </row>
    <row r="9286" spans="1:7">
      <c r="A9286" s="114"/>
      <c r="B9286" s="115" t="s">
        <v>1192</v>
      </c>
      <c r="C9286" s="115">
        <v>0</v>
      </c>
      <c r="D9286" s="115">
        <v>0</v>
      </c>
      <c r="E9286" s="116">
        <v>35397.94</v>
      </c>
      <c r="F9286" s="117">
        <v>0</v>
      </c>
      <c r="G9286" s="116">
        <v>35397.94</v>
      </c>
    </row>
    <row r="9287" spans="1:7">
      <c r="A9287" s="114" t="s">
        <v>1193</v>
      </c>
      <c r="B9287" s="115" t="s">
        <v>1194</v>
      </c>
      <c r="C9287" s="115">
        <v>0</v>
      </c>
      <c r="D9287" s="115">
        <v>0</v>
      </c>
      <c r="E9287" s="116">
        <v>-35397.94</v>
      </c>
      <c r="F9287" s="117">
        <v>0</v>
      </c>
      <c r="G9287" s="116">
        <v>-35397.94</v>
      </c>
    </row>
    <row r="9288" spans="1:7">
      <c r="A9288" s="119" t="s">
        <v>1202</v>
      </c>
      <c r="B9288" s="115" t="s">
        <v>1203</v>
      </c>
      <c r="C9288" s="115">
        <v>0</v>
      </c>
      <c r="D9288" s="115">
        <v>0</v>
      </c>
      <c r="E9288" s="116">
        <v>-35397.94</v>
      </c>
      <c r="F9288" s="117">
        <v>0</v>
      </c>
      <c r="G9288" s="116">
        <v>-35397.94</v>
      </c>
    </row>
    <row r="9289" spans="1:7" s="113" customFormat="1">
      <c r="A9289" s="126" t="s">
        <v>708</v>
      </c>
      <c r="B9289" s="110" t="s">
        <v>709</v>
      </c>
      <c r="C9289" s="110"/>
      <c r="D9289" s="110"/>
      <c r="E9289" s="111"/>
      <c r="F9289" s="112"/>
      <c r="G9289" s="111"/>
    </row>
    <row r="9290" spans="1:7">
      <c r="A9290" s="114" t="s">
        <v>1118</v>
      </c>
      <c r="B9290" s="115" t="s">
        <v>1119</v>
      </c>
      <c r="C9290" s="115">
        <v>84000</v>
      </c>
      <c r="D9290" s="115">
        <v>28000</v>
      </c>
      <c r="E9290" s="116">
        <v>28000</v>
      </c>
      <c r="F9290" s="117">
        <v>33.3333333333333</v>
      </c>
      <c r="G9290" s="116">
        <v>7000</v>
      </c>
    </row>
    <row r="9291" spans="1:7">
      <c r="A9291" s="119" t="s">
        <v>1144</v>
      </c>
      <c r="B9291" s="115" t="s">
        <v>60</v>
      </c>
      <c r="C9291" s="115">
        <v>84000</v>
      </c>
      <c r="D9291" s="115">
        <v>28000</v>
      </c>
      <c r="E9291" s="116">
        <v>28000</v>
      </c>
      <c r="F9291" s="117">
        <v>33.3333333333333</v>
      </c>
      <c r="G9291" s="116">
        <v>7000</v>
      </c>
    </row>
    <row r="9292" spans="1:7" ht="25.5">
      <c r="A9292" s="120">
        <v>21710</v>
      </c>
      <c r="B9292" s="115" t="s">
        <v>1145</v>
      </c>
      <c r="C9292" s="115">
        <v>84000</v>
      </c>
      <c r="D9292" s="115">
        <v>28000</v>
      </c>
      <c r="E9292" s="116">
        <v>28000</v>
      </c>
      <c r="F9292" s="117">
        <v>33.3333333333333</v>
      </c>
      <c r="G9292" s="116">
        <v>7000</v>
      </c>
    </row>
    <row r="9293" spans="1:7">
      <c r="A9293" s="114" t="s">
        <v>1147</v>
      </c>
      <c r="B9293" s="115" t="s">
        <v>1148</v>
      </c>
      <c r="C9293" s="115">
        <v>84000</v>
      </c>
      <c r="D9293" s="115">
        <v>28000</v>
      </c>
      <c r="E9293" s="116">
        <v>28000</v>
      </c>
      <c r="F9293" s="117">
        <v>33.3333333333333</v>
      </c>
      <c r="G9293" s="116">
        <v>7000</v>
      </c>
    </row>
    <row r="9294" spans="1:7">
      <c r="A9294" s="119" t="s">
        <v>1149</v>
      </c>
      <c r="B9294" s="115" t="s">
        <v>1150</v>
      </c>
      <c r="C9294" s="115">
        <v>84000</v>
      </c>
      <c r="D9294" s="115">
        <v>28000</v>
      </c>
      <c r="E9294" s="116">
        <v>28000</v>
      </c>
      <c r="F9294" s="117">
        <v>33.3333333333333</v>
      </c>
      <c r="G9294" s="116">
        <v>7000</v>
      </c>
    </row>
    <row r="9295" spans="1:7">
      <c r="A9295" s="120" t="s">
        <v>1158</v>
      </c>
      <c r="B9295" s="115" t="s">
        <v>1159</v>
      </c>
      <c r="C9295" s="115">
        <v>84000</v>
      </c>
      <c r="D9295" s="115">
        <v>28000</v>
      </c>
      <c r="E9295" s="116">
        <v>28000</v>
      </c>
      <c r="F9295" s="117">
        <v>33.3333333333333</v>
      </c>
      <c r="G9295" s="116">
        <v>7000</v>
      </c>
    </row>
    <row r="9296" spans="1:7">
      <c r="A9296" s="121">
        <v>3000</v>
      </c>
      <c r="B9296" s="115" t="s">
        <v>1160</v>
      </c>
      <c r="C9296" s="115">
        <v>84000</v>
      </c>
      <c r="D9296" s="115">
        <v>28000</v>
      </c>
      <c r="E9296" s="116">
        <v>28000</v>
      </c>
      <c r="F9296" s="117">
        <v>33.3333333333333</v>
      </c>
      <c r="G9296" s="116">
        <v>7000</v>
      </c>
    </row>
    <row r="9297" spans="1:7" s="113" customFormat="1" ht="25.5">
      <c r="A9297" s="126" t="s">
        <v>710</v>
      </c>
      <c r="B9297" s="110" t="s">
        <v>1369</v>
      </c>
      <c r="C9297" s="110"/>
      <c r="D9297" s="110"/>
      <c r="E9297" s="111"/>
      <c r="F9297" s="112"/>
      <c r="G9297" s="111"/>
    </row>
    <row r="9298" spans="1:7">
      <c r="A9298" s="114" t="s">
        <v>1118</v>
      </c>
      <c r="B9298" s="115" t="s">
        <v>1119</v>
      </c>
      <c r="C9298" s="115">
        <v>75980</v>
      </c>
      <c r="D9298" s="115">
        <v>25324</v>
      </c>
      <c r="E9298" s="116">
        <v>25324</v>
      </c>
      <c r="F9298" s="117">
        <v>33.3298236377994</v>
      </c>
      <c r="G9298" s="116">
        <v>6331</v>
      </c>
    </row>
    <row r="9299" spans="1:7">
      <c r="A9299" s="119" t="s">
        <v>1144</v>
      </c>
      <c r="B9299" s="115" t="s">
        <v>60</v>
      </c>
      <c r="C9299" s="115">
        <v>75980</v>
      </c>
      <c r="D9299" s="115">
        <v>25324</v>
      </c>
      <c r="E9299" s="116">
        <v>25324</v>
      </c>
      <c r="F9299" s="117">
        <v>33.3298236377994</v>
      </c>
      <c r="G9299" s="116">
        <v>6331</v>
      </c>
    </row>
    <row r="9300" spans="1:7" ht="25.5">
      <c r="A9300" s="120">
        <v>21710</v>
      </c>
      <c r="B9300" s="115" t="s">
        <v>1145</v>
      </c>
      <c r="C9300" s="115">
        <v>75980</v>
      </c>
      <c r="D9300" s="115">
        <v>25324</v>
      </c>
      <c r="E9300" s="116">
        <v>25324</v>
      </c>
      <c r="F9300" s="117">
        <v>33.3298236377994</v>
      </c>
      <c r="G9300" s="116">
        <v>6331</v>
      </c>
    </row>
    <row r="9301" spans="1:7">
      <c r="A9301" s="114" t="s">
        <v>1147</v>
      </c>
      <c r="B9301" s="115" t="s">
        <v>1148</v>
      </c>
      <c r="C9301" s="115">
        <v>75980</v>
      </c>
      <c r="D9301" s="115">
        <v>25324</v>
      </c>
      <c r="E9301" s="116">
        <v>25324</v>
      </c>
      <c r="F9301" s="117">
        <v>33.3298236377994</v>
      </c>
      <c r="G9301" s="116">
        <v>6331</v>
      </c>
    </row>
    <row r="9302" spans="1:7">
      <c r="A9302" s="119" t="s">
        <v>1149</v>
      </c>
      <c r="B9302" s="115" t="s">
        <v>1150</v>
      </c>
      <c r="C9302" s="115">
        <v>75980</v>
      </c>
      <c r="D9302" s="115">
        <v>25324</v>
      </c>
      <c r="E9302" s="116">
        <v>25324</v>
      </c>
      <c r="F9302" s="117">
        <v>33.3298236377994</v>
      </c>
      <c r="G9302" s="116">
        <v>6331</v>
      </c>
    </row>
    <row r="9303" spans="1:7">
      <c r="A9303" s="120" t="s">
        <v>1158</v>
      </c>
      <c r="B9303" s="115" t="s">
        <v>1159</v>
      </c>
      <c r="C9303" s="115">
        <v>75980</v>
      </c>
      <c r="D9303" s="115">
        <v>25324</v>
      </c>
      <c r="E9303" s="116">
        <v>25324</v>
      </c>
      <c r="F9303" s="117">
        <v>33.3298236377994</v>
      </c>
      <c r="G9303" s="116">
        <v>6331</v>
      </c>
    </row>
    <row r="9304" spans="1:7">
      <c r="A9304" s="121">
        <v>3000</v>
      </c>
      <c r="B9304" s="115" t="s">
        <v>1160</v>
      </c>
      <c r="C9304" s="115">
        <v>75980</v>
      </c>
      <c r="D9304" s="115">
        <v>25324</v>
      </c>
      <c r="E9304" s="116">
        <v>25324</v>
      </c>
      <c r="F9304" s="117">
        <v>33.3298236377994</v>
      </c>
      <c r="G9304" s="116">
        <v>6331</v>
      </c>
    </row>
    <row r="9305" spans="1:7" s="113" customFormat="1">
      <c r="A9305" s="126" t="s">
        <v>711</v>
      </c>
      <c r="B9305" s="110" t="s">
        <v>712</v>
      </c>
      <c r="C9305" s="110"/>
      <c r="D9305" s="110"/>
      <c r="E9305" s="111"/>
      <c r="F9305" s="112"/>
      <c r="G9305" s="111"/>
    </row>
    <row r="9306" spans="1:7">
      <c r="A9306" s="114" t="s">
        <v>1118</v>
      </c>
      <c r="B9306" s="115" t="s">
        <v>1119</v>
      </c>
      <c r="C9306" s="115">
        <v>693813</v>
      </c>
      <c r="D9306" s="115">
        <v>231269</v>
      </c>
      <c r="E9306" s="116">
        <v>231269</v>
      </c>
      <c r="F9306" s="117">
        <v>33.333045071222401</v>
      </c>
      <c r="G9306" s="116">
        <v>57818</v>
      </c>
    </row>
    <row r="9307" spans="1:7">
      <c r="A9307" s="119" t="s">
        <v>1144</v>
      </c>
      <c r="B9307" s="115" t="s">
        <v>60</v>
      </c>
      <c r="C9307" s="115">
        <v>693813</v>
      </c>
      <c r="D9307" s="115">
        <v>231269</v>
      </c>
      <c r="E9307" s="116">
        <v>231269</v>
      </c>
      <c r="F9307" s="117">
        <v>33.333045071222401</v>
      </c>
      <c r="G9307" s="116">
        <v>57818</v>
      </c>
    </row>
    <row r="9308" spans="1:7" ht="25.5">
      <c r="A9308" s="120">
        <v>21710</v>
      </c>
      <c r="B9308" s="115" t="s">
        <v>1145</v>
      </c>
      <c r="C9308" s="115">
        <v>693813</v>
      </c>
      <c r="D9308" s="115">
        <v>231269</v>
      </c>
      <c r="E9308" s="116">
        <v>231269</v>
      </c>
      <c r="F9308" s="117">
        <v>33.333045071222401</v>
      </c>
      <c r="G9308" s="116">
        <v>57818</v>
      </c>
    </row>
    <row r="9309" spans="1:7">
      <c r="A9309" s="114" t="s">
        <v>1147</v>
      </c>
      <c r="B9309" s="115" t="s">
        <v>1148</v>
      </c>
      <c r="C9309" s="115">
        <v>693813</v>
      </c>
      <c r="D9309" s="115">
        <v>231269</v>
      </c>
      <c r="E9309" s="116">
        <v>231269</v>
      </c>
      <c r="F9309" s="117">
        <v>33.333045071222401</v>
      </c>
      <c r="G9309" s="116">
        <v>57818</v>
      </c>
    </row>
    <row r="9310" spans="1:7">
      <c r="A9310" s="119" t="s">
        <v>1149</v>
      </c>
      <c r="B9310" s="115" t="s">
        <v>1150</v>
      </c>
      <c r="C9310" s="115">
        <v>693813</v>
      </c>
      <c r="D9310" s="115">
        <v>231269</v>
      </c>
      <c r="E9310" s="116">
        <v>231269</v>
      </c>
      <c r="F9310" s="117">
        <v>33.333045071222401</v>
      </c>
      <c r="G9310" s="116">
        <v>57818</v>
      </c>
    </row>
    <row r="9311" spans="1:7">
      <c r="A9311" s="120" t="s">
        <v>1158</v>
      </c>
      <c r="B9311" s="115" t="s">
        <v>1159</v>
      </c>
      <c r="C9311" s="115">
        <v>693813</v>
      </c>
      <c r="D9311" s="115">
        <v>231269</v>
      </c>
      <c r="E9311" s="116">
        <v>231269</v>
      </c>
      <c r="F9311" s="117">
        <v>33.333045071222401</v>
      </c>
      <c r="G9311" s="116">
        <v>57818</v>
      </c>
    </row>
    <row r="9312" spans="1:7">
      <c r="A9312" s="121">
        <v>3000</v>
      </c>
      <c r="B9312" s="115" t="s">
        <v>1160</v>
      </c>
      <c r="C9312" s="115">
        <v>693813</v>
      </c>
      <c r="D9312" s="115">
        <v>231269</v>
      </c>
      <c r="E9312" s="116">
        <v>231269</v>
      </c>
      <c r="F9312" s="117">
        <v>33.333045071222401</v>
      </c>
      <c r="G9312" s="116">
        <v>57818</v>
      </c>
    </row>
    <row r="9313" spans="1:7" s="113" customFormat="1" ht="25.5">
      <c r="A9313" s="125" t="s">
        <v>713</v>
      </c>
      <c r="B9313" s="110" t="s">
        <v>714</v>
      </c>
      <c r="C9313" s="110"/>
      <c r="D9313" s="110"/>
      <c r="E9313" s="111"/>
      <c r="F9313" s="112"/>
      <c r="G9313" s="111"/>
    </row>
    <row r="9314" spans="1:7">
      <c r="A9314" s="114" t="s">
        <v>1118</v>
      </c>
      <c r="B9314" s="115" t="s">
        <v>1119</v>
      </c>
      <c r="C9314" s="115">
        <v>2658024</v>
      </c>
      <c r="D9314" s="115">
        <v>704656</v>
      </c>
      <c r="E9314" s="116">
        <v>585412.76</v>
      </c>
      <c r="F9314" s="117">
        <v>22.024359448974099</v>
      </c>
      <c r="G9314" s="116">
        <v>152685</v>
      </c>
    </row>
    <row r="9315" spans="1:7" ht="25.5">
      <c r="A9315" s="119" t="s">
        <v>1120</v>
      </c>
      <c r="B9315" s="115" t="s">
        <v>1121</v>
      </c>
      <c r="C9315" s="115">
        <v>2529893</v>
      </c>
      <c r="D9315" s="115">
        <v>632473</v>
      </c>
      <c r="E9315" s="116">
        <v>513229.76</v>
      </c>
      <c r="F9315" s="117">
        <v>20.2866192364657</v>
      </c>
      <c r="G9315" s="116">
        <v>158241</v>
      </c>
    </row>
    <row r="9316" spans="1:7">
      <c r="A9316" s="119" t="s">
        <v>1144</v>
      </c>
      <c r="B9316" s="115" t="s">
        <v>60</v>
      </c>
      <c r="C9316" s="115">
        <v>128131</v>
      </c>
      <c r="D9316" s="115">
        <v>72183</v>
      </c>
      <c r="E9316" s="116">
        <v>72183</v>
      </c>
      <c r="F9316" s="117">
        <v>56.335313078021699</v>
      </c>
      <c r="G9316" s="116">
        <v>-5556</v>
      </c>
    </row>
    <row r="9317" spans="1:7" ht="25.5">
      <c r="A9317" s="120">
        <v>21710</v>
      </c>
      <c r="B9317" s="115" t="s">
        <v>1145</v>
      </c>
      <c r="C9317" s="115">
        <v>128131</v>
      </c>
      <c r="D9317" s="115">
        <v>72183</v>
      </c>
      <c r="E9317" s="116">
        <v>72183</v>
      </c>
      <c r="F9317" s="117">
        <v>56.335313078021699</v>
      </c>
      <c r="G9317" s="116">
        <v>-5556</v>
      </c>
    </row>
    <row r="9318" spans="1:7">
      <c r="A9318" s="114" t="s">
        <v>1147</v>
      </c>
      <c r="B9318" s="115" t="s">
        <v>1148</v>
      </c>
      <c r="C9318" s="115">
        <v>2658024</v>
      </c>
      <c r="D9318" s="115">
        <v>704656</v>
      </c>
      <c r="E9318" s="116">
        <v>427170.81</v>
      </c>
      <c r="F9318" s="117">
        <v>16.070991458316399</v>
      </c>
      <c r="G9318" s="116">
        <v>2449.42</v>
      </c>
    </row>
    <row r="9319" spans="1:7">
      <c r="A9319" s="119" t="s">
        <v>1149</v>
      </c>
      <c r="B9319" s="115" t="s">
        <v>1150</v>
      </c>
      <c r="C9319" s="115">
        <v>2658024</v>
      </c>
      <c r="D9319" s="115">
        <v>704656</v>
      </c>
      <c r="E9319" s="116">
        <v>427170.81</v>
      </c>
      <c r="F9319" s="117">
        <v>16.070991458316399</v>
      </c>
      <c r="G9319" s="116">
        <v>2449.42</v>
      </c>
    </row>
    <row r="9320" spans="1:7">
      <c r="A9320" s="120" t="s">
        <v>1158</v>
      </c>
      <c r="B9320" s="115" t="s">
        <v>1159</v>
      </c>
      <c r="C9320" s="115">
        <v>2529893</v>
      </c>
      <c r="D9320" s="115">
        <v>632473</v>
      </c>
      <c r="E9320" s="116">
        <v>354988.76</v>
      </c>
      <c r="F9320" s="117">
        <v>14.031769723067301</v>
      </c>
      <c r="G9320" s="116">
        <v>2449.42</v>
      </c>
    </row>
    <row r="9321" spans="1:7">
      <c r="A9321" s="121">
        <v>3000</v>
      </c>
      <c r="B9321" s="115" t="s">
        <v>1160</v>
      </c>
      <c r="C9321" s="115">
        <v>2529893</v>
      </c>
      <c r="D9321" s="115">
        <v>632473</v>
      </c>
      <c r="E9321" s="116">
        <v>354988.76</v>
      </c>
      <c r="F9321" s="117">
        <v>14.031769723067301</v>
      </c>
      <c r="G9321" s="116">
        <v>2449.42</v>
      </c>
    </row>
    <row r="9322" spans="1:7" ht="25.5">
      <c r="A9322" s="120" t="s">
        <v>1162</v>
      </c>
      <c r="B9322" s="115" t="s">
        <v>1163</v>
      </c>
      <c r="C9322" s="115">
        <v>128131</v>
      </c>
      <c r="D9322" s="115">
        <v>72183</v>
      </c>
      <c r="E9322" s="116">
        <v>72182.05</v>
      </c>
      <c r="F9322" s="117">
        <v>56.3345716493276</v>
      </c>
      <c r="G9322" s="116">
        <v>0</v>
      </c>
    </row>
    <row r="9323" spans="1:7">
      <c r="A9323" s="121">
        <v>7700</v>
      </c>
      <c r="B9323" s="115" t="s">
        <v>1165</v>
      </c>
      <c r="C9323" s="115">
        <v>128131</v>
      </c>
      <c r="D9323" s="115">
        <v>72183</v>
      </c>
      <c r="E9323" s="116">
        <v>72182.05</v>
      </c>
      <c r="F9323" s="117">
        <v>56.3345716493276</v>
      </c>
      <c r="G9323" s="116">
        <v>0</v>
      </c>
    </row>
    <row r="9324" spans="1:7">
      <c r="A9324" s="114"/>
      <c r="B9324" s="115" t="s">
        <v>1192</v>
      </c>
      <c r="C9324" s="115">
        <v>0</v>
      </c>
      <c r="D9324" s="115">
        <v>0</v>
      </c>
      <c r="E9324" s="116">
        <v>158241.95000000001</v>
      </c>
      <c r="F9324" s="117">
        <v>0</v>
      </c>
      <c r="G9324" s="116">
        <v>150235.57999999999</v>
      </c>
    </row>
    <row r="9325" spans="1:7">
      <c r="A9325" s="114" t="s">
        <v>1193</v>
      </c>
      <c r="B9325" s="115" t="s">
        <v>1194</v>
      </c>
      <c r="C9325" s="115">
        <v>0</v>
      </c>
      <c r="D9325" s="115">
        <v>0</v>
      </c>
      <c r="E9325" s="116">
        <v>-158241.95000000001</v>
      </c>
      <c r="F9325" s="117">
        <v>0</v>
      </c>
      <c r="G9325" s="116">
        <v>-150235.57999999999</v>
      </c>
    </row>
    <row r="9326" spans="1:7">
      <c r="A9326" s="119" t="s">
        <v>1202</v>
      </c>
      <c r="B9326" s="115" t="s">
        <v>1203</v>
      </c>
      <c r="C9326" s="115">
        <v>0</v>
      </c>
      <c r="D9326" s="115">
        <v>0</v>
      </c>
      <c r="E9326" s="116">
        <v>-158241.95000000001</v>
      </c>
      <c r="F9326" s="117">
        <v>0</v>
      </c>
      <c r="G9326" s="116">
        <v>-150235.57999999999</v>
      </c>
    </row>
    <row r="9327" spans="1:7" s="113" customFormat="1" ht="38.25">
      <c r="A9327" s="126" t="s">
        <v>715</v>
      </c>
      <c r="B9327" s="110" t="s">
        <v>1370</v>
      </c>
      <c r="C9327" s="110"/>
      <c r="D9327" s="110"/>
      <c r="E9327" s="111"/>
      <c r="F9327" s="112"/>
      <c r="G9327" s="111"/>
    </row>
    <row r="9328" spans="1:7">
      <c r="A9328" s="114" t="s">
        <v>1118</v>
      </c>
      <c r="B9328" s="115" t="s">
        <v>1119</v>
      </c>
      <c r="C9328" s="115">
        <v>2529893</v>
      </c>
      <c r="D9328" s="115">
        <v>632473</v>
      </c>
      <c r="E9328" s="116">
        <v>513229.76</v>
      </c>
      <c r="F9328" s="117">
        <v>20.2866192364657</v>
      </c>
      <c r="G9328" s="116">
        <v>158241</v>
      </c>
    </row>
    <row r="9329" spans="1:7" ht="25.5">
      <c r="A9329" s="119" t="s">
        <v>1120</v>
      </c>
      <c r="B9329" s="115" t="s">
        <v>1121</v>
      </c>
      <c r="C9329" s="115">
        <v>2529893</v>
      </c>
      <c r="D9329" s="115">
        <v>632473</v>
      </c>
      <c r="E9329" s="116">
        <v>513229.76</v>
      </c>
      <c r="F9329" s="117">
        <v>20.2866192364657</v>
      </c>
      <c r="G9329" s="116">
        <v>158241</v>
      </c>
    </row>
    <row r="9330" spans="1:7">
      <c r="A9330" s="114" t="s">
        <v>1147</v>
      </c>
      <c r="B9330" s="115" t="s">
        <v>1148</v>
      </c>
      <c r="C9330" s="115">
        <v>2529893</v>
      </c>
      <c r="D9330" s="115">
        <v>632473</v>
      </c>
      <c r="E9330" s="116">
        <v>354988.76</v>
      </c>
      <c r="F9330" s="117">
        <v>14.031769723067301</v>
      </c>
      <c r="G9330" s="116">
        <v>2449.42</v>
      </c>
    </row>
    <row r="9331" spans="1:7">
      <c r="A9331" s="119" t="s">
        <v>1149</v>
      </c>
      <c r="B9331" s="115" t="s">
        <v>1150</v>
      </c>
      <c r="C9331" s="115">
        <v>2529893</v>
      </c>
      <c r="D9331" s="115">
        <v>632473</v>
      </c>
      <c r="E9331" s="116">
        <v>354988.76</v>
      </c>
      <c r="F9331" s="117">
        <v>14.031769723067301</v>
      </c>
      <c r="G9331" s="116">
        <v>2449.42</v>
      </c>
    </row>
    <row r="9332" spans="1:7">
      <c r="A9332" s="120" t="s">
        <v>1158</v>
      </c>
      <c r="B9332" s="115" t="s">
        <v>1159</v>
      </c>
      <c r="C9332" s="115">
        <v>2529893</v>
      </c>
      <c r="D9332" s="115">
        <v>632473</v>
      </c>
      <c r="E9332" s="116">
        <v>354988.76</v>
      </c>
      <c r="F9332" s="117">
        <v>14.031769723067301</v>
      </c>
      <c r="G9332" s="116">
        <v>2449.42</v>
      </c>
    </row>
    <row r="9333" spans="1:7">
      <c r="A9333" s="121">
        <v>3000</v>
      </c>
      <c r="B9333" s="115" t="s">
        <v>1160</v>
      </c>
      <c r="C9333" s="115">
        <v>2529893</v>
      </c>
      <c r="D9333" s="115">
        <v>632473</v>
      </c>
      <c r="E9333" s="116">
        <v>354988.76</v>
      </c>
      <c r="F9333" s="117">
        <v>14.031769723067301</v>
      </c>
      <c r="G9333" s="116">
        <v>2449.42</v>
      </c>
    </row>
    <row r="9334" spans="1:7">
      <c r="A9334" s="114"/>
      <c r="B9334" s="115" t="s">
        <v>1192</v>
      </c>
      <c r="C9334" s="115">
        <v>0</v>
      </c>
      <c r="D9334" s="115">
        <v>0</v>
      </c>
      <c r="E9334" s="116">
        <v>158241</v>
      </c>
      <c r="F9334" s="117">
        <v>0</v>
      </c>
      <c r="G9334" s="116">
        <v>155791.57999999999</v>
      </c>
    </row>
    <row r="9335" spans="1:7">
      <c r="A9335" s="114" t="s">
        <v>1193</v>
      </c>
      <c r="B9335" s="115" t="s">
        <v>1194</v>
      </c>
      <c r="C9335" s="115">
        <v>0</v>
      </c>
      <c r="D9335" s="115">
        <v>0</v>
      </c>
      <c r="E9335" s="116">
        <v>-158241</v>
      </c>
      <c r="F9335" s="117">
        <v>0</v>
      </c>
      <c r="G9335" s="116">
        <v>-155791.57999999999</v>
      </c>
    </row>
    <row r="9336" spans="1:7">
      <c r="A9336" s="119" t="s">
        <v>1202</v>
      </c>
      <c r="B9336" s="115" t="s">
        <v>1203</v>
      </c>
      <c r="C9336" s="115">
        <v>0</v>
      </c>
      <c r="D9336" s="115">
        <v>0</v>
      </c>
      <c r="E9336" s="116">
        <v>-158241</v>
      </c>
      <c r="F9336" s="117">
        <v>0</v>
      </c>
      <c r="G9336" s="116">
        <v>-155791.57999999999</v>
      </c>
    </row>
    <row r="9337" spans="1:7" s="113" customFormat="1">
      <c r="A9337" s="126" t="s">
        <v>716</v>
      </c>
      <c r="B9337" s="110" t="s">
        <v>717</v>
      </c>
      <c r="C9337" s="110"/>
      <c r="D9337" s="110"/>
      <c r="E9337" s="111"/>
      <c r="F9337" s="112"/>
      <c r="G9337" s="111"/>
    </row>
    <row r="9338" spans="1:7">
      <c r="A9338" s="114" t="s">
        <v>1118</v>
      </c>
      <c r="B9338" s="115" t="s">
        <v>1119</v>
      </c>
      <c r="C9338" s="115">
        <v>128131</v>
      </c>
      <c r="D9338" s="115">
        <v>72183</v>
      </c>
      <c r="E9338" s="116">
        <v>72183</v>
      </c>
      <c r="F9338" s="117">
        <v>56.335313078021699</v>
      </c>
      <c r="G9338" s="116">
        <v>-5556</v>
      </c>
    </row>
    <row r="9339" spans="1:7">
      <c r="A9339" s="119" t="s">
        <v>1144</v>
      </c>
      <c r="B9339" s="115" t="s">
        <v>60</v>
      </c>
      <c r="C9339" s="115">
        <v>128131</v>
      </c>
      <c r="D9339" s="115">
        <v>72183</v>
      </c>
      <c r="E9339" s="116">
        <v>72183</v>
      </c>
      <c r="F9339" s="117">
        <v>56.335313078021699</v>
      </c>
      <c r="G9339" s="116">
        <v>-5556</v>
      </c>
    </row>
    <row r="9340" spans="1:7" ht="25.5">
      <c r="A9340" s="120">
        <v>21710</v>
      </c>
      <c r="B9340" s="115" t="s">
        <v>1145</v>
      </c>
      <c r="C9340" s="115">
        <v>128131</v>
      </c>
      <c r="D9340" s="115">
        <v>72183</v>
      </c>
      <c r="E9340" s="116">
        <v>72183</v>
      </c>
      <c r="F9340" s="117">
        <v>56.335313078021699</v>
      </c>
      <c r="G9340" s="116">
        <v>-5556</v>
      </c>
    </row>
    <row r="9341" spans="1:7">
      <c r="A9341" s="114" t="s">
        <v>1147</v>
      </c>
      <c r="B9341" s="115" t="s">
        <v>1148</v>
      </c>
      <c r="C9341" s="115">
        <v>128131</v>
      </c>
      <c r="D9341" s="115">
        <v>72183</v>
      </c>
      <c r="E9341" s="116">
        <v>72182.05</v>
      </c>
      <c r="F9341" s="117">
        <v>56.3345716493276</v>
      </c>
      <c r="G9341" s="116">
        <v>0</v>
      </c>
    </row>
    <row r="9342" spans="1:7">
      <c r="A9342" s="119" t="s">
        <v>1149</v>
      </c>
      <c r="B9342" s="115" t="s">
        <v>1150</v>
      </c>
      <c r="C9342" s="115">
        <v>128131</v>
      </c>
      <c r="D9342" s="115">
        <v>72183</v>
      </c>
      <c r="E9342" s="116">
        <v>72182.05</v>
      </c>
      <c r="F9342" s="117">
        <v>56.3345716493276</v>
      </c>
      <c r="G9342" s="116">
        <v>0</v>
      </c>
    </row>
    <row r="9343" spans="1:7" ht="25.5">
      <c r="A9343" s="120" t="s">
        <v>1162</v>
      </c>
      <c r="B9343" s="115" t="s">
        <v>1163</v>
      </c>
      <c r="C9343" s="115">
        <v>128131</v>
      </c>
      <c r="D9343" s="115">
        <v>72183</v>
      </c>
      <c r="E9343" s="116">
        <v>72182.05</v>
      </c>
      <c r="F9343" s="117">
        <v>56.3345716493276</v>
      </c>
      <c r="G9343" s="116">
        <v>0</v>
      </c>
    </row>
    <row r="9344" spans="1:7">
      <c r="A9344" s="121">
        <v>7700</v>
      </c>
      <c r="B9344" s="115" t="s">
        <v>1165</v>
      </c>
      <c r="C9344" s="115">
        <v>128131</v>
      </c>
      <c r="D9344" s="115">
        <v>72183</v>
      </c>
      <c r="E9344" s="116">
        <v>72182.05</v>
      </c>
      <c r="F9344" s="117">
        <v>56.3345716493276</v>
      </c>
      <c r="G9344" s="116">
        <v>0</v>
      </c>
    </row>
    <row r="9345" spans="1:7">
      <c r="A9345" s="114"/>
      <c r="B9345" s="115" t="s">
        <v>1192</v>
      </c>
      <c r="C9345" s="115">
        <v>0</v>
      </c>
      <c r="D9345" s="115">
        <v>0</v>
      </c>
      <c r="E9345" s="116">
        <v>0.95</v>
      </c>
      <c r="F9345" s="117">
        <v>0</v>
      </c>
      <c r="G9345" s="116">
        <v>-5556</v>
      </c>
    </row>
    <row r="9346" spans="1:7">
      <c r="A9346" s="114" t="s">
        <v>1193</v>
      </c>
      <c r="B9346" s="115" t="s">
        <v>1194</v>
      </c>
      <c r="C9346" s="115">
        <v>0</v>
      </c>
      <c r="D9346" s="115">
        <v>0</v>
      </c>
      <c r="E9346" s="116">
        <v>-0.95</v>
      </c>
      <c r="F9346" s="117">
        <v>0</v>
      </c>
      <c r="G9346" s="116">
        <v>5556</v>
      </c>
    </row>
    <row r="9347" spans="1:7">
      <c r="A9347" s="119" t="s">
        <v>1202</v>
      </c>
      <c r="B9347" s="115" t="s">
        <v>1203</v>
      </c>
      <c r="C9347" s="115">
        <v>0</v>
      </c>
      <c r="D9347" s="115">
        <v>0</v>
      </c>
      <c r="E9347" s="116">
        <v>-0.95</v>
      </c>
      <c r="F9347" s="117">
        <v>0</v>
      </c>
      <c r="G9347" s="116">
        <v>5556</v>
      </c>
    </row>
    <row r="9348" spans="1:7" s="113" customFormat="1">
      <c r="A9348" s="125" t="s">
        <v>421</v>
      </c>
      <c r="B9348" s="110" t="s">
        <v>718</v>
      </c>
      <c r="C9348" s="110"/>
      <c r="D9348" s="110"/>
      <c r="E9348" s="111"/>
      <c r="F9348" s="112"/>
      <c r="G9348" s="111"/>
    </row>
    <row r="9349" spans="1:7">
      <c r="A9349" s="114" t="s">
        <v>1118</v>
      </c>
      <c r="B9349" s="115" t="s">
        <v>1119</v>
      </c>
      <c r="C9349" s="115">
        <v>37682880</v>
      </c>
      <c r="D9349" s="115">
        <v>12588863</v>
      </c>
      <c r="E9349" s="116">
        <v>12577891.75</v>
      </c>
      <c r="F9349" s="117">
        <v>33.378265541274999</v>
      </c>
      <c r="G9349" s="116">
        <v>3224745.81</v>
      </c>
    </row>
    <row r="9350" spans="1:7" ht="25.5">
      <c r="A9350" s="119" t="s">
        <v>1120</v>
      </c>
      <c r="B9350" s="115" t="s">
        <v>1121</v>
      </c>
      <c r="C9350" s="115">
        <v>786640</v>
      </c>
      <c r="D9350" s="115">
        <v>219002</v>
      </c>
      <c r="E9350" s="116">
        <v>208030.75</v>
      </c>
      <c r="F9350" s="117">
        <v>26.445483321468501</v>
      </c>
      <c r="G9350" s="116">
        <v>59301.81</v>
      </c>
    </row>
    <row r="9351" spans="1:7">
      <c r="A9351" s="119" t="s">
        <v>1144</v>
      </c>
      <c r="B9351" s="115" t="s">
        <v>60</v>
      </c>
      <c r="C9351" s="115">
        <v>36896240</v>
      </c>
      <c r="D9351" s="115">
        <v>12369861</v>
      </c>
      <c r="E9351" s="116">
        <v>12369861</v>
      </c>
      <c r="F9351" s="117">
        <v>33.5260747436595</v>
      </c>
      <c r="G9351" s="116">
        <v>3165444</v>
      </c>
    </row>
    <row r="9352" spans="1:7" ht="25.5">
      <c r="A9352" s="120">
        <v>21710</v>
      </c>
      <c r="B9352" s="115" t="s">
        <v>1145</v>
      </c>
      <c r="C9352" s="115">
        <v>36896240</v>
      </c>
      <c r="D9352" s="115">
        <v>12369861</v>
      </c>
      <c r="E9352" s="116">
        <v>12369861</v>
      </c>
      <c r="F9352" s="117">
        <v>33.5260747436595</v>
      </c>
      <c r="G9352" s="116">
        <v>3165444</v>
      </c>
    </row>
    <row r="9353" spans="1:7">
      <c r="A9353" s="114" t="s">
        <v>1147</v>
      </c>
      <c r="B9353" s="115" t="s">
        <v>1148</v>
      </c>
      <c r="C9353" s="115">
        <v>37827196</v>
      </c>
      <c r="D9353" s="115">
        <v>12733179</v>
      </c>
      <c r="E9353" s="116">
        <v>12616557.279999999</v>
      </c>
      <c r="F9353" s="117">
        <v>33.353139048424303</v>
      </c>
      <c r="G9353" s="116">
        <v>3336147.23</v>
      </c>
    </row>
    <row r="9354" spans="1:7">
      <c r="A9354" s="119" t="s">
        <v>1149</v>
      </c>
      <c r="B9354" s="115" t="s">
        <v>1150</v>
      </c>
      <c r="C9354" s="115">
        <v>37461765</v>
      </c>
      <c r="D9354" s="115">
        <v>12510043</v>
      </c>
      <c r="E9354" s="116">
        <v>12429553.08</v>
      </c>
      <c r="F9354" s="117">
        <v>33.179304498866998</v>
      </c>
      <c r="G9354" s="116">
        <v>3274931.37</v>
      </c>
    </row>
    <row r="9355" spans="1:7">
      <c r="A9355" s="120" t="s">
        <v>1151</v>
      </c>
      <c r="B9355" s="115" t="s">
        <v>1152</v>
      </c>
      <c r="C9355" s="115">
        <v>37461765</v>
      </c>
      <c r="D9355" s="115">
        <v>12510043</v>
      </c>
      <c r="E9355" s="116">
        <v>12429553.08</v>
      </c>
      <c r="F9355" s="117">
        <v>33.179304498866998</v>
      </c>
      <c r="G9355" s="116">
        <v>3274931.37</v>
      </c>
    </row>
    <row r="9356" spans="1:7">
      <c r="A9356" s="121">
        <v>1000</v>
      </c>
      <c r="B9356" s="115" t="s">
        <v>1153</v>
      </c>
      <c r="C9356" s="115">
        <v>24986904</v>
      </c>
      <c r="D9356" s="115">
        <v>8143891</v>
      </c>
      <c r="E9356" s="116">
        <v>8082526.3399999999</v>
      </c>
      <c r="F9356" s="117">
        <v>32.347050038692302</v>
      </c>
      <c r="G9356" s="116">
        <v>2173114.89</v>
      </c>
    </row>
    <row r="9357" spans="1:7">
      <c r="A9357" s="122">
        <v>1100</v>
      </c>
      <c r="B9357" s="115" t="s">
        <v>1154</v>
      </c>
      <c r="C9357" s="115">
        <v>20075860</v>
      </c>
      <c r="D9357" s="115">
        <v>6475766</v>
      </c>
      <c r="E9357" s="116">
        <v>6439054.7000000002</v>
      </c>
      <c r="F9357" s="117">
        <v>32.073618265917403</v>
      </c>
      <c r="G9357" s="116">
        <v>1769602.25</v>
      </c>
    </row>
    <row r="9358" spans="1:7">
      <c r="A9358" s="121">
        <v>2000</v>
      </c>
      <c r="B9358" s="115" t="s">
        <v>1155</v>
      </c>
      <c r="C9358" s="115">
        <v>12474861</v>
      </c>
      <c r="D9358" s="115">
        <v>4366152</v>
      </c>
      <c r="E9358" s="116">
        <v>4347026.74</v>
      </c>
      <c r="F9358" s="117">
        <v>34.846293998786798</v>
      </c>
      <c r="G9358" s="116">
        <v>1101816.48</v>
      </c>
    </row>
    <row r="9359" spans="1:7">
      <c r="A9359" s="119" t="s">
        <v>1181</v>
      </c>
      <c r="B9359" s="115" t="s">
        <v>1182</v>
      </c>
      <c r="C9359" s="115">
        <v>365431</v>
      </c>
      <c r="D9359" s="115">
        <v>223136</v>
      </c>
      <c r="E9359" s="116">
        <v>187004.2</v>
      </c>
      <c r="F9359" s="117">
        <v>51.173600488190701</v>
      </c>
      <c r="G9359" s="116">
        <v>61215.86</v>
      </c>
    </row>
    <row r="9360" spans="1:7">
      <c r="A9360" s="120" t="s">
        <v>1183</v>
      </c>
      <c r="B9360" s="115" t="s">
        <v>1184</v>
      </c>
      <c r="C9360" s="115">
        <v>365431</v>
      </c>
      <c r="D9360" s="115">
        <v>223136</v>
      </c>
      <c r="E9360" s="116">
        <v>187004.2</v>
      </c>
      <c r="F9360" s="117">
        <v>51.173600488190701</v>
      </c>
      <c r="G9360" s="116">
        <v>61215.86</v>
      </c>
    </row>
    <row r="9361" spans="1:7">
      <c r="A9361" s="114"/>
      <c r="B9361" s="115" t="s">
        <v>1192</v>
      </c>
      <c r="C9361" s="115">
        <v>-144316</v>
      </c>
      <c r="D9361" s="115">
        <v>-144316</v>
      </c>
      <c r="E9361" s="116">
        <v>-38665.53</v>
      </c>
      <c r="F9361" s="117">
        <v>26.792268355553102</v>
      </c>
      <c r="G9361" s="116">
        <v>-111401.42</v>
      </c>
    </row>
    <row r="9362" spans="1:7">
      <c r="A9362" s="114" t="s">
        <v>1193</v>
      </c>
      <c r="B9362" s="115" t="s">
        <v>1194</v>
      </c>
      <c r="C9362" s="115">
        <v>144316</v>
      </c>
      <c r="D9362" s="115">
        <v>144316</v>
      </c>
      <c r="E9362" s="116">
        <v>38665.53</v>
      </c>
      <c r="F9362" s="117">
        <v>26.792268355553102</v>
      </c>
      <c r="G9362" s="116">
        <v>111401.42</v>
      </c>
    </row>
    <row r="9363" spans="1:7">
      <c r="A9363" s="119" t="s">
        <v>1202</v>
      </c>
      <c r="B9363" s="115" t="s">
        <v>1203</v>
      </c>
      <c r="C9363" s="115">
        <v>144316</v>
      </c>
      <c r="D9363" s="115">
        <v>144316</v>
      </c>
      <c r="E9363" s="116">
        <v>38665.53</v>
      </c>
      <c r="F9363" s="117">
        <v>26.792268355553102</v>
      </c>
      <c r="G9363" s="116">
        <v>111401.42</v>
      </c>
    </row>
    <row r="9364" spans="1:7" ht="38.25">
      <c r="A9364" s="120" t="s">
        <v>1204</v>
      </c>
      <c r="B9364" s="115" t="s">
        <v>1205</v>
      </c>
      <c r="C9364" s="115">
        <v>144316</v>
      </c>
      <c r="D9364" s="115">
        <v>144316</v>
      </c>
      <c r="E9364" s="116">
        <v>-144315.07</v>
      </c>
      <c r="F9364" s="117">
        <v>-99.999355580808796</v>
      </c>
      <c r="G9364" s="116">
        <v>0</v>
      </c>
    </row>
    <row r="9365" spans="1:7" s="113" customFormat="1">
      <c r="A9365" s="126" t="s">
        <v>423</v>
      </c>
      <c r="B9365" s="110" t="s">
        <v>719</v>
      </c>
      <c r="C9365" s="110"/>
      <c r="D9365" s="110"/>
      <c r="E9365" s="111"/>
      <c r="F9365" s="112"/>
      <c r="G9365" s="111"/>
    </row>
    <row r="9366" spans="1:7">
      <c r="A9366" s="114" t="s">
        <v>1118</v>
      </c>
      <c r="B9366" s="115" t="s">
        <v>1119</v>
      </c>
      <c r="C9366" s="115">
        <v>687191</v>
      </c>
      <c r="D9366" s="115">
        <v>229095</v>
      </c>
      <c r="E9366" s="116">
        <v>218630.67</v>
      </c>
      <c r="F9366" s="117">
        <v>31.815124179449398</v>
      </c>
      <c r="G9366" s="116">
        <v>52632.480000000003</v>
      </c>
    </row>
    <row r="9367" spans="1:7" ht="25.5">
      <c r="A9367" s="119" t="s">
        <v>1120</v>
      </c>
      <c r="B9367" s="115" t="s">
        <v>1121</v>
      </c>
      <c r="C9367" s="115">
        <v>152000</v>
      </c>
      <c r="D9367" s="115">
        <v>50000</v>
      </c>
      <c r="E9367" s="116">
        <v>39535.67</v>
      </c>
      <c r="F9367" s="117">
        <v>26.010309210526302</v>
      </c>
      <c r="G9367" s="116">
        <v>9159.48</v>
      </c>
    </row>
    <row r="9368" spans="1:7">
      <c r="A9368" s="119" t="s">
        <v>1144</v>
      </c>
      <c r="B9368" s="115" t="s">
        <v>60</v>
      </c>
      <c r="C9368" s="115">
        <v>535191</v>
      </c>
      <c r="D9368" s="115">
        <v>179095</v>
      </c>
      <c r="E9368" s="116">
        <v>179095</v>
      </c>
      <c r="F9368" s="117">
        <v>33.463754061634098</v>
      </c>
      <c r="G9368" s="116">
        <v>43473</v>
      </c>
    </row>
    <row r="9369" spans="1:7" ht="25.5">
      <c r="A9369" s="120">
        <v>21710</v>
      </c>
      <c r="B9369" s="115" t="s">
        <v>1145</v>
      </c>
      <c r="C9369" s="115">
        <v>535191</v>
      </c>
      <c r="D9369" s="115">
        <v>179095</v>
      </c>
      <c r="E9369" s="116">
        <v>179095</v>
      </c>
      <c r="F9369" s="117">
        <v>33.463754061634098</v>
      </c>
      <c r="G9369" s="116">
        <v>43473</v>
      </c>
    </row>
    <row r="9370" spans="1:7">
      <c r="A9370" s="114" t="s">
        <v>1147</v>
      </c>
      <c r="B9370" s="115" t="s">
        <v>1148</v>
      </c>
      <c r="C9370" s="115">
        <v>687191</v>
      </c>
      <c r="D9370" s="115">
        <v>229095</v>
      </c>
      <c r="E9370" s="116">
        <v>214492</v>
      </c>
      <c r="F9370" s="117">
        <v>31.212865127744699</v>
      </c>
      <c r="G9370" s="116">
        <v>58143.5</v>
      </c>
    </row>
    <row r="9371" spans="1:7">
      <c r="A9371" s="119" t="s">
        <v>1149</v>
      </c>
      <c r="B9371" s="115" t="s">
        <v>1150</v>
      </c>
      <c r="C9371" s="115">
        <v>685691</v>
      </c>
      <c r="D9371" s="115">
        <v>229095</v>
      </c>
      <c r="E9371" s="116">
        <v>214492</v>
      </c>
      <c r="F9371" s="117">
        <v>31.281145588902302</v>
      </c>
      <c r="G9371" s="116">
        <v>58143.5</v>
      </c>
    </row>
    <row r="9372" spans="1:7">
      <c r="A9372" s="120" t="s">
        <v>1151</v>
      </c>
      <c r="B9372" s="115" t="s">
        <v>1152</v>
      </c>
      <c r="C9372" s="115">
        <v>685691</v>
      </c>
      <c r="D9372" s="115">
        <v>229095</v>
      </c>
      <c r="E9372" s="116">
        <v>214492</v>
      </c>
      <c r="F9372" s="117">
        <v>31.281145588902302</v>
      </c>
      <c r="G9372" s="116">
        <v>58143.5</v>
      </c>
    </row>
    <row r="9373" spans="1:7">
      <c r="A9373" s="121">
        <v>1000</v>
      </c>
      <c r="B9373" s="115" t="s">
        <v>1153</v>
      </c>
      <c r="C9373" s="115">
        <v>510387</v>
      </c>
      <c r="D9373" s="115">
        <v>170663</v>
      </c>
      <c r="E9373" s="116">
        <v>167119.25</v>
      </c>
      <c r="F9373" s="117">
        <v>32.743633752427101</v>
      </c>
      <c r="G9373" s="116">
        <v>43701.21</v>
      </c>
    </row>
    <row r="9374" spans="1:7">
      <c r="A9374" s="122">
        <v>1100</v>
      </c>
      <c r="B9374" s="115" t="s">
        <v>1154</v>
      </c>
      <c r="C9374" s="115">
        <v>410176</v>
      </c>
      <c r="D9374" s="115">
        <v>136724</v>
      </c>
      <c r="E9374" s="116">
        <v>136248.92000000001</v>
      </c>
      <c r="F9374" s="117">
        <v>33.217184818224403</v>
      </c>
      <c r="G9374" s="116">
        <v>35460.18</v>
      </c>
    </row>
    <row r="9375" spans="1:7">
      <c r="A9375" s="121">
        <v>2000</v>
      </c>
      <c r="B9375" s="115" t="s">
        <v>1155</v>
      </c>
      <c r="C9375" s="115">
        <v>175304</v>
      </c>
      <c r="D9375" s="115">
        <v>58432</v>
      </c>
      <c r="E9375" s="116">
        <v>47372.75</v>
      </c>
      <c r="F9375" s="117">
        <v>27.023199698808899</v>
      </c>
      <c r="G9375" s="116">
        <v>14442.29</v>
      </c>
    </row>
    <row r="9376" spans="1:7">
      <c r="A9376" s="119" t="s">
        <v>1181</v>
      </c>
      <c r="B9376" s="115" t="s">
        <v>1182</v>
      </c>
      <c r="C9376" s="115">
        <v>1500</v>
      </c>
      <c r="D9376" s="115">
        <v>0</v>
      </c>
      <c r="E9376" s="116">
        <v>0</v>
      </c>
      <c r="F9376" s="117">
        <v>0</v>
      </c>
      <c r="G9376" s="116">
        <v>0</v>
      </c>
    </row>
    <row r="9377" spans="1:7">
      <c r="A9377" s="120" t="s">
        <v>1183</v>
      </c>
      <c r="B9377" s="115" t="s">
        <v>1184</v>
      </c>
      <c r="C9377" s="115">
        <v>1500</v>
      </c>
      <c r="D9377" s="115">
        <v>0</v>
      </c>
      <c r="E9377" s="116">
        <v>0</v>
      </c>
      <c r="F9377" s="117">
        <v>0</v>
      </c>
      <c r="G9377" s="116">
        <v>0</v>
      </c>
    </row>
    <row r="9378" spans="1:7">
      <c r="A9378" s="114"/>
      <c r="B9378" s="115" t="s">
        <v>1192</v>
      </c>
      <c r="C9378" s="115">
        <v>0</v>
      </c>
      <c r="D9378" s="115">
        <v>0</v>
      </c>
      <c r="E9378" s="116">
        <v>4138.67</v>
      </c>
      <c r="F9378" s="117">
        <v>0</v>
      </c>
      <c r="G9378" s="116">
        <v>-5511.02</v>
      </c>
    </row>
    <row r="9379" spans="1:7">
      <c r="A9379" s="114" t="s">
        <v>1193</v>
      </c>
      <c r="B9379" s="115" t="s">
        <v>1194</v>
      </c>
      <c r="C9379" s="115">
        <v>0</v>
      </c>
      <c r="D9379" s="115">
        <v>0</v>
      </c>
      <c r="E9379" s="116">
        <v>-4138.67</v>
      </c>
      <c r="F9379" s="117">
        <v>0</v>
      </c>
      <c r="G9379" s="116">
        <v>5511.02</v>
      </c>
    </row>
    <row r="9380" spans="1:7">
      <c r="A9380" s="119" t="s">
        <v>1202</v>
      </c>
      <c r="B9380" s="115" t="s">
        <v>1203</v>
      </c>
      <c r="C9380" s="115">
        <v>0</v>
      </c>
      <c r="D9380" s="115">
        <v>0</v>
      </c>
      <c r="E9380" s="116">
        <v>-4138.67</v>
      </c>
      <c r="F9380" s="117">
        <v>0</v>
      </c>
      <c r="G9380" s="116">
        <v>5511.02</v>
      </c>
    </row>
    <row r="9381" spans="1:7" s="113" customFormat="1">
      <c r="A9381" s="126" t="s">
        <v>720</v>
      </c>
      <c r="B9381" s="110" t="s">
        <v>721</v>
      </c>
      <c r="C9381" s="110"/>
      <c r="D9381" s="110"/>
      <c r="E9381" s="111"/>
      <c r="F9381" s="112"/>
      <c r="G9381" s="111"/>
    </row>
    <row r="9382" spans="1:7">
      <c r="A9382" s="114" t="s">
        <v>1118</v>
      </c>
      <c r="B9382" s="115" t="s">
        <v>1119</v>
      </c>
      <c r="C9382" s="115">
        <v>5023958</v>
      </c>
      <c r="D9382" s="115">
        <v>1674978</v>
      </c>
      <c r="E9382" s="116">
        <v>1668407.12</v>
      </c>
      <c r="F9382" s="117">
        <v>33.209018069020502</v>
      </c>
      <c r="G9382" s="116">
        <v>449604.73</v>
      </c>
    </row>
    <row r="9383" spans="1:7" ht="25.5">
      <c r="A9383" s="119" t="s">
        <v>1120</v>
      </c>
      <c r="B9383" s="115" t="s">
        <v>1121</v>
      </c>
      <c r="C9383" s="115">
        <v>156570</v>
      </c>
      <c r="D9383" s="115">
        <v>52192</v>
      </c>
      <c r="E9383" s="116">
        <v>45621.120000000003</v>
      </c>
      <c r="F9383" s="117">
        <v>29.1378424985629</v>
      </c>
      <c r="G9383" s="116">
        <v>26724.73</v>
      </c>
    </row>
    <row r="9384" spans="1:7">
      <c r="A9384" s="119" t="s">
        <v>1144</v>
      </c>
      <c r="B9384" s="115" t="s">
        <v>60</v>
      </c>
      <c r="C9384" s="115">
        <v>4867388</v>
      </c>
      <c r="D9384" s="115">
        <v>1622786</v>
      </c>
      <c r="E9384" s="116">
        <v>1622786</v>
      </c>
      <c r="F9384" s="117">
        <v>33.339976184351798</v>
      </c>
      <c r="G9384" s="116">
        <v>422880</v>
      </c>
    </row>
    <row r="9385" spans="1:7" ht="25.5">
      <c r="A9385" s="120">
        <v>21710</v>
      </c>
      <c r="B9385" s="115" t="s">
        <v>1145</v>
      </c>
      <c r="C9385" s="115">
        <v>4867388</v>
      </c>
      <c r="D9385" s="115">
        <v>1622786</v>
      </c>
      <c r="E9385" s="116">
        <v>1622786</v>
      </c>
      <c r="F9385" s="117">
        <v>33.339976184351798</v>
      </c>
      <c r="G9385" s="116">
        <v>422880</v>
      </c>
    </row>
    <row r="9386" spans="1:7">
      <c r="A9386" s="114" t="s">
        <v>1147</v>
      </c>
      <c r="B9386" s="115" t="s">
        <v>1148</v>
      </c>
      <c r="C9386" s="115">
        <v>5023958</v>
      </c>
      <c r="D9386" s="115">
        <v>1674978</v>
      </c>
      <c r="E9386" s="116">
        <v>1668406.82</v>
      </c>
      <c r="F9386" s="117">
        <v>33.209012097633</v>
      </c>
      <c r="G9386" s="116">
        <v>451000.15</v>
      </c>
    </row>
    <row r="9387" spans="1:7">
      <c r="A9387" s="119" t="s">
        <v>1149</v>
      </c>
      <c r="B9387" s="115" t="s">
        <v>1150</v>
      </c>
      <c r="C9387" s="115">
        <v>4997958</v>
      </c>
      <c r="D9387" s="115">
        <v>1650158</v>
      </c>
      <c r="E9387" s="116">
        <v>1643587.7</v>
      </c>
      <c r="F9387" s="117">
        <v>32.885184309271899</v>
      </c>
      <c r="G9387" s="116">
        <v>433521.46</v>
      </c>
    </row>
    <row r="9388" spans="1:7">
      <c r="A9388" s="120" t="s">
        <v>1151</v>
      </c>
      <c r="B9388" s="115" t="s">
        <v>1152</v>
      </c>
      <c r="C9388" s="115">
        <v>4997958</v>
      </c>
      <c r="D9388" s="115">
        <v>1650158</v>
      </c>
      <c r="E9388" s="116">
        <v>1643587.7</v>
      </c>
      <c r="F9388" s="117">
        <v>32.885184309271899</v>
      </c>
      <c r="G9388" s="116">
        <v>433521.46</v>
      </c>
    </row>
    <row r="9389" spans="1:7">
      <c r="A9389" s="121">
        <v>1000</v>
      </c>
      <c r="B9389" s="115" t="s">
        <v>1153</v>
      </c>
      <c r="C9389" s="115">
        <v>1913265</v>
      </c>
      <c r="D9389" s="115">
        <v>513238</v>
      </c>
      <c r="E9389" s="116">
        <v>509800.6</v>
      </c>
      <c r="F9389" s="117">
        <v>26.645582289959801</v>
      </c>
      <c r="G9389" s="116">
        <v>137538.23000000001</v>
      </c>
    </row>
    <row r="9390" spans="1:7">
      <c r="A9390" s="122">
        <v>1100</v>
      </c>
      <c r="B9390" s="115" t="s">
        <v>1154</v>
      </c>
      <c r="C9390" s="115">
        <v>1541297</v>
      </c>
      <c r="D9390" s="115">
        <v>416010</v>
      </c>
      <c r="E9390" s="116">
        <v>413568.82</v>
      </c>
      <c r="F9390" s="117">
        <v>26.8325196247057</v>
      </c>
      <c r="G9390" s="116">
        <v>112153.22</v>
      </c>
    </row>
    <row r="9391" spans="1:7">
      <c r="A9391" s="121">
        <v>2000</v>
      </c>
      <c r="B9391" s="115" t="s">
        <v>1155</v>
      </c>
      <c r="C9391" s="115">
        <v>3084693</v>
      </c>
      <c r="D9391" s="115">
        <v>1136920</v>
      </c>
      <c r="E9391" s="116">
        <v>1133787.1000000001</v>
      </c>
      <c r="F9391" s="117">
        <v>36.7552654348423</v>
      </c>
      <c r="G9391" s="116">
        <v>295983.23</v>
      </c>
    </row>
    <row r="9392" spans="1:7">
      <c r="A9392" s="119" t="s">
        <v>1181</v>
      </c>
      <c r="B9392" s="115" t="s">
        <v>1182</v>
      </c>
      <c r="C9392" s="115">
        <v>26000</v>
      </c>
      <c r="D9392" s="115">
        <v>24820</v>
      </c>
      <c r="E9392" s="116">
        <v>24819.119999999999</v>
      </c>
      <c r="F9392" s="117">
        <v>95.458153846153806</v>
      </c>
      <c r="G9392" s="116">
        <v>17478.689999999999</v>
      </c>
    </row>
    <row r="9393" spans="1:7">
      <c r="A9393" s="120" t="s">
        <v>1183</v>
      </c>
      <c r="B9393" s="115" t="s">
        <v>1184</v>
      </c>
      <c r="C9393" s="115">
        <v>26000</v>
      </c>
      <c r="D9393" s="115">
        <v>24820</v>
      </c>
      <c r="E9393" s="116">
        <v>24819.119999999999</v>
      </c>
      <c r="F9393" s="117">
        <v>95.458153846153806</v>
      </c>
      <c r="G9393" s="116">
        <v>17478.689999999999</v>
      </c>
    </row>
    <row r="9394" spans="1:7">
      <c r="A9394" s="114"/>
      <c r="B9394" s="115" t="s">
        <v>1192</v>
      </c>
      <c r="C9394" s="115">
        <v>0</v>
      </c>
      <c r="D9394" s="115">
        <v>0</v>
      </c>
      <c r="E9394" s="116">
        <v>0.3</v>
      </c>
      <c r="F9394" s="117">
        <v>0</v>
      </c>
      <c r="G9394" s="116">
        <v>-1395.42</v>
      </c>
    </row>
    <row r="9395" spans="1:7">
      <c r="A9395" s="114" t="s">
        <v>1193</v>
      </c>
      <c r="B9395" s="115" t="s">
        <v>1194</v>
      </c>
      <c r="C9395" s="115">
        <v>0</v>
      </c>
      <c r="D9395" s="115">
        <v>0</v>
      </c>
      <c r="E9395" s="116">
        <v>-0.3</v>
      </c>
      <c r="F9395" s="117">
        <v>0</v>
      </c>
      <c r="G9395" s="116">
        <v>1395.42</v>
      </c>
    </row>
    <row r="9396" spans="1:7">
      <c r="A9396" s="119" t="s">
        <v>1202</v>
      </c>
      <c r="B9396" s="115" t="s">
        <v>1203</v>
      </c>
      <c r="C9396" s="115">
        <v>0</v>
      </c>
      <c r="D9396" s="115">
        <v>0</v>
      </c>
      <c r="E9396" s="116">
        <v>-0.3</v>
      </c>
      <c r="F9396" s="117">
        <v>0</v>
      </c>
      <c r="G9396" s="116">
        <v>1395.42</v>
      </c>
    </row>
    <row r="9397" spans="1:7" s="113" customFormat="1">
      <c r="A9397" s="126" t="s">
        <v>722</v>
      </c>
      <c r="B9397" s="110" t="s">
        <v>723</v>
      </c>
      <c r="C9397" s="110"/>
      <c r="D9397" s="110"/>
      <c r="E9397" s="111"/>
      <c r="F9397" s="112"/>
      <c r="G9397" s="111"/>
    </row>
    <row r="9398" spans="1:7">
      <c r="A9398" s="114" t="s">
        <v>1118</v>
      </c>
      <c r="B9398" s="115" t="s">
        <v>1119</v>
      </c>
      <c r="C9398" s="115">
        <v>30387529</v>
      </c>
      <c r="D9398" s="115">
        <v>10161366</v>
      </c>
      <c r="E9398" s="116">
        <v>10171976.77</v>
      </c>
      <c r="F9398" s="117">
        <v>33.474182023816397</v>
      </c>
      <c r="G9398" s="116">
        <v>2590518.4900000002</v>
      </c>
    </row>
    <row r="9399" spans="1:7" ht="25.5">
      <c r="A9399" s="119" t="s">
        <v>1120</v>
      </c>
      <c r="B9399" s="115" t="s">
        <v>1121</v>
      </c>
      <c r="C9399" s="115">
        <v>420720</v>
      </c>
      <c r="D9399" s="115">
        <v>98000</v>
      </c>
      <c r="E9399" s="116">
        <v>108610.77</v>
      </c>
      <c r="F9399" s="117">
        <v>25.815452082144901</v>
      </c>
      <c r="G9399" s="116">
        <v>20549.490000000002</v>
      </c>
    </row>
    <row r="9400" spans="1:7">
      <c r="A9400" s="119" t="s">
        <v>1144</v>
      </c>
      <c r="B9400" s="115" t="s">
        <v>60</v>
      </c>
      <c r="C9400" s="115">
        <v>29966809</v>
      </c>
      <c r="D9400" s="115">
        <v>10063366</v>
      </c>
      <c r="E9400" s="116">
        <v>10063366</v>
      </c>
      <c r="F9400" s="117">
        <v>33.581707014583998</v>
      </c>
      <c r="G9400" s="116">
        <v>2569969</v>
      </c>
    </row>
    <row r="9401" spans="1:7" ht="25.5">
      <c r="A9401" s="120">
        <v>21710</v>
      </c>
      <c r="B9401" s="115" t="s">
        <v>1145</v>
      </c>
      <c r="C9401" s="115">
        <v>29966809</v>
      </c>
      <c r="D9401" s="115">
        <v>10063366</v>
      </c>
      <c r="E9401" s="116">
        <v>10063366</v>
      </c>
      <c r="F9401" s="117">
        <v>33.581707014583998</v>
      </c>
      <c r="G9401" s="116">
        <v>2569969</v>
      </c>
    </row>
    <row r="9402" spans="1:7">
      <c r="A9402" s="114" t="s">
        <v>1147</v>
      </c>
      <c r="B9402" s="115" t="s">
        <v>1148</v>
      </c>
      <c r="C9402" s="115">
        <v>30387529</v>
      </c>
      <c r="D9402" s="115">
        <v>10161366</v>
      </c>
      <c r="E9402" s="116">
        <v>10095018.130000001</v>
      </c>
      <c r="F9402" s="117">
        <v>33.2209247089489</v>
      </c>
      <c r="G9402" s="116">
        <v>2662536.34</v>
      </c>
    </row>
    <row r="9403" spans="1:7">
      <c r="A9403" s="119" t="s">
        <v>1149</v>
      </c>
      <c r="B9403" s="115" t="s">
        <v>1150</v>
      </c>
      <c r="C9403" s="115">
        <v>30199114</v>
      </c>
      <c r="D9403" s="115">
        <v>10111366</v>
      </c>
      <c r="E9403" s="116">
        <v>10056130.6</v>
      </c>
      <c r="F9403" s="117">
        <v>33.299422625445203</v>
      </c>
      <c r="G9403" s="116">
        <v>2650148.7000000002</v>
      </c>
    </row>
    <row r="9404" spans="1:7">
      <c r="A9404" s="120" t="s">
        <v>1151</v>
      </c>
      <c r="B9404" s="115" t="s">
        <v>1152</v>
      </c>
      <c r="C9404" s="115">
        <v>30199114</v>
      </c>
      <c r="D9404" s="115">
        <v>10111366</v>
      </c>
      <c r="E9404" s="116">
        <v>10056130.6</v>
      </c>
      <c r="F9404" s="117">
        <v>33.299422625445203</v>
      </c>
      <c r="G9404" s="116">
        <v>2650148.7000000002</v>
      </c>
    </row>
    <row r="9405" spans="1:7">
      <c r="A9405" s="121">
        <v>1000</v>
      </c>
      <c r="B9405" s="115" t="s">
        <v>1153</v>
      </c>
      <c r="C9405" s="115">
        <v>21122568</v>
      </c>
      <c r="D9405" s="115">
        <v>6988366</v>
      </c>
      <c r="E9405" s="116">
        <v>6936130.5999999996</v>
      </c>
      <c r="F9405" s="117">
        <v>32.837534716422702</v>
      </c>
      <c r="G9405" s="116">
        <v>1870146.83</v>
      </c>
    </row>
    <row r="9406" spans="1:7">
      <c r="A9406" s="122">
        <v>1100</v>
      </c>
      <c r="B9406" s="115" t="s">
        <v>1154</v>
      </c>
      <c r="C9406" s="115">
        <v>16968659</v>
      </c>
      <c r="D9406" s="115">
        <v>5544692</v>
      </c>
      <c r="E9406" s="116">
        <v>5512332.7199999997</v>
      </c>
      <c r="F9406" s="117">
        <v>32.485376245700998</v>
      </c>
      <c r="G9406" s="116">
        <v>1524881.72</v>
      </c>
    </row>
    <row r="9407" spans="1:7">
      <c r="A9407" s="121">
        <v>2000</v>
      </c>
      <c r="B9407" s="115" t="s">
        <v>1155</v>
      </c>
      <c r="C9407" s="115">
        <v>9076546</v>
      </c>
      <c r="D9407" s="115">
        <v>3123000</v>
      </c>
      <c r="E9407" s="116">
        <v>3120000</v>
      </c>
      <c r="F9407" s="117">
        <v>34.3743093463086</v>
      </c>
      <c r="G9407" s="116">
        <v>780001.87</v>
      </c>
    </row>
    <row r="9408" spans="1:7">
      <c r="A9408" s="119" t="s">
        <v>1181</v>
      </c>
      <c r="B9408" s="115" t="s">
        <v>1182</v>
      </c>
      <c r="C9408" s="115">
        <v>188415</v>
      </c>
      <c r="D9408" s="115">
        <v>50000</v>
      </c>
      <c r="E9408" s="116">
        <v>38887.53</v>
      </c>
      <c r="F9408" s="117">
        <v>20.6392962343762</v>
      </c>
      <c r="G9408" s="116">
        <v>12387.64</v>
      </c>
    </row>
    <row r="9409" spans="1:7">
      <c r="A9409" s="120" t="s">
        <v>1183</v>
      </c>
      <c r="B9409" s="115" t="s">
        <v>1184</v>
      </c>
      <c r="C9409" s="115">
        <v>188415</v>
      </c>
      <c r="D9409" s="115">
        <v>50000</v>
      </c>
      <c r="E9409" s="116">
        <v>38887.53</v>
      </c>
      <c r="F9409" s="117">
        <v>20.6392962343762</v>
      </c>
      <c r="G9409" s="116">
        <v>12387.64</v>
      </c>
    </row>
    <row r="9410" spans="1:7">
      <c r="A9410" s="114"/>
      <c r="B9410" s="115" t="s">
        <v>1192</v>
      </c>
      <c r="C9410" s="115">
        <v>0</v>
      </c>
      <c r="D9410" s="115">
        <v>0</v>
      </c>
      <c r="E9410" s="116">
        <v>76958.64</v>
      </c>
      <c r="F9410" s="117">
        <v>0</v>
      </c>
      <c r="G9410" s="116">
        <v>-72017.850000000006</v>
      </c>
    </row>
    <row r="9411" spans="1:7">
      <c r="A9411" s="114" t="s">
        <v>1193</v>
      </c>
      <c r="B9411" s="115" t="s">
        <v>1194</v>
      </c>
      <c r="C9411" s="115">
        <v>0</v>
      </c>
      <c r="D9411" s="115">
        <v>0</v>
      </c>
      <c r="E9411" s="116">
        <v>-76958.64</v>
      </c>
      <c r="F9411" s="117">
        <v>0</v>
      </c>
      <c r="G9411" s="116">
        <v>72017.850000000006</v>
      </c>
    </row>
    <row r="9412" spans="1:7">
      <c r="A9412" s="119" t="s">
        <v>1202</v>
      </c>
      <c r="B9412" s="115" t="s">
        <v>1203</v>
      </c>
      <c r="C9412" s="115">
        <v>0</v>
      </c>
      <c r="D9412" s="115">
        <v>0</v>
      </c>
      <c r="E9412" s="116">
        <v>-76958.64</v>
      </c>
      <c r="F9412" s="117">
        <v>0</v>
      </c>
      <c r="G9412" s="116">
        <v>72017.850000000006</v>
      </c>
    </row>
    <row r="9413" spans="1:7" s="113" customFormat="1">
      <c r="A9413" s="126" t="s">
        <v>724</v>
      </c>
      <c r="B9413" s="110" t="s">
        <v>725</v>
      </c>
      <c r="C9413" s="110"/>
      <c r="D9413" s="110"/>
      <c r="E9413" s="111"/>
      <c r="F9413" s="112"/>
      <c r="G9413" s="111"/>
    </row>
    <row r="9414" spans="1:7">
      <c r="A9414" s="114" t="s">
        <v>1118</v>
      </c>
      <c r="B9414" s="115" t="s">
        <v>1119</v>
      </c>
      <c r="C9414" s="115">
        <v>1584202</v>
      </c>
      <c r="D9414" s="115">
        <v>523424</v>
      </c>
      <c r="E9414" s="116">
        <v>518877.19</v>
      </c>
      <c r="F9414" s="117">
        <v>32.753221495743603</v>
      </c>
      <c r="G9414" s="116">
        <v>131990.10999999999</v>
      </c>
    </row>
    <row r="9415" spans="1:7" ht="25.5">
      <c r="A9415" s="119" t="s">
        <v>1120</v>
      </c>
      <c r="B9415" s="115" t="s">
        <v>1121</v>
      </c>
      <c r="C9415" s="115">
        <v>57350</v>
      </c>
      <c r="D9415" s="115">
        <v>18810</v>
      </c>
      <c r="E9415" s="116">
        <v>14263.19</v>
      </c>
      <c r="F9415" s="117">
        <v>24.8704272013949</v>
      </c>
      <c r="G9415" s="116">
        <v>2868.11</v>
      </c>
    </row>
    <row r="9416" spans="1:7">
      <c r="A9416" s="119" t="s">
        <v>1144</v>
      </c>
      <c r="B9416" s="115" t="s">
        <v>60</v>
      </c>
      <c r="C9416" s="115">
        <v>1526852</v>
      </c>
      <c r="D9416" s="115">
        <v>504614</v>
      </c>
      <c r="E9416" s="116">
        <v>504614</v>
      </c>
      <c r="F9416" s="117">
        <v>33.049306678053902</v>
      </c>
      <c r="G9416" s="116">
        <v>129122</v>
      </c>
    </row>
    <row r="9417" spans="1:7" ht="25.5">
      <c r="A9417" s="120">
        <v>21710</v>
      </c>
      <c r="B9417" s="115" t="s">
        <v>1145</v>
      </c>
      <c r="C9417" s="115">
        <v>1526852</v>
      </c>
      <c r="D9417" s="115">
        <v>504614</v>
      </c>
      <c r="E9417" s="116">
        <v>504614</v>
      </c>
      <c r="F9417" s="117">
        <v>33.049306678053902</v>
      </c>
      <c r="G9417" s="116">
        <v>129122</v>
      </c>
    </row>
    <row r="9418" spans="1:7">
      <c r="A9418" s="114" t="s">
        <v>1147</v>
      </c>
      <c r="B9418" s="115" t="s">
        <v>1148</v>
      </c>
      <c r="C9418" s="115">
        <v>1728518</v>
      </c>
      <c r="D9418" s="115">
        <v>667740</v>
      </c>
      <c r="E9418" s="116">
        <v>638640.32999999996</v>
      </c>
      <c r="F9418" s="117">
        <v>36.947276800125898</v>
      </c>
      <c r="G9418" s="116">
        <v>164467.24</v>
      </c>
    </row>
    <row r="9419" spans="1:7">
      <c r="A9419" s="119" t="s">
        <v>1149</v>
      </c>
      <c r="B9419" s="115" t="s">
        <v>1150</v>
      </c>
      <c r="C9419" s="115">
        <v>1579002</v>
      </c>
      <c r="D9419" s="115">
        <v>519424</v>
      </c>
      <c r="E9419" s="116">
        <v>515342.78</v>
      </c>
      <c r="F9419" s="117">
        <v>32.637246817926801</v>
      </c>
      <c r="G9419" s="116">
        <v>133117.71</v>
      </c>
    </row>
    <row r="9420" spans="1:7">
      <c r="A9420" s="120" t="s">
        <v>1151</v>
      </c>
      <c r="B9420" s="115" t="s">
        <v>1152</v>
      </c>
      <c r="C9420" s="115">
        <v>1579002</v>
      </c>
      <c r="D9420" s="115">
        <v>519424</v>
      </c>
      <c r="E9420" s="116">
        <v>515342.78</v>
      </c>
      <c r="F9420" s="117">
        <v>32.637246817926801</v>
      </c>
      <c r="G9420" s="116">
        <v>133117.71</v>
      </c>
    </row>
    <row r="9421" spans="1:7">
      <c r="A9421" s="121">
        <v>1000</v>
      </c>
      <c r="B9421" s="115" t="s">
        <v>1153</v>
      </c>
      <c r="C9421" s="115">
        <v>1440684</v>
      </c>
      <c r="D9421" s="115">
        <v>471624</v>
      </c>
      <c r="E9421" s="116">
        <v>469475.89</v>
      </c>
      <c r="F9421" s="117">
        <v>32.587013529684498</v>
      </c>
      <c r="G9421" s="116">
        <v>121728.62</v>
      </c>
    </row>
    <row r="9422" spans="1:7">
      <c r="A9422" s="122">
        <v>1100</v>
      </c>
      <c r="B9422" s="115" t="s">
        <v>1154</v>
      </c>
      <c r="C9422" s="115">
        <v>1155728</v>
      </c>
      <c r="D9422" s="115">
        <v>378340</v>
      </c>
      <c r="E9422" s="116">
        <v>376904.24</v>
      </c>
      <c r="F9422" s="117">
        <v>32.611846386000899</v>
      </c>
      <c r="G9422" s="116">
        <v>97107.13</v>
      </c>
    </row>
    <row r="9423" spans="1:7">
      <c r="A9423" s="121">
        <v>2000</v>
      </c>
      <c r="B9423" s="115" t="s">
        <v>1155</v>
      </c>
      <c r="C9423" s="115">
        <v>138318</v>
      </c>
      <c r="D9423" s="115">
        <v>47800</v>
      </c>
      <c r="E9423" s="116">
        <v>45866.89</v>
      </c>
      <c r="F9423" s="117">
        <v>33.160463569455899</v>
      </c>
      <c r="G9423" s="116">
        <v>11389.09</v>
      </c>
    </row>
    <row r="9424" spans="1:7">
      <c r="A9424" s="119" t="s">
        <v>1181</v>
      </c>
      <c r="B9424" s="115" t="s">
        <v>1182</v>
      </c>
      <c r="C9424" s="115">
        <v>149516</v>
      </c>
      <c r="D9424" s="115">
        <v>148316</v>
      </c>
      <c r="E9424" s="116">
        <v>123297.55</v>
      </c>
      <c r="F9424" s="117">
        <v>82.4644519650071</v>
      </c>
      <c r="G9424" s="116">
        <v>31349.53</v>
      </c>
    </row>
    <row r="9425" spans="1:7">
      <c r="A9425" s="120" t="s">
        <v>1183</v>
      </c>
      <c r="B9425" s="115" t="s">
        <v>1184</v>
      </c>
      <c r="C9425" s="115">
        <v>149516</v>
      </c>
      <c r="D9425" s="115">
        <v>148316</v>
      </c>
      <c r="E9425" s="116">
        <v>123297.55</v>
      </c>
      <c r="F9425" s="117">
        <v>82.4644519650071</v>
      </c>
      <c r="G9425" s="116">
        <v>31349.53</v>
      </c>
    </row>
    <row r="9426" spans="1:7">
      <c r="A9426" s="114"/>
      <c r="B9426" s="115" t="s">
        <v>1192</v>
      </c>
      <c r="C9426" s="115">
        <v>-144316</v>
      </c>
      <c r="D9426" s="115">
        <v>-144316</v>
      </c>
      <c r="E9426" s="116">
        <v>-119763.14</v>
      </c>
      <c r="F9426" s="117">
        <v>82.986737437290401</v>
      </c>
      <c r="G9426" s="116">
        <v>-32477.13</v>
      </c>
    </row>
    <row r="9427" spans="1:7">
      <c r="A9427" s="114" t="s">
        <v>1193</v>
      </c>
      <c r="B9427" s="115" t="s">
        <v>1194</v>
      </c>
      <c r="C9427" s="115">
        <v>144316</v>
      </c>
      <c r="D9427" s="115">
        <v>144316</v>
      </c>
      <c r="E9427" s="116">
        <v>119763.14</v>
      </c>
      <c r="F9427" s="117">
        <v>82.986737437290401</v>
      </c>
      <c r="G9427" s="116">
        <v>32477.13</v>
      </c>
    </row>
    <row r="9428" spans="1:7">
      <c r="A9428" s="119" t="s">
        <v>1202</v>
      </c>
      <c r="B9428" s="115" t="s">
        <v>1203</v>
      </c>
      <c r="C9428" s="115">
        <v>144316</v>
      </c>
      <c r="D9428" s="115">
        <v>144316</v>
      </c>
      <c r="E9428" s="116">
        <v>119763.14</v>
      </c>
      <c r="F9428" s="117">
        <v>82.986737437290401</v>
      </c>
      <c r="G9428" s="116">
        <v>32477.13</v>
      </c>
    </row>
    <row r="9429" spans="1:7" ht="38.25">
      <c r="A9429" s="120" t="s">
        <v>1204</v>
      </c>
      <c r="B9429" s="115" t="s">
        <v>1205</v>
      </c>
      <c r="C9429" s="115">
        <v>144316</v>
      </c>
      <c r="D9429" s="115">
        <v>144316</v>
      </c>
      <c r="E9429" s="116">
        <v>-144315.07</v>
      </c>
      <c r="F9429" s="117">
        <v>-99.999355580808796</v>
      </c>
      <c r="G9429" s="116">
        <v>0</v>
      </c>
    </row>
    <row r="9430" spans="1:7" s="113" customFormat="1">
      <c r="A9430" s="125" t="s">
        <v>622</v>
      </c>
      <c r="B9430" s="110" t="s">
        <v>726</v>
      </c>
      <c r="C9430" s="110"/>
      <c r="D9430" s="110"/>
      <c r="E9430" s="111"/>
      <c r="F9430" s="112"/>
      <c r="G9430" s="111"/>
    </row>
    <row r="9431" spans="1:7">
      <c r="A9431" s="114" t="s">
        <v>1118</v>
      </c>
      <c r="B9431" s="115" t="s">
        <v>1119</v>
      </c>
      <c r="C9431" s="115">
        <v>4239609</v>
      </c>
      <c r="D9431" s="115">
        <v>1226859</v>
      </c>
      <c r="E9431" s="116">
        <v>1387873.7</v>
      </c>
      <c r="F9431" s="117">
        <v>32.735889087885198</v>
      </c>
      <c r="G9431" s="116">
        <v>349035.93</v>
      </c>
    </row>
    <row r="9432" spans="1:7" ht="25.5">
      <c r="A9432" s="119" t="s">
        <v>1120</v>
      </c>
      <c r="B9432" s="115" t="s">
        <v>1121</v>
      </c>
      <c r="C9432" s="115">
        <v>1067869</v>
      </c>
      <c r="D9432" s="115">
        <v>315324</v>
      </c>
      <c r="E9432" s="116">
        <v>476338.7</v>
      </c>
      <c r="F9432" s="117">
        <v>44.606473265915596</v>
      </c>
      <c r="G9432" s="116">
        <v>108734.93</v>
      </c>
    </row>
    <row r="9433" spans="1:7">
      <c r="A9433" s="119" t="s">
        <v>1144</v>
      </c>
      <c r="B9433" s="115" t="s">
        <v>60</v>
      </c>
      <c r="C9433" s="115">
        <v>3171740</v>
      </c>
      <c r="D9433" s="115">
        <v>911535</v>
      </c>
      <c r="E9433" s="116">
        <v>911535</v>
      </c>
      <c r="F9433" s="117">
        <v>28.739272449822501</v>
      </c>
      <c r="G9433" s="116">
        <v>240301</v>
      </c>
    </row>
    <row r="9434" spans="1:7" ht="25.5">
      <c r="A9434" s="120">
        <v>21710</v>
      </c>
      <c r="B9434" s="115" t="s">
        <v>1145</v>
      </c>
      <c r="C9434" s="115">
        <v>3171740</v>
      </c>
      <c r="D9434" s="115">
        <v>911535</v>
      </c>
      <c r="E9434" s="116">
        <v>911535</v>
      </c>
      <c r="F9434" s="117">
        <v>28.739272449822501</v>
      </c>
      <c r="G9434" s="116">
        <v>240301</v>
      </c>
    </row>
    <row r="9435" spans="1:7">
      <c r="A9435" s="114" t="s">
        <v>1147</v>
      </c>
      <c r="B9435" s="115" t="s">
        <v>1148</v>
      </c>
      <c r="C9435" s="115">
        <v>4053502</v>
      </c>
      <c r="D9435" s="115">
        <v>1226859</v>
      </c>
      <c r="E9435" s="116">
        <v>1104379.68</v>
      </c>
      <c r="F9435" s="117">
        <v>27.2450754927468</v>
      </c>
      <c r="G9435" s="116">
        <v>271711.63</v>
      </c>
    </row>
    <row r="9436" spans="1:7">
      <c r="A9436" s="119" t="s">
        <v>1149</v>
      </c>
      <c r="B9436" s="115" t="s">
        <v>1150</v>
      </c>
      <c r="C9436" s="115">
        <v>3974949</v>
      </c>
      <c r="D9436" s="115">
        <v>1201859</v>
      </c>
      <c r="E9436" s="116">
        <v>1101426.58</v>
      </c>
      <c r="F9436" s="117">
        <v>27.7092002941421</v>
      </c>
      <c r="G9436" s="116">
        <v>270237.49</v>
      </c>
    </row>
    <row r="9437" spans="1:7">
      <c r="A9437" s="120" t="s">
        <v>1151</v>
      </c>
      <c r="B9437" s="115" t="s">
        <v>1152</v>
      </c>
      <c r="C9437" s="115">
        <v>3533206</v>
      </c>
      <c r="D9437" s="115">
        <v>1054611</v>
      </c>
      <c r="E9437" s="116">
        <v>954178.58</v>
      </c>
      <c r="F9437" s="117">
        <v>27.006027387024702</v>
      </c>
      <c r="G9437" s="116">
        <v>233425.49</v>
      </c>
    </row>
    <row r="9438" spans="1:7">
      <c r="A9438" s="121">
        <v>1000</v>
      </c>
      <c r="B9438" s="115" t="s">
        <v>1153</v>
      </c>
      <c r="C9438" s="115">
        <v>1855621</v>
      </c>
      <c r="D9438" s="115">
        <v>618541</v>
      </c>
      <c r="E9438" s="116">
        <v>618541</v>
      </c>
      <c r="F9438" s="117">
        <v>33.333369260209899</v>
      </c>
      <c r="G9438" s="116">
        <v>154635</v>
      </c>
    </row>
    <row r="9439" spans="1:7">
      <c r="A9439" s="122">
        <v>1100</v>
      </c>
      <c r="B9439" s="115" t="s">
        <v>1154</v>
      </c>
      <c r="C9439" s="115">
        <v>1453879</v>
      </c>
      <c r="D9439" s="115">
        <v>484628</v>
      </c>
      <c r="E9439" s="116">
        <v>484628</v>
      </c>
      <c r="F9439" s="117">
        <v>33.333447969191397</v>
      </c>
      <c r="G9439" s="116">
        <v>121157</v>
      </c>
    </row>
    <row r="9440" spans="1:7">
      <c r="A9440" s="121">
        <v>2000</v>
      </c>
      <c r="B9440" s="115" t="s">
        <v>1155</v>
      </c>
      <c r="C9440" s="115">
        <v>1677585</v>
      </c>
      <c r="D9440" s="115">
        <v>436070</v>
      </c>
      <c r="E9440" s="116">
        <v>335637.58</v>
      </c>
      <c r="F9440" s="117">
        <v>20.0071877132902</v>
      </c>
      <c r="G9440" s="116">
        <v>78790.490000000005</v>
      </c>
    </row>
    <row r="9441" spans="1:7">
      <c r="A9441" s="120" t="s">
        <v>1158</v>
      </c>
      <c r="B9441" s="115" t="s">
        <v>1159</v>
      </c>
      <c r="C9441" s="115">
        <v>441743</v>
      </c>
      <c r="D9441" s="115">
        <v>147248</v>
      </c>
      <c r="E9441" s="116">
        <v>147248</v>
      </c>
      <c r="F9441" s="117">
        <v>33.333408791989903</v>
      </c>
      <c r="G9441" s="116">
        <v>36812</v>
      </c>
    </row>
    <row r="9442" spans="1:7">
      <c r="A9442" s="121">
        <v>3000</v>
      </c>
      <c r="B9442" s="115" t="s">
        <v>1160</v>
      </c>
      <c r="C9442" s="115">
        <v>441743</v>
      </c>
      <c r="D9442" s="115">
        <v>147248</v>
      </c>
      <c r="E9442" s="116">
        <v>147248</v>
      </c>
      <c r="F9442" s="117">
        <v>33.333408791989903</v>
      </c>
      <c r="G9442" s="116">
        <v>36812</v>
      </c>
    </row>
    <row r="9443" spans="1:7">
      <c r="A9443" s="119" t="s">
        <v>1181</v>
      </c>
      <c r="B9443" s="115" t="s">
        <v>1182</v>
      </c>
      <c r="C9443" s="115">
        <v>78553</v>
      </c>
      <c r="D9443" s="115">
        <v>25000</v>
      </c>
      <c r="E9443" s="116">
        <v>2953.1</v>
      </c>
      <c r="F9443" s="117">
        <v>3.75937265285858</v>
      </c>
      <c r="G9443" s="116">
        <v>1474.14</v>
      </c>
    </row>
    <row r="9444" spans="1:7">
      <c r="A9444" s="120" t="s">
        <v>1183</v>
      </c>
      <c r="B9444" s="115" t="s">
        <v>1184</v>
      </c>
      <c r="C9444" s="115">
        <v>78553</v>
      </c>
      <c r="D9444" s="115">
        <v>25000</v>
      </c>
      <c r="E9444" s="116">
        <v>2953.1</v>
      </c>
      <c r="F9444" s="117">
        <v>3.75937265285858</v>
      </c>
      <c r="G9444" s="116">
        <v>1474.14</v>
      </c>
    </row>
    <row r="9445" spans="1:7">
      <c r="A9445" s="114"/>
      <c r="B9445" s="115" t="s">
        <v>1192</v>
      </c>
      <c r="C9445" s="115">
        <v>186107</v>
      </c>
      <c r="D9445" s="115">
        <v>0</v>
      </c>
      <c r="E9445" s="116">
        <v>283494.02</v>
      </c>
      <c r="F9445" s="117">
        <v>152.32850994320501</v>
      </c>
      <c r="G9445" s="116">
        <v>77324.3</v>
      </c>
    </row>
    <row r="9446" spans="1:7">
      <c r="A9446" s="114" t="s">
        <v>1193</v>
      </c>
      <c r="B9446" s="115" t="s">
        <v>1194</v>
      </c>
      <c r="C9446" s="115">
        <v>-186107</v>
      </c>
      <c r="D9446" s="115">
        <v>0</v>
      </c>
      <c r="E9446" s="116">
        <v>-283494.02</v>
      </c>
      <c r="F9446" s="117">
        <v>152.32850994320501</v>
      </c>
      <c r="G9446" s="116">
        <v>-77324.3</v>
      </c>
    </row>
    <row r="9447" spans="1:7">
      <c r="A9447" s="119" t="s">
        <v>1202</v>
      </c>
      <c r="B9447" s="115" t="s">
        <v>1203</v>
      </c>
      <c r="C9447" s="115">
        <v>-186107</v>
      </c>
      <c r="D9447" s="115">
        <v>0</v>
      </c>
      <c r="E9447" s="116">
        <v>-283494.02</v>
      </c>
      <c r="F9447" s="117">
        <v>152.32850994320501</v>
      </c>
      <c r="G9447" s="116">
        <v>-77324.3</v>
      </c>
    </row>
    <row r="9448" spans="1:7" ht="38.25">
      <c r="A9448" s="120" t="s">
        <v>1204</v>
      </c>
      <c r="B9448" s="115" t="s">
        <v>1205</v>
      </c>
      <c r="C9448" s="115">
        <v>-186107</v>
      </c>
      <c r="D9448" s="115">
        <v>0</v>
      </c>
      <c r="E9448" s="116">
        <v>0</v>
      </c>
      <c r="F9448" s="117">
        <v>0</v>
      </c>
      <c r="G9448" s="116">
        <v>0</v>
      </c>
    </row>
    <row r="9449" spans="1:7" s="113" customFormat="1" ht="25.5">
      <c r="A9449" s="126" t="s">
        <v>727</v>
      </c>
      <c r="B9449" s="110" t="s">
        <v>1371</v>
      </c>
      <c r="C9449" s="110"/>
      <c r="D9449" s="110"/>
      <c r="E9449" s="111"/>
      <c r="F9449" s="112"/>
      <c r="G9449" s="111"/>
    </row>
    <row r="9450" spans="1:7">
      <c r="A9450" s="114" t="s">
        <v>1118</v>
      </c>
      <c r="B9450" s="115" t="s">
        <v>1119</v>
      </c>
      <c r="C9450" s="115">
        <v>4053502</v>
      </c>
      <c r="D9450" s="115">
        <v>1226859</v>
      </c>
      <c r="E9450" s="116">
        <v>1387873.7</v>
      </c>
      <c r="F9450" s="117">
        <v>34.238880355801001</v>
      </c>
      <c r="G9450" s="116">
        <v>349035.93</v>
      </c>
    </row>
    <row r="9451" spans="1:7" ht="25.5">
      <c r="A9451" s="119" t="s">
        <v>1120</v>
      </c>
      <c r="B9451" s="115" t="s">
        <v>1121</v>
      </c>
      <c r="C9451" s="115">
        <v>881762</v>
      </c>
      <c r="D9451" s="115">
        <v>315324</v>
      </c>
      <c r="E9451" s="116">
        <v>476338.7</v>
      </c>
      <c r="F9451" s="117">
        <v>54.021232486770799</v>
      </c>
      <c r="G9451" s="116">
        <v>108734.93</v>
      </c>
    </row>
    <row r="9452" spans="1:7">
      <c r="A9452" s="119" t="s">
        <v>1144</v>
      </c>
      <c r="B9452" s="115" t="s">
        <v>60</v>
      </c>
      <c r="C9452" s="115">
        <v>3171740</v>
      </c>
      <c r="D9452" s="115">
        <v>911535</v>
      </c>
      <c r="E9452" s="116">
        <v>911535</v>
      </c>
      <c r="F9452" s="117">
        <v>28.739272449822501</v>
      </c>
      <c r="G9452" s="116">
        <v>240301</v>
      </c>
    </row>
    <row r="9453" spans="1:7" ht="25.5">
      <c r="A9453" s="120">
        <v>21710</v>
      </c>
      <c r="B9453" s="115" t="s">
        <v>1145</v>
      </c>
      <c r="C9453" s="115">
        <v>3171740</v>
      </c>
      <c r="D9453" s="115">
        <v>911535</v>
      </c>
      <c r="E9453" s="116">
        <v>911535</v>
      </c>
      <c r="F9453" s="117">
        <v>28.739272449822501</v>
      </c>
      <c r="G9453" s="116">
        <v>240301</v>
      </c>
    </row>
    <row r="9454" spans="1:7">
      <c r="A9454" s="114" t="s">
        <v>1147</v>
      </c>
      <c r="B9454" s="115" t="s">
        <v>1148</v>
      </c>
      <c r="C9454" s="115">
        <v>4053502</v>
      </c>
      <c r="D9454" s="115">
        <v>1226859</v>
      </c>
      <c r="E9454" s="116">
        <v>1104379.68</v>
      </c>
      <c r="F9454" s="117">
        <v>27.2450754927468</v>
      </c>
      <c r="G9454" s="116">
        <v>271711.63</v>
      </c>
    </row>
    <row r="9455" spans="1:7">
      <c r="A9455" s="119" t="s">
        <v>1149</v>
      </c>
      <c r="B9455" s="115" t="s">
        <v>1150</v>
      </c>
      <c r="C9455" s="115">
        <v>3974949</v>
      </c>
      <c r="D9455" s="115">
        <v>1201859</v>
      </c>
      <c r="E9455" s="116">
        <v>1101426.58</v>
      </c>
      <c r="F9455" s="117">
        <v>27.7092002941421</v>
      </c>
      <c r="G9455" s="116">
        <v>270237.49</v>
      </c>
    </row>
    <row r="9456" spans="1:7">
      <c r="A9456" s="120" t="s">
        <v>1151</v>
      </c>
      <c r="B9456" s="115" t="s">
        <v>1152</v>
      </c>
      <c r="C9456" s="115">
        <v>3533206</v>
      </c>
      <c r="D9456" s="115">
        <v>1054611</v>
      </c>
      <c r="E9456" s="116">
        <v>954178.58</v>
      </c>
      <c r="F9456" s="117">
        <v>27.006027387024702</v>
      </c>
      <c r="G9456" s="116">
        <v>233425.49</v>
      </c>
    </row>
    <row r="9457" spans="1:7">
      <c r="A9457" s="121">
        <v>1000</v>
      </c>
      <c r="B9457" s="115" t="s">
        <v>1153</v>
      </c>
      <c r="C9457" s="115">
        <v>1855621</v>
      </c>
      <c r="D9457" s="115">
        <v>618541</v>
      </c>
      <c r="E9457" s="116">
        <v>618541</v>
      </c>
      <c r="F9457" s="117">
        <v>33.333369260209899</v>
      </c>
      <c r="G9457" s="116">
        <v>154635</v>
      </c>
    </row>
    <row r="9458" spans="1:7">
      <c r="A9458" s="122">
        <v>1100</v>
      </c>
      <c r="B9458" s="115" t="s">
        <v>1154</v>
      </c>
      <c r="C9458" s="115">
        <v>1453879</v>
      </c>
      <c r="D9458" s="115">
        <v>484628</v>
      </c>
      <c r="E9458" s="116">
        <v>484628</v>
      </c>
      <c r="F9458" s="117">
        <v>33.333447969191397</v>
      </c>
      <c r="G9458" s="116">
        <v>121157</v>
      </c>
    </row>
    <row r="9459" spans="1:7">
      <c r="A9459" s="121">
        <v>2000</v>
      </c>
      <c r="B9459" s="115" t="s">
        <v>1155</v>
      </c>
      <c r="C9459" s="115">
        <v>1677585</v>
      </c>
      <c r="D9459" s="115">
        <v>436070</v>
      </c>
      <c r="E9459" s="116">
        <v>335637.58</v>
      </c>
      <c r="F9459" s="117">
        <v>20.0071877132902</v>
      </c>
      <c r="G9459" s="116">
        <v>78790.490000000005</v>
      </c>
    </row>
    <row r="9460" spans="1:7">
      <c r="A9460" s="120" t="s">
        <v>1158</v>
      </c>
      <c r="B9460" s="115" t="s">
        <v>1159</v>
      </c>
      <c r="C9460" s="115">
        <v>441743</v>
      </c>
      <c r="D9460" s="115">
        <v>147248</v>
      </c>
      <c r="E9460" s="116">
        <v>147248</v>
      </c>
      <c r="F9460" s="117">
        <v>33.333408791989903</v>
      </c>
      <c r="G9460" s="116">
        <v>36812</v>
      </c>
    </row>
    <row r="9461" spans="1:7">
      <c r="A9461" s="121">
        <v>3000</v>
      </c>
      <c r="B9461" s="115" t="s">
        <v>1160</v>
      </c>
      <c r="C9461" s="115">
        <v>441743</v>
      </c>
      <c r="D9461" s="115">
        <v>147248</v>
      </c>
      <c r="E9461" s="116">
        <v>147248</v>
      </c>
      <c r="F9461" s="117">
        <v>33.333408791989903</v>
      </c>
      <c r="G9461" s="116">
        <v>36812</v>
      </c>
    </row>
    <row r="9462" spans="1:7">
      <c r="A9462" s="119" t="s">
        <v>1181</v>
      </c>
      <c r="B9462" s="115" t="s">
        <v>1182</v>
      </c>
      <c r="C9462" s="115">
        <v>78553</v>
      </c>
      <c r="D9462" s="115">
        <v>25000</v>
      </c>
      <c r="E9462" s="116">
        <v>2953.1</v>
      </c>
      <c r="F9462" s="117">
        <v>3.75937265285858</v>
      </c>
      <c r="G9462" s="116">
        <v>1474.14</v>
      </c>
    </row>
    <row r="9463" spans="1:7">
      <c r="A9463" s="120" t="s">
        <v>1183</v>
      </c>
      <c r="B9463" s="115" t="s">
        <v>1184</v>
      </c>
      <c r="C9463" s="115">
        <v>78553</v>
      </c>
      <c r="D9463" s="115">
        <v>25000</v>
      </c>
      <c r="E9463" s="116">
        <v>2953.1</v>
      </c>
      <c r="F9463" s="117">
        <v>3.75937265285858</v>
      </c>
      <c r="G9463" s="116">
        <v>1474.14</v>
      </c>
    </row>
    <row r="9464" spans="1:7">
      <c r="A9464" s="114"/>
      <c r="B9464" s="115" t="s">
        <v>1192</v>
      </c>
      <c r="C9464" s="115">
        <v>0</v>
      </c>
      <c r="D9464" s="115">
        <v>0</v>
      </c>
      <c r="E9464" s="116">
        <v>283494.02</v>
      </c>
      <c r="F9464" s="117">
        <v>0</v>
      </c>
      <c r="G9464" s="116">
        <v>77324.3</v>
      </c>
    </row>
    <row r="9465" spans="1:7">
      <c r="A9465" s="114" t="s">
        <v>1193</v>
      </c>
      <c r="B9465" s="115" t="s">
        <v>1194</v>
      </c>
      <c r="C9465" s="115">
        <v>0</v>
      </c>
      <c r="D9465" s="115">
        <v>0</v>
      </c>
      <c r="E9465" s="116">
        <v>-283494.02</v>
      </c>
      <c r="F9465" s="117">
        <v>0</v>
      </c>
      <c r="G9465" s="116">
        <v>-77324.3</v>
      </c>
    </row>
    <row r="9466" spans="1:7">
      <c r="A9466" s="119" t="s">
        <v>1202</v>
      </c>
      <c r="B9466" s="115" t="s">
        <v>1203</v>
      </c>
      <c r="C9466" s="115">
        <v>0</v>
      </c>
      <c r="D9466" s="115">
        <v>0</v>
      </c>
      <c r="E9466" s="116">
        <v>-283494.02</v>
      </c>
      <c r="F9466" s="117">
        <v>0</v>
      </c>
      <c r="G9466" s="116">
        <v>-77324.3</v>
      </c>
    </row>
    <row r="9467" spans="1:7" s="113" customFormat="1">
      <c r="A9467" s="126" t="s">
        <v>728</v>
      </c>
      <c r="B9467" s="110" t="s">
        <v>729</v>
      </c>
      <c r="C9467" s="110"/>
      <c r="D9467" s="110"/>
      <c r="E9467" s="111"/>
      <c r="F9467" s="112"/>
      <c r="G9467" s="111"/>
    </row>
    <row r="9468" spans="1:7">
      <c r="A9468" s="114" t="s">
        <v>1118</v>
      </c>
      <c r="B9468" s="115" t="s">
        <v>1119</v>
      </c>
      <c r="C9468" s="115">
        <v>186107</v>
      </c>
      <c r="D9468" s="115">
        <v>0</v>
      </c>
      <c r="E9468" s="116">
        <v>0</v>
      </c>
      <c r="F9468" s="117">
        <v>0</v>
      </c>
      <c r="G9468" s="116">
        <v>0</v>
      </c>
    </row>
    <row r="9469" spans="1:7" ht="25.5">
      <c r="A9469" s="119" t="s">
        <v>1120</v>
      </c>
      <c r="B9469" s="115" t="s">
        <v>1121</v>
      </c>
      <c r="C9469" s="115">
        <v>186107</v>
      </c>
      <c r="D9469" s="115">
        <v>0</v>
      </c>
      <c r="E9469" s="116">
        <v>0</v>
      </c>
      <c r="F9469" s="117">
        <v>0</v>
      </c>
      <c r="G9469" s="116">
        <v>0</v>
      </c>
    </row>
    <row r="9470" spans="1:7">
      <c r="A9470" s="114"/>
      <c r="B9470" s="115" t="s">
        <v>1192</v>
      </c>
      <c r="C9470" s="115">
        <v>186107</v>
      </c>
      <c r="D9470" s="115">
        <v>0</v>
      </c>
      <c r="E9470" s="116">
        <v>0</v>
      </c>
      <c r="F9470" s="117">
        <v>0</v>
      </c>
      <c r="G9470" s="116">
        <v>0</v>
      </c>
    </row>
    <row r="9471" spans="1:7">
      <c r="A9471" s="114" t="s">
        <v>1193</v>
      </c>
      <c r="B9471" s="115" t="s">
        <v>1194</v>
      </c>
      <c r="C9471" s="115">
        <v>-186107</v>
      </c>
      <c r="D9471" s="115">
        <v>0</v>
      </c>
      <c r="E9471" s="116">
        <v>0</v>
      </c>
      <c r="F9471" s="117">
        <v>0</v>
      </c>
      <c r="G9471" s="116">
        <v>0</v>
      </c>
    </row>
    <row r="9472" spans="1:7">
      <c r="A9472" s="119" t="s">
        <v>1202</v>
      </c>
      <c r="B9472" s="115" t="s">
        <v>1203</v>
      </c>
      <c r="C9472" s="115">
        <v>-186107</v>
      </c>
      <c r="D9472" s="115">
        <v>0</v>
      </c>
      <c r="E9472" s="116">
        <v>0</v>
      </c>
      <c r="F9472" s="117">
        <v>0</v>
      </c>
      <c r="G9472" s="116">
        <v>0</v>
      </c>
    </row>
    <row r="9473" spans="1:7" ht="38.25">
      <c r="A9473" s="120" t="s">
        <v>1204</v>
      </c>
      <c r="B9473" s="115" t="s">
        <v>1205</v>
      </c>
      <c r="C9473" s="115">
        <v>-186107</v>
      </c>
      <c r="D9473" s="115">
        <v>0</v>
      </c>
      <c r="E9473" s="116">
        <v>0</v>
      </c>
      <c r="F9473" s="117">
        <v>0</v>
      </c>
      <c r="G9473" s="116">
        <v>0</v>
      </c>
    </row>
    <row r="9474" spans="1:7" s="113" customFormat="1">
      <c r="A9474" s="125" t="s">
        <v>624</v>
      </c>
      <c r="B9474" s="110" t="s">
        <v>730</v>
      </c>
      <c r="C9474" s="110"/>
      <c r="D9474" s="110"/>
      <c r="E9474" s="111"/>
      <c r="F9474" s="112"/>
      <c r="G9474" s="111"/>
    </row>
    <row r="9475" spans="1:7">
      <c r="A9475" s="114" t="s">
        <v>1118</v>
      </c>
      <c r="B9475" s="115" t="s">
        <v>1119</v>
      </c>
      <c r="C9475" s="115">
        <v>4475813</v>
      </c>
      <c r="D9475" s="115">
        <v>1378685</v>
      </c>
      <c r="E9475" s="116">
        <v>1349917.87</v>
      </c>
      <c r="F9475" s="117">
        <v>30.160283059189499</v>
      </c>
      <c r="G9475" s="116">
        <v>339622</v>
      </c>
    </row>
    <row r="9476" spans="1:7" ht="25.5">
      <c r="A9476" s="119" t="s">
        <v>1120</v>
      </c>
      <c r="B9476" s="115" t="s">
        <v>1121</v>
      </c>
      <c r="C9476" s="115">
        <v>196415</v>
      </c>
      <c r="D9476" s="115">
        <v>65472</v>
      </c>
      <c r="E9476" s="116">
        <v>36704.870000000003</v>
      </c>
      <c r="F9476" s="117">
        <v>18.687406766285701</v>
      </c>
      <c r="G9476" s="116">
        <v>9754</v>
      </c>
    </row>
    <row r="9477" spans="1:7">
      <c r="A9477" s="119" t="s">
        <v>1144</v>
      </c>
      <c r="B9477" s="115" t="s">
        <v>60</v>
      </c>
      <c r="C9477" s="115">
        <v>4279398</v>
      </c>
      <c r="D9477" s="115">
        <v>1313213</v>
      </c>
      <c r="E9477" s="116">
        <v>1313213</v>
      </c>
      <c r="F9477" s="117">
        <v>30.686862965304901</v>
      </c>
      <c r="G9477" s="116">
        <v>329868</v>
      </c>
    </row>
    <row r="9478" spans="1:7" ht="25.5">
      <c r="A9478" s="120">
        <v>21710</v>
      </c>
      <c r="B9478" s="115" t="s">
        <v>1145</v>
      </c>
      <c r="C9478" s="115">
        <v>4279398</v>
      </c>
      <c r="D9478" s="115">
        <v>1313213</v>
      </c>
      <c r="E9478" s="116">
        <v>1313213</v>
      </c>
      <c r="F9478" s="117">
        <v>30.686862965304901</v>
      </c>
      <c r="G9478" s="116">
        <v>329868</v>
      </c>
    </row>
    <row r="9479" spans="1:7">
      <c r="A9479" s="114" t="s">
        <v>1147</v>
      </c>
      <c r="B9479" s="115" t="s">
        <v>1148</v>
      </c>
      <c r="C9479" s="115">
        <v>4475813</v>
      </c>
      <c r="D9479" s="115">
        <v>1378685</v>
      </c>
      <c r="E9479" s="116">
        <v>1311487.04</v>
      </c>
      <c r="F9479" s="117">
        <v>29.301649555064099</v>
      </c>
      <c r="G9479" s="116">
        <v>339303.63</v>
      </c>
    </row>
    <row r="9480" spans="1:7">
      <c r="A9480" s="119" t="s">
        <v>1149</v>
      </c>
      <c r="B9480" s="115" t="s">
        <v>1150</v>
      </c>
      <c r="C9480" s="115">
        <v>4380155</v>
      </c>
      <c r="D9480" s="115">
        <v>1346431</v>
      </c>
      <c r="E9480" s="116">
        <v>1300790.3700000001</v>
      </c>
      <c r="F9480" s="117">
        <v>29.6973593400234</v>
      </c>
      <c r="G9480" s="116">
        <v>339303.63</v>
      </c>
    </row>
    <row r="9481" spans="1:7">
      <c r="A9481" s="120" t="s">
        <v>1151</v>
      </c>
      <c r="B9481" s="115" t="s">
        <v>1152</v>
      </c>
      <c r="C9481" s="115">
        <v>4380155</v>
      </c>
      <c r="D9481" s="115">
        <v>1346431</v>
      </c>
      <c r="E9481" s="116">
        <v>1300790.3700000001</v>
      </c>
      <c r="F9481" s="117">
        <v>29.6973593400234</v>
      </c>
      <c r="G9481" s="116">
        <v>339303.63</v>
      </c>
    </row>
    <row r="9482" spans="1:7">
      <c r="A9482" s="121">
        <v>1000</v>
      </c>
      <c r="B9482" s="115" t="s">
        <v>1153</v>
      </c>
      <c r="C9482" s="115">
        <v>3480654</v>
      </c>
      <c r="D9482" s="115">
        <v>1108642</v>
      </c>
      <c r="E9482" s="116">
        <v>1081970.58</v>
      </c>
      <c r="F9482" s="117">
        <v>31.085266734355098</v>
      </c>
      <c r="G9482" s="116">
        <v>273136.53999999998</v>
      </c>
    </row>
    <row r="9483" spans="1:7">
      <c r="A9483" s="122">
        <v>1100</v>
      </c>
      <c r="B9483" s="115" t="s">
        <v>1154</v>
      </c>
      <c r="C9483" s="115">
        <v>2743055</v>
      </c>
      <c r="D9483" s="115">
        <v>882614</v>
      </c>
      <c r="E9483" s="116">
        <v>856947.79</v>
      </c>
      <c r="F9483" s="117">
        <v>31.240634620887999</v>
      </c>
      <c r="G9483" s="116">
        <v>218059.94</v>
      </c>
    </row>
    <row r="9484" spans="1:7">
      <c r="A9484" s="121">
        <v>2000</v>
      </c>
      <c r="B9484" s="115" t="s">
        <v>1155</v>
      </c>
      <c r="C9484" s="115">
        <v>899501</v>
      </c>
      <c r="D9484" s="115">
        <v>237789</v>
      </c>
      <c r="E9484" s="116">
        <v>218819.79</v>
      </c>
      <c r="F9484" s="117">
        <v>24.326797857923399</v>
      </c>
      <c r="G9484" s="116">
        <v>66167.09</v>
      </c>
    </row>
    <row r="9485" spans="1:7">
      <c r="A9485" s="119" t="s">
        <v>1181</v>
      </c>
      <c r="B9485" s="115" t="s">
        <v>1182</v>
      </c>
      <c r="C9485" s="115">
        <v>95658</v>
      </c>
      <c r="D9485" s="115">
        <v>32254</v>
      </c>
      <c r="E9485" s="116">
        <v>10696.67</v>
      </c>
      <c r="F9485" s="117">
        <v>11.1822011750193</v>
      </c>
      <c r="G9485" s="116">
        <v>0</v>
      </c>
    </row>
    <row r="9486" spans="1:7">
      <c r="A9486" s="120" t="s">
        <v>1183</v>
      </c>
      <c r="B9486" s="115" t="s">
        <v>1184</v>
      </c>
      <c r="C9486" s="115">
        <v>95658</v>
      </c>
      <c r="D9486" s="115">
        <v>32254</v>
      </c>
      <c r="E9486" s="116">
        <v>10696.67</v>
      </c>
      <c r="F9486" s="117">
        <v>11.1822011750193</v>
      </c>
      <c r="G9486" s="116">
        <v>0</v>
      </c>
    </row>
    <row r="9487" spans="1:7">
      <c r="A9487" s="114"/>
      <c r="B9487" s="115" t="s">
        <v>1192</v>
      </c>
      <c r="C9487" s="115">
        <v>0</v>
      </c>
      <c r="D9487" s="115">
        <v>0</v>
      </c>
      <c r="E9487" s="116">
        <v>38430.83</v>
      </c>
      <c r="F9487" s="117">
        <v>0</v>
      </c>
      <c r="G9487" s="116">
        <v>318.37</v>
      </c>
    </row>
    <row r="9488" spans="1:7">
      <c r="A9488" s="114" t="s">
        <v>1193</v>
      </c>
      <c r="B9488" s="115" t="s">
        <v>1194</v>
      </c>
      <c r="C9488" s="115">
        <v>0</v>
      </c>
      <c r="D9488" s="115">
        <v>0</v>
      </c>
      <c r="E9488" s="116">
        <v>-38430.83</v>
      </c>
      <c r="F9488" s="117">
        <v>0</v>
      </c>
      <c r="G9488" s="116">
        <v>-318.37</v>
      </c>
    </row>
    <row r="9489" spans="1:7">
      <c r="A9489" s="119" t="s">
        <v>1202</v>
      </c>
      <c r="B9489" s="115" t="s">
        <v>1203</v>
      </c>
      <c r="C9489" s="115">
        <v>0</v>
      </c>
      <c r="D9489" s="115">
        <v>0</v>
      </c>
      <c r="E9489" s="116">
        <v>-38430.83</v>
      </c>
      <c r="F9489" s="117">
        <v>0</v>
      </c>
      <c r="G9489" s="116">
        <v>-318.37</v>
      </c>
    </row>
    <row r="9490" spans="1:7" s="113" customFormat="1">
      <c r="A9490" s="126" t="s">
        <v>731</v>
      </c>
      <c r="B9490" s="110" t="s">
        <v>422</v>
      </c>
      <c r="C9490" s="110"/>
      <c r="D9490" s="110"/>
      <c r="E9490" s="111"/>
      <c r="F9490" s="112"/>
      <c r="G9490" s="111"/>
    </row>
    <row r="9491" spans="1:7">
      <c r="A9491" s="114" t="s">
        <v>1118</v>
      </c>
      <c r="B9491" s="115" t="s">
        <v>1119</v>
      </c>
      <c r="C9491" s="115">
        <v>2512267</v>
      </c>
      <c r="D9491" s="115">
        <v>825571</v>
      </c>
      <c r="E9491" s="116">
        <v>800015.87</v>
      </c>
      <c r="F9491" s="117">
        <v>31.844380792328199</v>
      </c>
      <c r="G9491" s="116">
        <v>204200</v>
      </c>
    </row>
    <row r="9492" spans="1:7" ht="25.5">
      <c r="A9492" s="119" t="s">
        <v>1120</v>
      </c>
      <c r="B9492" s="115" t="s">
        <v>1121</v>
      </c>
      <c r="C9492" s="115">
        <v>186776</v>
      </c>
      <c r="D9492" s="115">
        <v>62260</v>
      </c>
      <c r="E9492" s="116">
        <v>36704.870000000003</v>
      </c>
      <c r="F9492" s="117">
        <v>19.651812866749498</v>
      </c>
      <c r="G9492" s="116">
        <v>9977</v>
      </c>
    </row>
    <row r="9493" spans="1:7">
      <c r="A9493" s="119" t="s">
        <v>1144</v>
      </c>
      <c r="B9493" s="115" t="s">
        <v>60</v>
      </c>
      <c r="C9493" s="115">
        <v>2325491</v>
      </c>
      <c r="D9493" s="115">
        <v>763311</v>
      </c>
      <c r="E9493" s="116">
        <v>763311</v>
      </c>
      <c r="F9493" s="117">
        <v>32.823648855230999</v>
      </c>
      <c r="G9493" s="116">
        <v>194223</v>
      </c>
    </row>
    <row r="9494" spans="1:7" ht="25.5">
      <c r="A9494" s="120">
        <v>21710</v>
      </c>
      <c r="B9494" s="115" t="s">
        <v>1145</v>
      </c>
      <c r="C9494" s="115">
        <v>2325491</v>
      </c>
      <c r="D9494" s="115">
        <v>763311</v>
      </c>
      <c r="E9494" s="116">
        <v>763311</v>
      </c>
      <c r="F9494" s="117">
        <v>32.823648855230999</v>
      </c>
      <c r="G9494" s="116">
        <v>194223</v>
      </c>
    </row>
    <row r="9495" spans="1:7">
      <c r="A9495" s="114" t="s">
        <v>1147</v>
      </c>
      <c r="B9495" s="115" t="s">
        <v>1148</v>
      </c>
      <c r="C9495" s="115">
        <v>2512267</v>
      </c>
      <c r="D9495" s="115">
        <v>825571</v>
      </c>
      <c r="E9495" s="116">
        <v>799982.14</v>
      </c>
      <c r="F9495" s="117">
        <v>31.8430381802571</v>
      </c>
      <c r="G9495" s="116">
        <v>204328.2</v>
      </c>
    </row>
    <row r="9496" spans="1:7">
      <c r="A9496" s="119" t="s">
        <v>1149</v>
      </c>
      <c r="B9496" s="115" t="s">
        <v>1150</v>
      </c>
      <c r="C9496" s="115">
        <v>2474141</v>
      </c>
      <c r="D9496" s="115">
        <v>814987</v>
      </c>
      <c r="E9496" s="116">
        <v>798019.83</v>
      </c>
      <c r="F9496" s="117">
        <v>32.254420018907602</v>
      </c>
      <c r="G9496" s="116">
        <v>204328.2</v>
      </c>
    </row>
    <row r="9497" spans="1:7">
      <c r="A9497" s="120" t="s">
        <v>1151</v>
      </c>
      <c r="B9497" s="115" t="s">
        <v>1152</v>
      </c>
      <c r="C9497" s="115">
        <v>2474141</v>
      </c>
      <c r="D9497" s="115">
        <v>814987</v>
      </c>
      <c r="E9497" s="116">
        <v>798019.83</v>
      </c>
      <c r="F9497" s="117">
        <v>32.254420018907602</v>
      </c>
      <c r="G9497" s="116">
        <v>204328.2</v>
      </c>
    </row>
    <row r="9498" spans="1:7">
      <c r="A9498" s="121">
        <v>1000</v>
      </c>
      <c r="B9498" s="115" t="s">
        <v>1153</v>
      </c>
      <c r="C9498" s="115">
        <v>2058881</v>
      </c>
      <c r="D9498" s="115">
        <v>674104</v>
      </c>
      <c r="E9498" s="116">
        <v>659761.03</v>
      </c>
      <c r="F9498" s="117">
        <v>32.044641239585999</v>
      </c>
      <c r="G9498" s="116">
        <v>165315.4</v>
      </c>
    </row>
    <row r="9499" spans="1:7">
      <c r="A9499" s="122">
        <v>1100</v>
      </c>
      <c r="B9499" s="115" t="s">
        <v>1154</v>
      </c>
      <c r="C9499" s="115">
        <v>1611379</v>
      </c>
      <c r="D9499" s="115">
        <v>537128</v>
      </c>
      <c r="E9499" s="116">
        <v>522785.03</v>
      </c>
      <c r="F9499" s="117">
        <v>32.443331457093599</v>
      </c>
      <c r="G9499" s="116">
        <v>132946.4</v>
      </c>
    </row>
    <row r="9500" spans="1:7">
      <c r="A9500" s="121">
        <v>2000</v>
      </c>
      <c r="B9500" s="115" t="s">
        <v>1155</v>
      </c>
      <c r="C9500" s="115">
        <v>415260</v>
      </c>
      <c r="D9500" s="115">
        <v>140883</v>
      </c>
      <c r="E9500" s="116">
        <v>138258.79999999999</v>
      </c>
      <c r="F9500" s="117">
        <v>33.294514280210002</v>
      </c>
      <c r="G9500" s="116">
        <v>39012.800000000003</v>
      </c>
    </row>
    <row r="9501" spans="1:7">
      <c r="A9501" s="119" t="s">
        <v>1181</v>
      </c>
      <c r="B9501" s="115" t="s">
        <v>1182</v>
      </c>
      <c r="C9501" s="115">
        <v>38126</v>
      </c>
      <c r="D9501" s="115">
        <v>10584</v>
      </c>
      <c r="E9501" s="116">
        <v>1962.31</v>
      </c>
      <c r="F9501" s="117">
        <v>5.14690762209516</v>
      </c>
      <c r="G9501" s="116">
        <v>0</v>
      </c>
    </row>
    <row r="9502" spans="1:7">
      <c r="A9502" s="120" t="s">
        <v>1183</v>
      </c>
      <c r="B9502" s="115" t="s">
        <v>1184</v>
      </c>
      <c r="C9502" s="115">
        <v>38126</v>
      </c>
      <c r="D9502" s="115">
        <v>10584</v>
      </c>
      <c r="E9502" s="116">
        <v>1962.31</v>
      </c>
      <c r="F9502" s="117">
        <v>5.14690762209516</v>
      </c>
      <c r="G9502" s="116">
        <v>0</v>
      </c>
    </row>
    <row r="9503" spans="1:7">
      <c r="A9503" s="114"/>
      <c r="B9503" s="115" t="s">
        <v>1192</v>
      </c>
      <c r="C9503" s="115">
        <v>0</v>
      </c>
      <c r="D9503" s="115">
        <v>0</v>
      </c>
      <c r="E9503" s="116">
        <v>33.729999999999997</v>
      </c>
      <c r="F9503" s="117">
        <v>0</v>
      </c>
      <c r="G9503" s="116">
        <v>-128.19999999999999</v>
      </c>
    </row>
    <row r="9504" spans="1:7">
      <c r="A9504" s="114" t="s">
        <v>1193</v>
      </c>
      <c r="B9504" s="115" t="s">
        <v>1194</v>
      </c>
      <c r="C9504" s="115">
        <v>0</v>
      </c>
      <c r="D9504" s="115">
        <v>0</v>
      </c>
      <c r="E9504" s="116">
        <v>-33.729999999999997</v>
      </c>
      <c r="F9504" s="117">
        <v>0</v>
      </c>
      <c r="G9504" s="116">
        <v>128.19999999999999</v>
      </c>
    </row>
    <row r="9505" spans="1:7">
      <c r="A9505" s="119" t="s">
        <v>1202</v>
      </c>
      <c r="B9505" s="115" t="s">
        <v>1203</v>
      </c>
      <c r="C9505" s="115">
        <v>0</v>
      </c>
      <c r="D9505" s="115">
        <v>0</v>
      </c>
      <c r="E9505" s="116">
        <v>-33.729999999999997</v>
      </c>
      <c r="F9505" s="117">
        <v>0</v>
      </c>
      <c r="G9505" s="116">
        <v>128.19999999999999</v>
      </c>
    </row>
    <row r="9506" spans="1:7" s="113" customFormat="1">
      <c r="A9506" s="126" t="s">
        <v>732</v>
      </c>
      <c r="B9506" s="110" t="s">
        <v>733</v>
      </c>
      <c r="C9506" s="110"/>
      <c r="D9506" s="110"/>
      <c r="E9506" s="111"/>
      <c r="F9506" s="112"/>
      <c r="G9506" s="111"/>
    </row>
    <row r="9507" spans="1:7">
      <c r="A9507" s="114" t="s">
        <v>1118</v>
      </c>
      <c r="B9507" s="115" t="s">
        <v>1119</v>
      </c>
      <c r="C9507" s="115">
        <v>1900801</v>
      </c>
      <c r="D9507" s="115">
        <v>541704</v>
      </c>
      <c r="E9507" s="116">
        <v>538492</v>
      </c>
      <c r="F9507" s="117">
        <v>28.3297409881413</v>
      </c>
      <c r="G9507" s="116">
        <v>129717</v>
      </c>
    </row>
    <row r="9508" spans="1:7" ht="25.5">
      <c r="A9508" s="119" t="s">
        <v>1120</v>
      </c>
      <c r="B9508" s="115" t="s">
        <v>1121</v>
      </c>
      <c r="C9508" s="115">
        <v>9639</v>
      </c>
      <c r="D9508" s="115">
        <v>3212</v>
      </c>
      <c r="E9508" s="116">
        <v>0</v>
      </c>
      <c r="F9508" s="117">
        <v>0</v>
      </c>
      <c r="G9508" s="116">
        <v>-223</v>
      </c>
    </row>
    <row r="9509" spans="1:7">
      <c r="A9509" s="119" t="s">
        <v>1144</v>
      </c>
      <c r="B9509" s="115" t="s">
        <v>60</v>
      </c>
      <c r="C9509" s="115">
        <v>1891162</v>
      </c>
      <c r="D9509" s="115">
        <v>538492</v>
      </c>
      <c r="E9509" s="116">
        <v>538492</v>
      </c>
      <c r="F9509" s="117">
        <v>28.4741338922842</v>
      </c>
      <c r="G9509" s="116">
        <v>129940</v>
      </c>
    </row>
    <row r="9510" spans="1:7" ht="25.5">
      <c r="A9510" s="120">
        <v>21710</v>
      </c>
      <c r="B9510" s="115" t="s">
        <v>1145</v>
      </c>
      <c r="C9510" s="115">
        <v>1891162</v>
      </c>
      <c r="D9510" s="115">
        <v>538492</v>
      </c>
      <c r="E9510" s="116">
        <v>538492</v>
      </c>
      <c r="F9510" s="117">
        <v>28.4741338922842</v>
      </c>
      <c r="G9510" s="116">
        <v>129940</v>
      </c>
    </row>
    <row r="9511" spans="1:7">
      <c r="A9511" s="114" t="s">
        <v>1147</v>
      </c>
      <c r="B9511" s="115" t="s">
        <v>1148</v>
      </c>
      <c r="C9511" s="115">
        <v>1900801</v>
      </c>
      <c r="D9511" s="115">
        <v>541704</v>
      </c>
      <c r="E9511" s="116">
        <v>510830.05</v>
      </c>
      <c r="F9511" s="117">
        <v>26.874462397694501</v>
      </c>
      <c r="G9511" s="116">
        <v>134300.57999999999</v>
      </c>
    </row>
    <row r="9512" spans="1:7">
      <c r="A9512" s="119" t="s">
        <v>1149</v>
      </c>
      <c r="B9512" s="115" t="s">
        <v>1150</v>
      </c>
      <c r="C9512" s="115">
        <v>1843269</v>
      </c>
      <c r="D9512" s="115">
        <v>520034</v>
      </c>
      <c r="E9512" s="116">
        <v>502095.69</v>
      </c>
      <c r="F9512" s="117">
        <v>27.2394148656544</v>
      </c>
      <c r="G9512" s="116">
        <v>134300.57999999999</v>
      </c>
    </row>
    <row r="9513" spans="1:7">
      <c r="A9513" s="120" t="s">
        <v>1151</v>
      </c>
      <c r="B9513" s="115" t="s">
        <v>1152</v>
      </c>
      <c r="C9513" s="115">
        <v>1843269</v>
      </c>
      <c r="D9513" s="115">
        <v>520034</v>
      </c>
      <c r="E9513" s="116">
        <v>502095.69</v>
      </c>
      <c r="F9513" s="117">
        <v>27.2394148656544</v>
      </c>
      <c r="G9513" s="116">
        <v>134300.57999999999</v>
      </c>
    </row>
    <row r="9514" spans="1:7">
      <c r="A9514" s="121">
        <v>1000</v>
      </c>
      <c r="B9514" s="115" t="s">
        <v>1153</v>
      </c>
      <c r="C9514" s="115">
        <v>1421773</v>
      </c>
      <c r="D9514" s="115">
        <v>434538</v>
      </c>
      <c r="E9514" s="116">
        <v>422209.55</v>
      </c>
      <c r="F9514" s="117">
        <v>29.695988740818699</v>
      </c>
      <c r="G9514" s="116">
        <v>107821.14</v>
      </c>
    </row>
    <row r="9515" spans="1:7">
      <c r="A9515" s="122">
        <v>1100</v>
      </c>
      <c r="B9515" s="115" t="s">
        <v>1154</v>
      </c>
      <c r="C9515" s="115">
        <v>1131676</v>
      </c>
      <c r="D9515" s="115">
        <v>345486</v>
      </c>
      <c r="E9515" s="116">
        <v>334162.76</v>
      </c>
      <c r="F9515" s="117">
        <v>29.528129959458401</v>
      </c>
      <c r="G9515" s="116">
        <v>85113.54</v>
      </c>
    </row>
    <row r="9516" spans="1:7">
      <c r="A9516" s="121">
        <v>2000</v>
      </c>
      <c r="B9516" s="115" t="s">
        <v>1155</v>
      </c>
      <c r="C9516" s="115">
        <v>421496</v>
      </c>
      <c r="D9516" s="115">
        <v>85496</v>
      </c>
      <c r="E9516" s="116">
        <v>79886.14</v>
      </c>
      <c r="F9516" s="117">
        <v>18.953000740220499</v>
      </c>
      <c r="G9516" s="116">
        <v>26479.439999999999</v>
      </c>
    </row>
    <row r="9517" spans="1:7">
      <c r="A9517" s="119" t="s">
        <v>1181</v>
      </c>
      <c r="B9517" s="115" t="s">
        <v>1182</v>
      </c>
      <c r="C9517" s="115">
        <v>57532</v>
      </c>
      <c r="D9517" s="115">
        <v>21670</v>
      </c>
      <c r="E9517" s="116">
        <v>8734.36</v>
      </c>
      <c r="F9517" s="117">
        <v>15.181742334700701</v>
      </c>
      <c r="G9517" s="116">
        <v>0</v>
      </c>
    </row>
    <row r="9518" spans="1:7">
      <c r="A9518" s="120" t="s">
        <v>1183</v>
      </c>
      <c r="B9518" s="115" t="s">
        <v>1184</v>
      </c>
      <c r="C9518" s="115">
        <v>57532</v>
      </c>
      <c r="D9518" s="115">
        <v>21670</v>
      </c>
      <c r="E9518" s="116">
        <v>8734.36</v>
      </c>
      <c r="F9518" s="117">
        <v>15.181742334700701</v>
      </c>
      <c r="G9518" s="116">
        <v>0</v>
      </c>
    </row>
    <row r="9519" spans="1:7">
      <c r="A9519" s="114"/>
      <c r="B9519" s="115" t="s">
        <v>1192</v>
      </c>
      <c r="C9519" s="115">
        <v>0</v>
      </c>
      <c r="D9519" s="115">
        <v>0</v>
      </c>
      <c r="E9519" s="116">
        <v>27661.95</v>
      </c>
      <c r="F9519" s="117">
        <v>0</v>
      </c>
      <c r="G9519" s="116">
        <v>-4583.58</v>
      </c>
    </row>
    <row r="9520" spans="1:7">
      <c r="A9520" s="114" t="s">
        <v>1193</v>
      </c>
      <c r="B9520" s="115" t="s">
        <v>1194</v>
      </c>
      <c r="C9520" s="115">
        <v>0</v>
      </c>
      <c r="D9520" s="115">
        <v>0</v>
      </c>
      <c r="E9520" s="116">
        <v>-27661.95</v>
      </c>
      <c r="F9520" s="117">
        <v>0</v>
      </c>
      <c r="G9520" s="116">
        <v>4583.58</v>
      </c>
    </row>
    <row r="9521" spans="1:7">
      <c r="A9521" s="119" t="s">
        <v>1202</v>
      </c>
      <c r="B9521" s="115" t="s">
        <v>1203</v>
      </c>
      <c r="C9521" s="115">
        <v>0</v>
      </c>
      <c r="D9521" s="115">
        <v>0</v>
      </c>
      <c r="E9521" s="116">
        <v>-27661.95</v>
      </c>
      <c r="F9521" s="117">
        <v>0</v>
      </c>
      <c r="G9521" s="116">
        <v>4583.58</v>
      </c>
    </row>
    <row r="9522" spans="1:7" s="113" customFormat="1">
      <c r="A9522" s="126" t="s">
        <v>734</v>
      </c>
      <c r="B9522" s="110" t="s">
        <v>735</v>
      </c>
      <c r="C9522" s="110"/>
      <c r="D9522" s="110"/>
      <c r="E9522" s="111"/>
      <c r="F9522" s="112"/>
      <c r="G9522" s="111"/>
    </row>
    <row r="9523" spans="1:7">
      <c r="A9523" s="114" t="s">
        <v>1118</v>
      </c>
      <c r="B9523" s="115" t="s">
        <v>1119</v>
      </c>
      <c r="C9523" s="115">
        <v>62745</v>
      </c>
      <c r="D9523" s="115">
        <v>11410</v>
      </c>
      <c r="E9523" s="116">
        <v>11410</v>
      </c>
      <c r="F9523" s="117">
        <v>18.1847159136186</v>
      </c>
      <c r="G9523" s="116">
        <v>5705</v>
      </c>
    </row>
    <row r="9524" spans="1:7">
      <c r="A9524" s="119" t="s">
        <v>1144</v>
      </c>
      <c r="B9524" s="115" t="s">
        <v>60</v>
      </c>
      <c r="C9524" s="115">
        <v>62745</v>
      </c>
      <c r="D9524" s="115">
        <v>11410</v>
      </c>
      <c r="E9524" s="116">
        <v>11410</v>
      </c>
      <c r="F9524" s="117">
        <v>18.1847159136186</v>
      </c>
      <c r="G9524" s="116">
        <v>5705</v>
      </c>
    </row>
    <row r="9525" spans="1:7" ht="25.5">
      <c r="A9525" s="120">
        <v>21710</v>
      </c>
      <c r="B9525" s="115" t="s">
        <v>1145</v>
      </c>
      <c r="C9525" s="115">
        <v>62745</v>
      </c>
      <c r="D9525" s="115">
        <v>11410</v>
      </c>
      <c r="E9525" s="116">
        <v>11410</v>
      </c>
      <c r="F9525" s="117">
        <v>18.1847159136186</v>
      </c>
      <c r="G9525" s="116">
        <v>5705</v>
      </c>
    </row>
    <row r="9526" spans="1:7">
      <c r="A9526" s="114" t="s">
        <v>1147</v>
      </c>
      <c r="B9526" s="115" t="s">
        <v>1148</v>
      </c>
      <c r="C9526" s="115">
        <v>62745</v>
      </c>
      <c r="D9526" s="115">
        <v>11410</v>
      </c>
      <c r="E9526" s="116">
        <v>674.85</v>
      </c>
      <c r="F9526" s="117">
        <v>1.07554386803729</v>
      </c>
      <c r="G9526" s="116">
        <v>674.85</v>
      </c>
    </row>
    <row r="9527" spans="1:7">
      <c r="A9527" s="119" t="s">
        <v>1149</v>
      </c>
      <c r="B9527" s="115" t="s">
        <v>1150</v>
      </c>
      <c r="C9527" s="115">
        <v>62745</v>
      </c>
      <c r="D9527" s="115">
        <v>11410</v>
      </c>
      <c r="E9527" s="116">
        <v>674.85</v>
      </c>
      <c r="F9527" s="117">
        <v>1.07554386803729</v>
      </c>
      <c r="G9527" s="116">
        <v>674.85</v>
      </c>
    </row>
    <row r="9528" spans="1:7">
      <c r="A9528" s="120" t="s">
        <v>1151</v>
      </c>
      <c r="B9528" s="115" t="s">
        <v>1152</v>
      </c>
      <c r="C9528" s="115">
        <v>62745</v>
      </c>
      <c r="D9528" s="115">
        <v>11410</v>
      </c>
      <c r="E9528" s="116">
        <v>674.85</v>
      </c>
      <c r="F9528" s="117">
        <v>1.07554386803729</v>
      </c>
      <c r="G9528" s="116">
        <v>674.85</v>
      </c>
    </row>
    <row r="9529" spans="1:7">
      <c r="A9529" s="121">
        <v>2000</v>
      </c>
      <c r="B9529" s="115" t="s">
        <v>1155</v>
      </c>
      <c r="C9529" s="115">
        <v>62745</v>
      </c>
      <c r="D9529" s="115">
        <v>11410</v>
      </c>
      <c r="E9529" s="116">
        <v>674.85</v>
      </c>
      <c r="F9529" s="117">
        <v>1.07554386803729</v>
      </c>
      <c r="G9529" s="116">
        <v>674.85</v>
      </c>
    </row>
    <row r="9530" spans="1:7">
      <c r="A9530" s="114"/>
      <c r="B9530" s="115" t="s">
        <v>1192</v>
      </c>
      <c r="C9530" s="115">
        <v>0</v>
      </c>
      <c r="D9530" s="115">
        <v>0</v>
      </c>
      <c r="E9530" s="116">
        <v>10735.15</v>
      </c>
      <c r="F9530" s="117">
        <v>0</v>
      </c>
      <c r="G9530" s="116">
        <v>5030.1499999999996</v>
      </c>
    </row>
    <row r="9531" spans="1:7">
      <c r="A9531" s="114" t="s">
        <v>1193</v>
      </c>
      <c r="B9531" s="115" t="s">
        <v>1194</v>
      </c>
      <c r="C9531" s="115">
        <v>0</v>
      </c>
      <c r="D9531" s="115">
        <v>0</v>
      </c>
      <c r="E9531" s="116">
        <v>-10735.15</v>
      </c>
      <c r="F9531" s="117">
        <v>0</v>
      </c>
      <c r="G9531" s="116">
        <v>-5030.1499999999996</v>
      </c>
    </row>
    <row r="9532" spans="1:7">
      <c r="A9532" s="119" t="s">
        <v>1202</v>
      </c>
      <c r="B9532" s="115" t="s">
        <v>1203</v>
      </c>
      <c r="C9532" s="115">
        <v>0</v>
      </c>
      <c r="D9532" s="115">
        <v>0</v>
      </c>
      <c r="E9532" s="116">
        <v>-10735.15</v>
      </c>
      <c r="F9532" s="117">
        <v>0</v>
      </c>
      <c r="G9532" s="116">
        <v>-5030.1499999999996</v>
      </c>
    </row>
    <row r="9533" spans="1:7" s="113" customFormat="1" ht="25.5">
      <c r="A9533" s="125" t="s">
        <v>32</v>
      </c>
      <c r="B9533" s="110" t="s">
        <v>1224</v>
      </c>
      <c r="C9533" s="110"/>
      <c r="D9533" s="110"/>
      <c r="E9533" s="111"/>
      <c r="F9533" s="112"/>
      <c r="G9533" s="111"/>
    </row>
    <row r="9534" spans="1:7">
      <c r="A9534" s="114" t="s">
        <v>1118</v>
      </c>
      <c r="B9534" s="115" t="s">
        <v>1119</v>
      </c>
      <c r="C9534" s="115">
        <v>5417132</v>
      </c>
      <c r="D9534" s="115">
        <v>1162953</v>
      </c>
      <c r="E9534" s="116">
        <v>1162953</v>
      </c>
      <c r="F9534" s="117">
        <v>21.468057267203399</v>
      </c>
      <c r="G9534" s="116">
        <v>156317</v>
      </c>
    </row>
    <row r="9535" spans="1:7">
      <c r="A9535" s="119" t="s">
        <v>1144</v>
      </c>
      <c r="B9535" s="115" t="s">
        <v>60</v>
      </c>
      <c r="C9535" s="115">
        <v>5417132</v>
      </c>
      <c r="D9535" s="115">
        <v>1162953</v>
      </c>
      <c r="E9535" s="116">
        <v>1162953</v>
      </c>
      <c r="F9535" s="117">
        <v>21.468057267203399</v>
      </c>
      <c r="G9535" s="116">
        <v>156317</v>
      </c>
    </row>
    <row r="9536" spans="1:7" ht="25.5">
      <c r="A9536" s="120">
        <v>21710</v>
      </c>
      <c r="B9536" s="115" t="s">
        <v>1145</v>
      </c>
      <c r="C9536" s="115">
        <v>5417132</v>
      </c>
      <c r="D9536" s="115">
        <v>1162953</v>
      </c>
      <c r="E9536" s="116">
        <v>1162953</v>
      </c>
      <c r="F9536" s="117">
        <v>21.468057267203399</v>
      </c>
      <c r="G9536" s="116">
        <v>156317</v>
      </c>
    </row>
    <row r="9537" spans="1:7">
      <c r="A9537" s="114" t="s">
        <v>1147</v>
      </c>
      <c r="B9537" s="115" t="s">
        <v>1148</v>
      </c>
      <c r="C9537" s="115">
        <v>5417132</v>
      </c>
      <c r="D9537" s="115">
        <v>1162953</v>
      </c>
      <c r="E9537" s="116">
        <v>1159926.75</v>
      </c>
      <c r="F9537" s="117">
        <v>21.412192835618601</v>
      </c>
      <c r="G9537" s="116">
        <v>166070.6</v>
      </c>
    </row>
    <row r="9538" spans="1:7">
      <c r="A9538" s="119" t="s">
        <v>1149</v>
      </c>
      <c r="B9538" s="115" t="s">
        <v>1150</v>
      </c>
      <c r="C9538" s="115">
        <v>388759</v>
      </c>
      <c r="D9538" s="115">
        <v>42314</v>
      </c>
      <c r="E9538" s="116">
        <v>39289</v>
      </c>
      <c r="F9538" s="117">
        <v>10.1062612055284</v>
      </c>
      <c r="G9538" s="116">
        <v>26437.599999999999</v>
      </c>
    </row>
    <row r="9539" spans="1:7">
      <c r="A9539" s="120" t="s">
        <v>1151</v>
      </c>
      <c r="B9539" s="115" t="s">
        <v>1152</v>
      </c>
      <c r="C9539" s="115">
        <v>388759</v>
      </c>
      <c r="D9539" s="115">
        <v>42314</v>
      </c>
      <c r="E9539" s="116">
        <v>39289</v>
      </c>
      <c r="F9539" s="117">
        <v>10.1062612055284</v>
      </c>
      <c r="G9539" s="116">
        <v>26437.599999999999</v>
      </c>
    </row>
    <row r="9540" spans="1:7">
      <c r="A9540" s="121">
        <v>2000</v>
      </c>
      <c r="B9540" s="115" t="s">
        <v>1155</v>
      </c>
      <c r="C9540" s="115">
        <v>388759</v>
      </c>
      <c r="D9540" s="115">
        <v>42314</v>
      </c>
      <c r="E9540" s="116">
        <v>39289</v>
      </c>
      <c r="F9540" s="117">
        <v>10.1062612055284</v>
      </c>
      <c r="G9540" s="116">
        <v>26437.599999999999</v>
      </c>
    </row>
    <row r="9541" spans="1:7">
      <c r="A9541" s="119" t="s">
        <v>1181</v>
      </c>
      <c r="B9541" s="115" t="s">
        <v>1182</v>
      </c>
      <c r="C9541" s="115">
        <v>5028373</v>
      </c>
      <c r="D9541" s="115">
        <v>1120639</v>
      </c>
      <c r="E9541" s="116">
        <v>1120637.75</v>
      </c>
      <c r="F9541" s="117">
        <v>22.286289223174201</v>
      </c>
      <c r="G9541" s="116">
        <v>139633</v>
      </c>
    </row>
    <row r="9542" spans="1:7">
      <c r="A9542" s="120" t="s">
        <v>1183</v>
      </c>
      <c r="B9542" s="115" t="s">
        <v>1184</v>
      </c>
      <c r="C9542" s="115">
        <v>5028373</v>
      </c>
      <c r="D9542" s="115">
        <v>1120639</v>
      </c>
      <c r="E9542" s="116">
        <v>1120637.75</v>
      </c>
      <c r="F9542" s="117">
        <v>22.286289223174201</v>
      </c>
      <c r="G9542" s="116">
        <v>139633</v>
      </c>
    </row>
    <row r="9543" spans="1:7">
      <c r="A9543" s="114"/>
      <c r="B9543" s="115" t="s">
        <v>1192</v>
      </c>
      <c r="C9543" s="115">
        <v>0</v>
      </c>
      <c r="D9543" s="115">
        <v>0</v>
      </c>
      <c r="E9543" s="116">
        <v>3026.25</v>
      </c>
      <c r="F9543" s="117">
        <v>0</v>
      </c>
      <c r="G9543" s="116">
        <v>-9753.6</v>
      </c>
    </row>
    <row r="9544" spans="1:7">
      <c r="A9544" s="114" t="s">
        <v>1193</v>
      </c>
      <c r="B9544" s="115" t="s">
        <v>1194</v>
      </c>
      <c r="C9544" s="115">
        <v>0</v>
      </c>
      <c r="D9544" s="115">
        <v>0</v>
      </c>
      <c r="E9544" s="116">
        <v>-3026.25</v>
      </c>
      <c r="F9544" s="117">
        <v>0</v>
      </c>
      <c r="G9544" s="116">
        <v>9753.6</v>
      </c>
    </row>
    <row r="9545" spans="1:7">
      <c r="A9545" s="119" t="s">
        <v>1202</v>
      </c>
      <c r="B9545" s="115" t="s">
        <v>1203</v>
      </c>
      <c r="C9545" s="115">
        <v>0</v>
      </c>
      <c r="D9545" s="115">
        <v>0</v>
      </c>
      <c r="E9545" s="116">
        <v>-3026.25</v>
      </c>
      <c r="F9545" s="117">
        <v>0</v>
      </c>
      <c r="G9545" s="116">
        <v>9753.6</v>
      </c>
    </row>
    <row r="9546" spans="1:7" s="113" customFormat="1" ht="25.5">
      <c r="A9546" s="126" t="s">
        <v>33</v>
      </c>
      <c r="B9546" s="110" t="s">
        <v>1372</v>
      </c>
      <c r="C9546" s="110"/>
      <c r="D9546" s="110"/>
      <c r="E9546" s="111"/>
      <c r="F9546" s="112"/>
      <c r="G9546" s="111"/>
    </row>
    <row r="9547" spans="1:7">
      <c r="A9547" s="114" t="s">
        <v>1118</v>
      </c>
      <c r="B9547" s="115" t="s">
        <v>1119</v>
      </c>
      <c r="C9547" s="115">
        <v>5417132</v>
      </c>
      <c r="D9547" s="115">
        <v>1162953</v>
      </c>
      <c r="E9547" s="116">
        <v>1162953</v>
      </c>
      <c r="F9547" s="117">
        <v>21.468057267203399</v>
      </c>
      <c r="G9547" s="116">
        <v>156317</v>
      </c>
    </row>
    <row r="9548" spans="1:7">
      <c r="A9548" s="119" t="s">
        <v>1144</v>
      </c>
      <c r="B9548" s="115" t="s">
        <v>60</v>
      </c>
      <c r="C9548" s="115">
        <v>5417132</v>
      </c>
      <c r="D9548" s="115">
        <v>1162953</v>
      </c>
      <c r="E9548" s="116">
        <v>1162953</v>
      </c>
      <c r="F9548" s="117">
        <v>21.468057267203399</v>
      </c>
      <c r="G9548" s="116">
        <v>156317</v>
      </c>
    </row>
    <row r="9549" spans="1:7" ht="25.5">
      <c r="A9549" s="120">
        <v>21710</v>
      </c>
      <c r="B9549" s="115" t="s">
        <v>1145</v>
      </c>
      <c r="C9549" s="115">
        <v>5417132</v>
      </c>
      <c r="D9549" s="115">
        <v>1162953</v>
      </c>
      <c r="E9549" s="116">
        <v>1162953</v>
      </c>
      <c r="F9549" s="117">
        <v>21.468057267203399</v>
      </c>
      <c r="G9549" s="116">
        <v>156317</v>
      </c>
    </row>
    <row r="9550" spans="1:7">
      <c r="A9550" s="114" t="s">
        <v>1147</v>
      </c>
      <c r="B9550" s="115" t="s">
        <v>1148</v>
      </c>
      <c r="C9550" s="115">
        <v>5417132</v>
      </c>
      <c r="D9550" s="115">
        <v>1162953</v>
      </c>
      <c r="E9550" s="116">
        <v>1159926.75</v>
      </c>
      <c r="F9550" s="117">
        <v>21.412192835618601</v>
      </c>
      <c r="G9550" s="116">
        <v>166070.6</v>
      </c>
    </row>
    <row r="9551" spans="1:7">
      <c r="A9551" s="119" t="s">
        <v>1149</v>
      </c>
      <c r="B9551" s="115" t="s">
        <v>1150</v>
      </c>
      <c r="C9551" s="115">
        <v>388759</v>
      </c>
      <c r="D9551" s="115">
        <v>42314</v>
      </c>
      <c r="E9551" s="116">
        <v>39289</v>
      </c>
      <c r="F9551" s="117">
        <v>10.1062612055284</v>
      </c>
      <c r="G9551" s="116">
        <v>26437.599999999999</v>
      </c>
    </row>
    <row r="9552" spans="1:7">
      <c r="A9552" s="120" t="s">
        <v>1151</v>
      </c>
      <c r="B9552" s="115" t="s">
        <v>1152</v>
      </c>
      <c r="C9552" s="115">
        <v>388759</v>
      </c>
      <c r="D9552" s="115">
        <v>42314</v>
      </c>
      <c r="E9552" s="116">
        <v>39289</v>
      </c>
      <c r="F9552" s="117">
        <v>10.1062612055284</v>
      </c>
      <c r="G9552" s="116">
        <v>26437.599999999999</v>
      </c>
    </row>
    <row r="9553" spans="1:7">
      <c r="A9553" s="121">
        <v>2000</v>
      </c>
      <c r="B9553" s="115" t="s">
        <v>1155</v>
      </c>
      <c r="C9553" s="115">
        <v>388759</v>
      </c>
      <c r="D9553" s="115">
        <v>42314</v>
      </c>
      <c r="E9553" s="116">
        <v>39289</v>
      </c>
      <c r="F9553" s="117">
        <v>10.1062612055284</v>
      </c>
      <c r="G9553" s="116">
        <v>26437.599999999999</v>
      </c>
    </row>
    <row r="9554" spans="1:7">
      <c r="A9554" s="119" t="s">
        <v>1181</v>
      </c>
      <c r="B9554" s="115" t="s">
        <v>1182</v>
      </c>
      <c r="C9554" s="115">
        <v>5028373</v>
      </c>
      <c r="D9554" s="115">
        <v>1120639</v>
      </c>
      <c r="E9554" s="116">
        <v>1120637.75</v>
      </c>
      <c r="F9554" s="117">
        <v>22.286289223174201</v>
      </c>
      <c r="G9554" s="116">
        <v>139633</v>
      </c>
    </row>
    <row r="9555" spans="1:7">
      <c r="A9555" s="120" t="s">
        <v>1183</v>
      </c>
      <c r="B9555" s="115" t="s">
        <v>1184</v>
      </c>
      <c r="C9555" s="115">
        <v>5028373</v>
      </c>
      <c r="D9555" s="115">
        <v>1120639</v>
      </c>
      <c r="E9555" s="116">
        <v>1120637.75</v>
      </c>
      <c r="F9555" s="117">
        <v>22.286289223174201</v>
      </c>
      <c r="G9555" s="116">
        <v>139633</v>
      </c>
    </row>
    <row r="9556" spans="1:7">
      <c r="A9556" s="114"/>
      <c r="B9556" s="115" t="s">
        <v>1192</v>
      </c>
      <c r="C9556" s="115">
        <v>0</v>
      </c>
      <c r="D9556" s="115">
        <v>0</v>
      </c>
      <c r="E9556" s="116">
        <v>3026.25</v>
      </c>
      <c r="F9556" s="117">
        <v>0</v>
      </c>
      <c r="G9556" s="116">
        <v>-9753.6</v>
      </c>
    </row>
    <row r="9557" spans="1:7">
      <c r="A9557" s="114" t="s">
        <v>1193</v>
      </c>
      <c r="B9557" s="115" t="s">
        <v>1194</v>
      </c>
      <c r="C9557" s="115">
        <v>0</v>
      </c>
      <c r="D9557" s="115">
        <v>0</v>
      </c>
      <c r="E9557" s="116">
        <v>-3026.25</v>
      </c>
      <c r="F9557" s="117">
        <v>0</v>
      </c>
      <c r="G9557" s="116">
        <v>9753.6</v>
      </c>
    </row>
    <row r="9558" spans="1:7">
      <c r="A9558" s="119" t="s">
        <v>1202</v>
      </c>
      <c r="B9558" s="115" t="s">
        <v>1203</v>
      </c>
      <c r="C9558" s="115">
        <v>0</v>
      </c>
      <c r="D9558" s="115">
        <v>0</v>
      </c>
      <c r="E9558" s="116">
        <v>-3026.25</v>
      </c>
      <c r="F9558" s="117">
        <v>0</v>
      </c>
      <c r="G9558" s="116">
        <v>9753.6</v>
      </c>
    </row>
    <row r="9559" spans="1:7" s="113" customFormat="1" ht="25.5">
      <c r="A9559" s="125" t="s">
        <v>36</v>
      </c>
      <c r="B9559" s="110" t="s">
        <v>37</v>
      </c>
      <c r="C9559" s="110"/>
      <c r="D9559" s="110"/>
      <c r="E9559" s="111"/>
      <c r="F9559" s="112"/>
      <c r="G9559" s="111"/>
    </row>
    <row r="9560" spans="1:7">
      <c r="A9560" s="114" t="s">
        <v>1118</v>
      </c>
      <c r="B9560" s="115" t="s">
        <v>1119</v>
      </c>
      <c r="C9560" s="115">
        <v>1336384</v>
      </c>
      <c r="D9560" s="115">
        <v>372898</v>
      </c>
      <c r="E9560" s="116">
        <v>372898</v>
      </c>
      <c r="F9560" s="117">
        <v>27.903506776495401</v>
      </c>
      <c r="G9560" s="116">
        <v>263882</v>
      </c>
    </row>
    <row r="9561" spans="1:7">
      <c r="A9561" s="119" t="s">
        <v>1144</v>
      </c>
      <c r="B9561" s="115" t="s">
        <v>60</v>
      </c>
      <c r="C9561" s="115">
        <v>1336384</v>
      </c>
      <c r="D9561" s="115">
        <v>372898</v>
      </c>
      <c r="E9561" s="116">
        <v>372898</v>
      </c>
      <c r="F9561" s="117">
        <v>27.903506776495401</v>
      </c>
      <c r="G9561" s="116">
        <v>263882</v>
      </c>
    </row>
    <row r="9562" spans="1:7" ht="25.5">
      <c r="A9562" s="120">
        <v>21710</v>
      </c>
      <c r="B9562" s="115" t="s">
        <v>1145</v>
      </c>
      <c r="C9562" s="115">
        <v>1336384</v>
      </c>
      <c r="D9562" s="115">
        <v>372898</v>
      </c>
      <c r="E9562" s="116">
        <v>372898</v>
      </c>
      <c r="F9562" s="117">
        <v>27.903506776495401</v>
      </c>
      <c r="G9562" s="116">
        <v>263882</v>
      </c>
    </row>
    <row r="9563" spans="1:7">
      <c r="A9563" s="114" t="s">
        <v>1147</v>
      </c>
      <c r="B9563" s="115" t="s">
        <v>1148</v>
      </c>
      <c r="C9563" s="115">
        <v>1336384</v>
      </c>
      <c r="D9563" s="115">
        <v>372898</v>
      </c>
      <c r="E9563" s="116">
        <v>350383.1</v>
      </c>
      <c r="F9563" s="117">
        <v>26.2187440136967</v>
      </c>
      <c r="G9563" s="116">
        <v>242000.32</v>
      </c>
    </row>
    <row r="9564" spans="1:7">
      <c r="A9564" s="119" t="s">
        <v>1149</v>
      </c>
      <c r="B9564" s="115" t="s">
        <v>1150</v>
      </c>
      <c r="C9564" s="115">
        <v>1336384</v>
      </c>
      <c r="D9564" s="115">
        <v>372898</v>
      </c>
      <c r="E9564" s="116">
        <v>350383.1</v>
      </c>
      <c r="F9564" s="117">
        <v>26.2187440136967</v>
      </c>
      <c r="G9564" s="116">
        <v>242000.32</v>
      </c>
    </row>
    <row r="9565" spans="1:7">
      <c r="A9565" s="120" t="s">
        <v>1151</v>
      </c>
      <c r="B9565" s="115" t="s">
        <v>1152</v>
      </c>
      <c r="C9565" s="115">
        <v>1336384</v>
      </c>
      <c r="D9565" s="115">
        <v>372898</v>
      </c>
      <c r="E9565" s="116">
        <v>350383.1</v>
      </c>
      <c r="F9565" s="117">
        <v>26.2187440136967</v>
      </c>
      <c r="G9565" s="116">
        <v>242000.32</v>
      </c>
    </row>
    <row r="9566" spans="1:7">
      <c r="A9566" s="121">
        <v>1000</v>
      </c>
      <c r="B9566" s="115" t="s">
        <v>1153</v>
      </c>
      <c r="C9566" s="115">
        <v>89692</v>
      </c>
      <c r="D9566" s="115">
        <v>28983</v>
      </c>
      <c r="E9566" s="116">
        <v>28982.48</v>
      </c>
      <c r="F9566" s="117">
        <v>32.313338982295001</v>
      </c>
      <c r="G9566" s="116">
        <v>7878.7</v>
      </c>
    </row>
    <row r="9567" spans="1:7">
      <c r="A9567" s="122">
        <v>1100</v>
      </c>
      <c r="B9567" s="115" t="s">
        <v>1154</v>
      </c>
      <c r="C9567" s="115">
        <v>72280</v>
      </c>
      <c r="D9567" s="115">
        <v>23356</v>
      </c>
      <c r="E9567" s="116">
        <v>23356</v>
      </c>
      <c r="F9567" s="117">
        <v>32.313226342003297</v>
      </c>
      <c r="G9567" s="116">
        <v>6155.78</v>
      </c>
    </row>
    <row r="9568" spans="1:7">
      <c r="A9568" s="121">
        <v>2000</v>
      </c>
      <c r="B9568" s="115" t="s">
        <v>1155</v>
      </c>
      <c r="C9568" s="115">
        <v>1246692</v>
      </c>
      <c r="D9568" s="115">
        <v>343915</v>
      </c>
      <c r="E9568" s="116">
        <v>321400.62</v>
      </c>
      <c r="F9568" s="117">
        <v>25.780274518485701</v>
      </c>
      <c r="G9568" s="116">
        <v>234121.62</v>
      </c>
    </row>
    <row r="9569" spans="1:7">
      <c r="A9569" s="114"/>
      <c r="B9569" s="115" t="s">
        <v>1192</v>
      </c>
      <c r="C9569" s="115">
        <v>0</v>
      </c>
      <c r="D9569" s="115">
        <v>0</v>
      </c>
      <c r="E9569" s="116">
        <v>22514.9</v>
      </c>
      <c r="F9569" s="117">
        <v>0</v>
      </c>
      <c r="G9569" s="116">
        <v>21881.68</v>
      </c>
    </row>
    <row r="9570" spans="1:7">
      <c r="A9570" s="114" t="s">
        <v>1193</v>
      </c>
      <c r="B9570" s="115" t="s">
        <v>1194</v>
      </c>
      <c r="C9570" s="115">
        <v>0</v>
      </c>
      <c r="D9570" s="115">
        <v>0</v>
      </c>
      <c r="E9570" s="116">
        <v>-22514.9</v>
      </c>
      <c r="F9570" s="117">
        <v>0</v>
      </c>
      <c r="G9570" s="116">
        <v>-21881.68</v>
      </c>
    </row>
    <row r="9571" spans="1:7">
      <c r="A9571" s="119" t="s">
        <v>1202</v>
      </c>
      <c r="B9571" s="115" t="s">
        <v>1203</v>
      </c>
      <c r="C9571" s="115">
        <v>0</v>
      </c>
      <c r="D9571" s="115">
        <v>0</v>
      </c>
      <c r="E9571" s="116">
        <v>-22514.9</v>
      </c>
      <c r="F9571" s="117">
        <v>0</v>
      </c>
      <c r="G9571" s="116">
        <v>-21881.68</v>
      </c>
    </row>
    <row r="9572" spans="1:7" s="113" customFormat="1" ht="25.5">
      <c r="A9572" s="126" t="s">
        <v>38</v>
      </c>
      <c r="B9572" s="110" t="s">
        <v>102</v>
      </c>
      <c r="C9572" s="110"/>
      <c r="D9572" s="110"/>
      <c r="E9572" s="111"/>
      <c r="F9572" s="112"/>
      <c r="G9572" s="111"/>
    </row>
    <row r="9573" spans="1:7">
      <c r="A9573" s="114" t="s">
        <v>1118</v>
      </c>
      <c r="B9573" s="115" t="s">
        <v>1119</v>
      </c>
      <c r="C9573" s="115">
        <v>1336384</v>
      </c>
      <c r="D9573" s="115">
        <v>372898</v>
      </c>
      <c r="E9573" s="116">
        <v>372898</v>
      </c>
      <c r="F9573" s="117">
        <v>27.903506776495401</v>
      </c>
      <c r="G9573" s="116">
        <v>263882</v>
      </c>
    </row>
    <row r="9574" spans="1:7">
      <c r="A9574" s="119" t="s">
        <v>1144</v>
      </c>
      <c r="B9574" s="115" t="s">
        <v>60</v>
      </c>
      <c r="C9574" s="115">
        <v>1336384</v>
      </c>
      <c r="D9574" s="115">
        <v>372898</v>
      </c>
      <c r="E9574" s="116">
        <v>372898</v>
      </c>
      <c r="F9574" s="117">
        <v>27.903506776495401</v>
      </c>
      <c r="G9574" s="116">
        <v>263882</v>
      </c>
    </row>
    <row r="9575" spans="1:7" ht="25.5">
      <c r="A9575" s="120">
        <v>21710</v>
      </c>
      <c r="B9575" s="115" t="s">
        <v>1145</v>
      </c>
      <c r="C9575" s="115">
        <v>1336384</v>
      </c>
      <c r="D9575" s="115">
        <v>372898</v>
      </c>
      <c r="E9575" s="116">
        <v>372898</v>
      </c>
      <c r="F9575" s="117">
        <v>27.903506776495401</v>
      </c>
      <c r="G9575" s="116">
        <v>263882</v>
      </c>
    </row>
    <row r="9576" spans="1:7">
      <c r="A9576" s="114" t="s">
        <v>1147</v>
      </c>
      <c r="B9576" s="115" t="s">
        <v>1148</v>
      </c>
      <c r="C9576" s="115">
        <v>1336384</v>
      </c>
      <c r="D9576" s="115">
        <v>372898</v>
      </c>
      <c r="E9576" s="116">
        <v>350383.1</v>
      </c>
      <c r="F9576" s="117">
        <v>26.2187440136967</v>
      </c>
      <c r="G9576" s="116">
        <v>242000.32</v>
      </c>
    </row>
    <row r="9577" spans="1:7">
      <c r="A9577" s="119" t="s">
        <v>1149</v>
      </c>
      <c r="B9577" s="115" t="s">
        <v>1150</v>
      </c>
      <c r="C9577" s="115">
        <v>1336384</v>
      </c>
      <c r="D9577" s="115">
        <v>372898</v>
      </c>
      <c r="E9577" s="116">
        <v>350383.1</v>
      </c>
      <c r="F9577" s="117">
        <v>26.2187440136967</v>
      </c>
      <c r="G9577" s="116">
        <v>242000.32</v>
      </c>
    </row>
    <row r="9578" spans="1:7">
      <c r="A9578" s="120" t="s">
        <v>1151</v>
      </c>
      <c r="B9578" s="115" t="s">
        <v>1152</v>
      </c>
      <c r="C9578" s="115">
        <v>1336384</v>
      </c>
      <c r="D9578" s="115">
        <v>372898</v>
      </c>
      <c r="E9578" s="116">
        <v>350383.1</v>
      </c>
      <c r="F9578" s="117">
        <v>26.2187440136967</v>
      </c>
      <c r="G9578" s="116">
        <v>242000.32</v>
      </c>
    </row>
    <row r="9579" spans="1:7">
      <c r="A9579" s="121">
        <v>1000</v>
      </c>
      <c r="B9579" s="115" t="s">
        <v>1153</v>
      </c>
      <c r="C9579" s="115">
        <v>89692</v>
      </c>
      <c r="D9579" s="115">
        <v>28983</v>
      </c>
      <c r="E9579" s="116">
        <v>28982.48</v>
      </c>
      <c r="F9579" s="117">
        <v>32.313338982295001</v>
      </c>
      <c r="G9579" s="116">
        <v>7878.7</v>
      </c>
    </row>
    <row r="9580" spans="1:7">
      <c r="A9580" s="122">
        <v>1100</v>
      </c>
      <c r="B9580" s="115" t="s">
        <v>1154</v>
      </c>
      <c r="C9580" s="115">
        <v>72280</v>
      </c>
      <c r="D9580" s="115">
        <v>23356</v>
      </c>
      <c r="E9580" s="116">
        <v>23356</v>
      </c>
      <c r="F9580" s="117">
        <v>32.313226342003297</v>
      </c>
      <c r="G9580" s="116">
        <v>6155.78</v>
      </c>
    </row>
    <row r="9581" spans="1:7">
      <c r="A9581" s="121">
        <v>2000</v>
      </c>
      <c r="B9581" s="115" t="s">
        <v>1155</v>
      </c>
      <c r="C9581" s="115">
        <v>1246692</v>
      </c>
      <c r="D9581" s="115">
        <v>343915</v>
      </c>
      <c r="E9581" s="116">
        <v>321400.62</v>
      </c>
      <c r="F9581" s="117">
        <v>25.780274518485701</v>
      </c>
      <c r="G9581" s="116">
        <v>234121.62</v>
      </c>
    </row>
    <row r="9582" spans="1:7">
      <c r="A9582" s="114"/>
      <c r="B9582" s="115" t="s">
        <v>1192</v>
      </c>
      <c r="C9582" s="115">
        <v>0</v>
      </c>
      <c r="D9582" s="115">
        <v>0</v>
      </c>
      <c r="E9582" s="116">
        <v>22514.9</v>
      </c>
      <c r="F9582" s="117">
        <v>0</v>
      </c>
      <c r="G9582" s="116">
        <v>21881.68</v>
      </c>
    </row>
    <row r="9583" spans="1:7">
      <c r="A9583" s="114" t="s">
        <v>1193</v>
      </c>
      <c r="B9583" s="115" t="s">
        <v>1194</v>
      </c>
      <c r="C9583" s="115">
        <v>0</v>
      </c>
      <c r="D9583" s="115">
        <v>0</v>
      </c>
      <c r="E9583" s="116">
        <v>-22514.9</v>
      </c>
      <c r="F9583" s="117">
        <v>0</v>
      </c>
      <c r="G9583" s="116">
        <v>-21881.68</v>
      </c>
    </row>
    <row r="9584" spans="1:7">
      <c r="A9584" s="119" t="s">
        <v>1202</v>
      </c>
      <c r="B9584" s="115" t="s">
        <v>1203</v>
      </c>
      <c r="C9584" s="115">
        <v>0</v>
      </c>
      <c r="D9584" s="115">
        <v>0</v>
      </c>
      <c r="E9584" s="116">
        <v>-22514.9</v>
      </c>
      <c r="F9584" s="117">
        <v>0</v>
      </c>
      <c r="G9584" s="116">
        <v>-21881.68</v>
      </c>
    </row>
    <row r="9585" spans="1:7" s="113" customFormat="1" ht="38.25">
      <c r="A9585" s="125" t="s">
        <v>133</v>
      </c>
      <c r="B9585" s="110" t="s">
        <v>1237</v>
      </c>
      <c r="C9585" s="110"/>
      <c r="D9585" s="110"/>
      <c r="E9585" s="111"/>
      <c r="F9585" s="112"/>
      <c r="G9585" s="111"/>
    </row>
    <row r="9586" spans="1:7">
      <c r="A9586" s="114" t="s">
        <v>1118</v>
      </c>
      <c r="B9586" s="115" t="s">
        <v>1119</v>
      </c>
      <c r="C9586" s="115">
        <v>238680</v>
      </c>
      <c r="D9586" s="115">
        <v>75857</v>
      </c>
      <c r="E9586" s="116">
        <v>71178.41</v>
      </c>
      <c r="F9586" s="117">
        <v>29.821690129043098</v>
      </c>
      <c r="G9586" s="116">
        <v>7100</v>
      </c>
    </row>
    <row r="9587" spans="1:7">
      <c r="A9587" s="119" t="s">
        <v>1122</v>
      </c>
      <c r="B9587" s="115" t="s">
        <v>58</v>
      </c>
      <c r="C9587" s="115">
        <v>126869</v>
      </c>
      <c r="D9587" s="115">
        <v>40134</v>
      </c>
      <c r="E9587" s="116">
        <v>35455.410000000003</v>
      </c>
      <c r="F9587" s="117">
        <v>27.9464723454902</v>
      </c>
      <c r="G9587" s="116">
        <v>0</v>
      </c>
    </row>
    <row r="9588" spans="1:7" ht="25.5">
      <c r="A9588" s="120">
        <v>21210</v>
      </c>
      <c r="B9588" s="115" t="s">
        <v>1123</v>
      </c>
      <c r="C9588" s="115">
        <v>126869</v>
      </c>
      <c r="D9588" s="115">
        <v>40134</v>
      </c>
      <c r="E9588" s="116">
        <v>35455.410000000003</v>
      </c>
      <c r="F9588" s="117">
        <v>27.9464723454902</v>
      </c>
      <c r="G9588" s="116">
        <v>0</v>
      </c>
    </row>
    <row r="9589" spans="1:7">
      <c r="A9589" s="119" t="s">
        <v>1124</v>
      </c>
      <c r="B9589" s="115" t="s">
        <v>59</v>
      </c>
      <c r="C9589" s="115">
        <v>19909</v>
      </c>
      <c r="D9589" s="115">
        <v>0</v>
      </c>
      <c r="E9589" s="116">
        <v>0</v>
      </c>
      <c r="F9589" s="117">
        <v>0</v>
      </c>
      <c r="G9589" s="116">
        <v>0</v>
      </c>
    </row>
    <row r="9590" spans="1:7" ht="38.25">
      <c r="A9590" s="120" t="s">
        <v>1136</v>
      </c>
      <c r="B9590" s="115" t="s">
        <v>1137</v>
      </c>
      <c r="C9590" s="115">
        <v>19909</v>
      </c>
      <c r="D9590" s="115">
        <v>0</v>
      </c>
      <c r="E9590" s="116">
        <v>0</v>
      </c>
      <c r="F9590" s="117">
        <v>0</v>
      </c>
      <c r="G9590" s="116">
        <v>0</v>
      </c>
    </row>
    <row r="9591" spans="1:7" ht="38.25">
      <c r="A9591" s="121">
        <v>17100</v>
      </c>
      <c r="B9591" s="115" t="s">
        <v>1138</v>
      </c>
      <c r="C9591" s="115">
        <v>19909</v>
      </c>
      <c r="D9591" s="115">
        <v>0</v>
      </c>
      <c r="E9591" s="116">
        <v>0</v>
      </c>
      <c r="F9591" s="117">
        <v>0</v>
      </c>
      <c r="G9591" s="116">
        <v>0</v>
      </c>
    </row>
    <row r="9592" spans="1:7" ht="63.75">
      <c r="A9592" s="122">
        <v>17110</v>
      </c>
      <c r="B9592" s="115" t="s">
        <v>1139</v>
      </c>
      <c r="C9592" s="115">
        <v>19909</v>
      </c>
      <c r="D9592" s="115">
        <v>0</v>
      </c>
      <c r="E9592" s="116">
        <v>0</v>
      </c>
      <c r="F9592" s="117">
        <v>0</v>
      </c>
      <c r="G9592" s="116">
        <v>0</v>
      </c>
    </row>
    <row r="9593" spans="1:7">
      <c r="A9593" s="119" t="s">
        <v>1144</v>
      </c>
      <c r="B9593" s="115" t="s">
        <v>60</v>
      </c>
      <c r="C9593" s="115">
        <v>91902</v>
      </c>
      <c r="D9593" s="115">
        <v>35723</v>
      </c>
      <c r="E9593" s="116">
        <v>35723</v>
      </c>
      <c r="F9593" s="117">
        <v>38.870753628865501</v>
      </c>
      <c r="G9593" s="116">
        <v>7100</v>
      </c>
    </row>
    <row r="9594" spans="1:7" ht="25.5">
      <c r="A9594" s="120">
        <v>21710</v>
      </c>
      <c r="B9594" s="115" t="s">
        <v>1145</v>
      </c>
      <c r="C9594" s="115">
        <v>91902</v>
      </c>
      <c r="D9594" s="115">
        <v>35723</v>
      </c>
      <c r="E9594" s="116">
        <v>35723</v>
      </c>
      <c r="F9594" s="117">
        <v>38.870753628865501</v>
      </c>
      <c r="G9594" s="116">
        <v>7100</v>
      </c>
    </row>
    <row r="9595" spans="1:7">
      <c r="A9595" s="114" t="s">
        <v>1147</v>
      </c>
      <c r="B9595" s="115" t="s">
        <v>1148</v>
      </c>
      <c r="C9595" s="115">
        <v>238680</v>
      </c>
      <c r="D9595" s="115">
        <v>75857</v>
      </c>
      <c r="E9595" s="116">
        <v>68878.14</v>
      </c>
      <c r="F9595" s="117">
        <v>28.857943690296601</v>
      </c>
      <c r="G9595" s="116">
        <v>6353.75</v>
      </c>
    </row>
    <row r="9596" spans="1:7">
      <c r="A9596" s="119" t="s">
        <v>1149</v>
      </c>
      <c r="B9596" s="115" t="s">
        <v>1150</v>
      </c>
      <c r="C9596" s="115">
        <v>238680</v>
      </c>
      <c r="D9596" s="115">
        <v>75857</v>
      </c>
      <c r="E9596" s="116">
        <v>68878.14</v>
      </c>
      <c r="F9596" s="117">
        <v>28.857943690296601</v>
      </c>
      <c r="G9596" s="116">
        <v>6353.75</v>
      </c>
    </row>
    <row r="9597" spans="1:7">
      <c r="A9597" s="120" t="s">
        <v>1151</v>
      </c>
      <c r="B9597" s="115" t="s">
        <v>1152</v>
      </c>
      <c r="C9597" s="115">
        <v>56903</v>
      </c>
      <c r="D9597" s="115">
        <v>24083</v>
      </c>
      <c r="E9597" s="116">
        <v>21782.73</v>
      </c>
      <c r="F9597" s="117">
        <v>38.280459729715503</v>
      </c>
      <c r="G9597" s="116">
        <v>3443.75</v>
      </c>
    </row>
    <row r="9598" spans="1:7">
      <c r="A9598" s="121">
        <v>1000</v>
      </c>
      <c r="B9598" s="115" t="s">
        <v>1153</v>
      </c>
      <c r="C9598" s="115">
        <v>33216</v>
      </c>
      <c r="D9598" s="115">
        <v>13082</v>
      </c>
      <c r="E9598" s="116">
        <v>12279.99</v>
      </c>
      <c r="F9598" s="117">
        <v>36.970104768786101</v>
      </c>
      <c r="G9598" s="116">
        <v>3017.44</v>
      </c>
    </row>
    <row r="9599" spans="1:7">
      <c r="A9599" s="122">
        <v>1100</v>
      </c>
      <c r="B9599" s="115" t="s">
        <v>1154</v>
      </c>
      <c r="C9599" s="115">
        <v>26592</v>
      </c>
      <c r="D9599" s="115">
        <v>10543</v>
      </c>
      <c r="E9599" s="116">
        <v>9896.1299999999992</v>
      </c>
      <c r="F9599" s="117">
        <v>37.214688628158797</v>
      </c>
      <c r="G9599" s="116">
        <v>2437.4699999999998</v>
      </c>
    </row>
    <row r="9600" spans="1:7">
      <c r="A9600" s="121">
        <v>2000</v>
      </c>
      <c r="B9600" s="115" t="s">
        <v>1155</v>
      </c>
      <c r="C9600" s="115">
        <v>23687</v>
      </c>
      <c r="D9600" s="115">
        <v>11001</v>
      </c>
      <c r="E9600" s="116">
        <v>9502.74</v>
      </c>
      <c r="F9600" s="117">
        <v>40.117954996411498</v>
      </c>
      <c r="G9600" s="116">
        <v>426.31</v>
      </c>
    </row>
    <row r="9601" spans="1:7">
      <c r="A9601" s="120" t="s">
        <v>1158</v>
      </c>
      <c r="B9601" s="115" t="s">
        <v>1159</v>
      </c>
      <c r="C9601" s="115">
        <v>19909</v>
      </c>
      <c r="D9601" s="115">
        <v>0</v>
      </c>
      <c r="E9601" s="116">
        <v>0</v>
      </c>
      <c r="F9601" s="117">
        <v>0</v>
      </c>
      <c r="G9601" s="116">
        <v>0</v>
      </c>
    </row>
    <row r="9602" spans="1:7">
      <c r="A9602" s="121">
        <v>3000</v>
      </c>
      <c r="B9602" s="115" t="s">
        <v>1160</v>
      </c>
      <c r="C9602" s="115">
        <v>19909</v>
      </c>
      <c r="D9602" s="115">
        <v>0</v>
      </c>
      <c r="E9602" s="116">
        <v>0</v>
      </c>
      <c r="F9602" s="117">
        <v>0</v>
      </c>
      <c r="G9602" s="116">
        <v>0</v>
      </c>
    </row>
    <row r="9603" spans="1:7">
      <c r="A9603" s="120" t="s">
        <v>1166</v>
      </c>
      <c r="B9603" s="115" t="s">
        <v>1167</v>
      </c>
      <c r="C9603" s="115">
        <v>161868</v>
      </c>
      <c r="D9603" s="115">
        <v>51774</v>
      </c>
      <c r="E9603" s="116">
        <v>47095.41</v>
      </c>
      <c r="F9603" s="117">
        <v>29.094947735191599</v>
      </c>
      <c r="G9603" s="116">
        <v>2910</v>
      </c>
    </row>
    <row r="9604" spans="1:7" ht="25.5">
      <c r="A9604" s="121">
        <v>7300</v>
      </c>
      <c r="B9604" s="115" t="s">
        <v>1173</v>
      </c>
      <c r="C9604" s="115">
        <v>34999</v>
      </c>
      <c r="D9604" s="115">
        <v>11640</v>
      </c>
      <c r="E9604" s="116">
        <v>11640</v>
      </c>
      <c r="F9604" s="117">
        <v>33.258093088373897</v>
      </c>
      <c r="G9604" s="116">
        <v>2910</v>
      </c>
    </row>
    <row r="9605" spans="1:7" ht="38.25">
      <c r="A9605" s="122">
        <v>7350</v>
      </c>
      <c r="B9605" s="115" t="s">
        <v>1176</v>
      </c>
      <c r="C9605" s="115">
        <v>34999</v>
      </c>
      <c r="D9605" s="115">
        <v>11640</v>
      </c>
      <c r="E9605" s="116">
        <v>11640</v>
      </c>
      <c r="F9605" s="117">
        <v>33.258093088373897</v>
      </c>
      <c r="G9605" s="116">
        <v>2910</v>
      </c>
    </row>
    <row r="9606" spans="1:7" ht="25.5">
      <c r="A9606" s="121">
        <v>7500</v>
      </c>
      <c r="B9606" s="115" t="s">
        <v>1180</v>
      </c>
      <c r="C9606" s="115">
        <v>126869</v>
      </c>
      <c r="D9606" s="115">
        <v>40134</v>
      </c>
      <c r="E9606" s="116">
        <v>35455.410000000003</v>
      </c>
      <c r="F9606" s="117">
        <v>27.9464723454902</v>
      </c>
      <c r="G9606" s="116">
        <v>0</v>
      </c>
    </row>
    <row r="9607" spans="1:7">
      <c r="A9607" s="114"/>
      <c r="B9607" s="115" t="s">
        <v>1192</v>
      </c>
      <c r="C9607" s="115">
        <v>0</v>
      </c>
      <c r="D9607" s="115">
        <v>0</v>
      </c>
      <c r="E9607" s="116">
        <v>2300.27</v>
      </c>
      <c r="F9607" s="117">
        <v>0</v>
      </c>
      <c r="G9607" s="116">
        <v>746.25</v>
      </c>
    </row>
    <row r="9608" spans="1:7">
      <c r="A9608" s="114" t="s">
        <v>1193</v>
      </c>
      <c r="B9608" s="115" t="s">
        <v>1194</v>
      </c>
      <c r="C9608" s="115">
        <v>0</v>
      </c>
      <c r="D9608" s="115">
        <v>0</v>
      </c>
      <c r="E9608" s="116">
        <v>-2300.27</v>
      </c>
      <c r="F9608" s="117">
        <v>0</v>
      </c>
      <c r="G9608" s="116">
        <v>-746.25</v>
      </c>
    </row>
    <row r="9609" spans="1:7">
      <c r="A9609" s="119" t="s">
        <v>1202</v>
      </c>
      <c r="B9609" s="115" t="s">
        <v>1203</v>
      </c>
      <c r="C9609" s="115">
        <v>0</v>
      </c>
      <c r="D9609" s="115">
        <v>0</v>
      </c>
      <c r="E9609" s="116">
        <v>-2300.27</v>
      </c>
      <c r="F9609" s="117">
        <v>0</v>
      </c>
      <c r="G9609" s="116">
        <v>-746.25</v>
      </c>
    </row>
    <row r="9610" spans="1:7" s="113" customFormat="1" ht="51">
      <c r="A9610" s="126" t="s">
        <v>134</v>
      </c>
      <c r="B9610" s="110" t="s">
        <v>1238</v>
      </c>
      <c r="C9610" s="110"/>
      <c r="D9610" s="110"/>
      <c r="E9610" s="111"/>
      <c r="F9610" s="112"/>
      <c r="G9610" s="111"/>
    </row>
    <row r="9611" spans="1:7">
      <c r="A9611" s="114" t="s">
        <v>1118</v>
      </c>
      <c r="B9611" s="115" t="s">
        <v>1119</v>
      </c>
      <c r="C9611" s="115">
        <v>146778</v>
      </c>
      <c r="D9611" s="115">
        <v>40134</v>
      </c>
      <c r="E9611" s="116">
        <v>35455.410000000003</v>
      </c>
      <c r="F9611" s="117">
        <v>24.155806728528798</v>
      </c>
      <c r="G9611" s="116">
        <v>0</v>
      </c>
    </row>
    <row r="9612" spans="1:7">
      <c r="A9612" s="119" t="s">
        <v>1122</v>
      </c>
      <c r="B9612" s="115" t="s">
        <v>58</v>
      </c>
      <c r="C9612" s="115">
        <v>126869</v>
      </c>
      <c r="D9612" s="115">
        <v>40134</v>
      </c>
      <c r="E9612" s="116">
        <v>35455.410000000003</v>
      </c>
      <c r="F9612" s="117">
        <v>27.9464723454902</v>
      </c>
      <c r="G9612" s="116">
        <v>0</v>
      </c>
    </row>
    <row r="9613" spans="1:7" ht="25.5">
      <c r="A9613" s="120">
        <v>21210</v>
      </c>
      <c r="B9613" s="115" t="s">
        <v>1123</v>
      </c>
      <c r="C9613" s="115">
        <v>126869</v>
      </c>
      <c r="D9613" s="115">
        <v>40134</v>
      </c>
      <c r="E9613" s="116">
        <v>35455.410000000003</v>
      </c>
      <c r="F9613" s="117">
        <v>27.9464723454902</v>
      </c>
      <c r="G9613" s="116">
        <v>0</v>
      </c>
    </row>
    <row r="9614" spans="1:7">
      <c r="A9614" s="119" t="s">
        <v>1124</v>
      </c>
      <c r="B9614" s="115" t="s">
        <v>59</v>
      </c>
      <c r="C9614" s="115">
        <v>19909</v>
      </c>
      <c r="D9614" s="115">
        <v>0</v>
      </c>
      <c r="E9614" s="116">
        <v>0</v>
      </c>
      <c r="F9614" s="117">
        <v>0</v>
      </c>
      <c r="G9614" s="116">
        <v>0</v>
      </c>
    </row>
    <row r="9615" spans="1:7" ht="38.25">
      <c r="A9615" s="120" t="s">
        <v>1136</v>
      </c>
      <c r="B9615" s="115" t="s">
        <v>1137</v>
      </c>
      <c r="C9615" s="115">
        <v>19909</v>
      </c>
      <c r="D9615" s="115">
        <v>0</v>
      </c>
      <c r="E9615" s="116">
        <v>0</v>
      </c>
      <c r="F9615" s="117">
        <v>0</v>
      </c>
      <c r="G9615" s="116">
        <v>0</v>
      </c>
    </row>
    <row r="9616" spans="1:7" ht="38.25">
      <c r="A9616" s="121">
        <v>17100</v>
      </c>
      <c r="B9616" s="115" t="s">
        <v>1138</v>
      </c>
      <c r="C9616" s="115">
        <v>19909</v>
      </c>
      <c r="D9616" s="115">
        <v>0</v>
      </c>
      <c r="E9616" s="116">
        <v>0</v>
      </c>
      <c r="F9616" s="117">
        <v>0</v>
      </c>
      <c r="G9616" s="116">
        <v>0</v>
      </c>
    </row>
    <row r="9617" spans="1:7" ht="63.75">
      <c r="A9617" s="122">
        <v>17110</v>
      </c>
      <c r="B9617" s="115" t="s">
        <v>1139</v>
      </c>
      <c r="C9617" s="115">
        <v>19909</v>
      </c>
      <c r="D9617" s="115">
        <v>0</v>
      </c>
      <c r="E9617" s="116">
        <v>0</v>
      </c>
      <c r="F9617" s="117">
        <v>0</v>
      </c>
      <c r="G9617" s="116">
        <v>0</v>
      </c>
    </row>
    <row r="9618" spans="1:7">
      <c r="A9618" s="114" t="s">
        <v>1147</v>
      </c>
      <c r="B9618" s="115" t="s">
        <v>1148</v>
      </c>
      <c r="C9618" s="115">
        <v>146778</v>
      </c>
      <c r="D9618" s="115">
        <v>40134</v>
      </c>
      <c r="E9618" s="116">
        <v>35455.410000000003</v>
      </c>
      <c r="F9618" s="117">
        <v>24.155806728528798</v>
      </c>
      <c r="G9618" s="116">
        <v>0</v>
      </c>
    </row>
    <row r="9619" spans="1:7">
      <c r="A9619" s="119" t="s">
        <v>1149</v>
      </c>
      <c r="B9619" s="115" t="s">
        <v>1150</v>
      </c>
      <c r="C9619" s="115">
        <v>146778</v>
      </c>
      <c r="D9619" s="115">
        <v>40134</v>
      </c>
      <c r="E9619" s="116">
        <v>35455.410000000003</v>
      </c>
      <c r="F9619" s="117">
        <v>24.155806728528798</v>
      </c>
      <c r="G9619" s="116">
        <v>0</v>
      </c>
    </row>
    <row r="9620" spans="1:7">
      <c r="A9620" s="120" t="s">
        <v>1158</v>
      </c>
      <c r="B9620" s="115" t="s">
        <v>1159</v>
      </c>
      <c r="C9620" s="115">
        <v>19909</v>
      </c>
      <c r="D9620" s="115">
        <v>0</v>
      </c>
      <c r="E9620" s="116">
        <v>0</v>
      </c>
      <c r="F9620" s="117">
        <v>0</v>
      </c>
      <c r="G9620" s="116">
        <v>0</v>
      </c>
    </row>
    <row r="9621" spans="1:7">
      <c r="A9621" s="121">
        <v>3000</v>
      </c>
      <c r="B9621" s="115" t="s">
        <v>1160</v>
      </c>
      <c r="C9621" s="115">
        <v>19909</v>
      </c>
      <c r="D9621" s="115">
        <v>0</v>
      </c>
      <c r="E9621" s="116">
        <v>0</v>
      </c>
      <c r="F9621" s="117">
        <v>0</v>
      </c>
      <c r="G9621" s="116">
        <v>0</v>
      </c>
    </row>
    <row r="9622" spans="1:7">
      <c r="A9622" s="120" t="s">
        <v>1166</v>
      </c>
      <c r="B9622" s="115" t="s">
        <v>1167</v>
      </c>
      <c r="C9622" s="115">
        <v>126869</v>
      </c>
      <c r="D9622" s="115">
        <v>40134</v>
      </c>
      <c r="E9622" s="116">
        <v>35455.410000000003</v>
      </c>
      <c r="F9622" s="117">
        <v>27.9464723454902</v>
      </c>
      <c r="G9622" s="116">
        <v>0</v>
      </c>
    </row>
    <row r="9623" spans="1:7" ht="25.5">
      <c r="A9623" s="121">
        <v>7500</v>
      </c>
      <c r="B9623" s="115" t="s">
        <v>1180</v>
      </c>
      <c r="C9623" s="115">
        <v>126869</v>
      </c>
      <c r="D9623" s="115">
        <v>40134</v>
      </c>
      <c r="E9623" s="116">
        <v>35455.410000000003</v>
      </c>
      <c r="F9623" s="117">
        <v>27.9464723454902</v>
      </c>
      <c r="G9623" s="116">
        <v>0</v>
      </c>
    </row>
    <row r="9624" spans="1:7" s="113" customFormat="1" ht="38.25">
      <c r="A9624" s="126" t="s">
        <v>135</v>
      </c>
      <c r="B9624" s="110" t="s">
        <v>1272</v>
      </c>
      <c r="C9624" s="110"/>
      <c r="D9624" s="110"/>
      <c r="E9624" s="111"/>
      <c r="F9624" s="112"/>
      <c r="G9624" s="111"/>
    </row>
    <row r="9625" spans="1:7">
      <c r="A9625" s="114" t="s">
        <v>1118</v>
      </c>
      <c r="B9625" s="115" t="s">
        <v>1119</v>
      </c>
      <c r="C9625" s="115">
        <v>91902</v>
      </c>
      <c r="D9625" s="115">
        <v>35723</v>
      </c>
      <c r="E9625" s="116">
        <v>35723</v>
      </c>
      <c r="F9625" s="117">
        <v>38.870753628865501</v>
      </c>
      <c r="G9625" s="116">
        <v>7100</v>
      </c>
    </row>
    <row r="9626" spans="1:7">
      <c r="A9626" s="119" t="s">
        <v>1144</v>
      </c>
      <c r="B9626" s="115" t="s">
        <v>60</v>
      </c>
      <c r="C9626" s="115">
        <v>91902</v>
      </c>
      <c r="D9626" s="115">
        <v>35723</v>
      </c>
      <c r="E9626" s="116">
        <v>35723</v>
      </c>
      <c r="F9626" s="117">
        <v>38.870753628865501</v>
      </c>
      <c r="G9626" s="116">
        <v>7100</v>
      </c>
    </row>
    <row r="9627" spans="1:7" ht="25.5">
      <c r="A9627" s="120">
        <v>21710</v>
      </c>
      <c r="B9627" s="115" t="s">
        <v>1145</v>
      </c>
      <c r="C9627" s="115">
        <v>91902</v>
      </c>
      <c r="D9627" s="115">
        <v>35723</v>
      </c>
      <c r="E9627" s="116">
        <v>35723</v>
      </c>
      <c r="F9627" s="117">
        <v>38.870753628865501</v>
      </c>
      <c r="G9627" s="116">
        <v>7100</v>
      </c>
    </row>
    <row r="9628" spans="1:7">
      <c r="A9628" s="114" t="s">
        <v>1147</v>
      </c>
      <c r="B9628" s="115" t="s">
        <v>1148</v>
      </c>
      <c r="C9628" s="115">
        <v>91902</v>
      </c>
      <c r="D9628" s="115">
        <v>35723</v>
      </c>
      <c r="E9628" s="116">
        <v>33422.730000000003</v>
      </c>
      <c r="F9628" s="117">
        <v>36.3677939544297</v>
      </c>
      <c r="G9628" s="116">
        <v>6353.75</v>
      </c>
    </row>
    <row r="9629" spans="1:7">
      <c r="A9629" s="119" t="s">
        <v>1149</v>
      </c>
      <c r="B9629" s="115" t="s">
        <v>1150</v>
      </c>
      <c r="C9629" s="115">
        <v>91902</v>
      </c>
      <c r="D9629" s="115">
        <v>35723</v>
      </c>
      <c r="E9629" s="116">
        <v>33422.730000000003</v>
      </c>
      <c r="F9629" s="117">
        <v>36.3677939544297</v>
      </c>
      <c r="G9629" s="116">
        <v>6353.75</v>
      </c>
    </row>
    <row r="9630" spans="1:7">
      <c r="A9630" s="120" t="s">
        <v>1151</v>
      </c>
      <c r="B9630" s="115" t="s">
        <v>1152</v>
      </c>
      <c r="C9630" s="115">
        <v>56903</v>
      </c>
      <c r="D9630" s="115">
        <v>24083</v>
      </c>
      <c r="E9630" s="116">
        <v>21782.73</v>
      </c>
      <c r="F9630" s="117">
        <v>38.280459729715503</v>
      </c>
      <c r="G9630" s="116">
        <v>3443.75</v>
      </c>
    </row>
    <row r="9631" spans="1:7">
      <c r="A9631" s="121">
        <v>1000</v>
      </c>
      <c r="B9631" s="115" t="s">
        <v>1153</v>
      </c>
      <c r="C9631" s="115">
        <v>33216</v>
      </c>
      <c r="D9631" s="115">
        <v>13082</v>
      </c>
      <c r="E9631" s="116">
        <v>12279.99</v>
      </c>
      <c r="F9631" s="117">
        <v>36.970104768786101</v>
      </c>
      <c r="G9631" s="116">
        <v>3017.44</v>
      </c>
    </row>
    <row r="9632" spans="1:7">
      <c r="A9632" s="122">
        <v>1100</v>
      </c>
      <c r="B9632" s="115" t="s">
        <v>1154</v>
      </c>
      <c r="C9632" s="115">
        <v>26592</v>
      </c>
      <c r="D9632" s="115">
        <v>10543</v>
      </c>
      <c r="E9632" s="116">
        <v>9896.1299999999992</v>
      </c>
      <c r="F9632" s="117">
        <v>37.214688628158797</v>
      </c>
      <c r="G9632" s="116">
        <v>2437.4699999999998</v>
      </c>
    </row>
    <row r="9633" spans="1:7">
      <c r="A9633" s="121">
        <v>2000</v>
      </c>
      <c r="B9633" s="115" t="s">
        <v>1155</v>
      </c>
      <c r="C9633" s="115">
        <v>23687</v>
      </c>
      <c r="D9633" s="115">
        <v>11001</v>
      </c>
      <c r="E9633" s="116">
        <v>9502.74</v>
      </c>
      <c r="F9633" s="117">
        <v>40.117954996411498</v>
      </c>
      <c r="G9633" s="116">
        <v>426.31</v>
      </c>
    </row>
    <row r="9634" spans="1:7">
      <c r="A9634" s="120" t="s">
        <v>1166</v>
      </c>
      <c r="B9634" s="115" t="s">
        <v>1167</v>
      </c>
      <c r="C9634" s="115">
        <v>34999</v>
      </c>
      <c r="D9634" s="115">
        <v>11640</v>
      </c>
      <c r="E9634" s="116">
        <v>11640</v>
      </c>
      <c r="F9634" s="117">
        <v>33.258093088373897</v>
      </c>
      <c r="G9634" s="116">
        <v>2910</v>
      </c>
    </row>
    <row r="9635" spans="1:7" ht="25.5">
      <c r="A9635" s="121">
        <v>7300</v>
      </c>
      <c r="B9635" s="115" t="s">
        <v>1173</v>
      </c>
      <c r="C9635" s="115">
        <v>34999</v>
      </c>
      <c r="D9635" s="115">
        <v>11640</v>
      </c>
      <c r="E9635" s="116">
        <v>11640</v>
      </c>
      <c r="F9635" s="117">
        <v>33.258093088373897</v>
      </c>
      <c r="G9635" s="116">
        <v>2910</v>
      </c>
    </row>
    <row r="9636" spans="1:7" ht="38.25">
      <c r="A9636" s="122">
        <v>7350</v>
      </c>
      <c r="B9636" s="115" t="s">
        <v>1176</v>
      </c>
      <c r="C9636" s="115">
        <v>34999</v>
      </c>
      <c r="D9636" s="115">
        <v>11640</v>
      </c>
      <c r="E9636" s="116">
        <v>11640</v>
      </c>
      <c r="F9636" s="117">
        <v>33.258093088373897</v>
      </c>
      <c r="G9636" s="116">
        <v>2910</v>
      </c>
    </row>
    <row r="9637" spans="1:7">
      <c r="A9637" s="114"/>
      <c r="B9637" s="115" t="s">
        <v>1192</v>
      </c>
      <c r="C9637" s="115">
        <v>0</v>
      </c>
      <c r="D9637" s="115">
        <v>0</v>
      </c>
      <c r="E9637" s="116">
        <v>2300.27</v>
      </c>
      <c r="F9637" s="117">
        <v>0</v>
      </c>
      <c r="G9637" s="116">
        <v>746.25</v>
      </c>
    </row>
    <row r="9638" spans="1:7">
      <c r="A9638" s="114" t="s">
        <v>1193</v>
      </c>
      <c r="B9638" s="115" t="s">
        <v>1194</v>
      </c>
      <c r="C9638" s="115">
        <v>0</v>
      </c>
      <c r="D9638" s="115">
        <v>0</v>
      </c>
      <c r="E9638" s="116">
        <v>-2300.27</v>
      </c>
      <c r="F9638" s="117">
        <v>0</v>
      </c>
      <c r="G9638" s="116">
        <v>-746.25</v>
      </c>
    </row>
    <row r="9639" spans="1:7">
      <c r="A9639" s="119" t="s">
        <v>1202</v>
      </c>
      <c r="B9639" s="115" t="s">
        <v>1203</v>
      </c>
      <c r="C9639" s="115">
        <v>0</v>
      </c>
      <c r="D9639" s="115">
        <v>0</v>
      </c>
      <c r="E9639" s="116">
        <v>-2300.27</v>
      </c>
      <c r="F9639" s="117">
        <v>0</v>
      </c>
      <c r="G9639" s="116">
        <v>-746.25</v>
      </c>
    </row>
    <row r="9640" spans="1:7" s="113" customFormat="1" ht="25.5">
      <c r="A9640" s="125" t="s">
        <v>39</v>
      </c>
      <c r="B9640" s="110" t="s">
        <v>1214</v>
      </c>
      <c r="C9640" s="110"/>
      <c r="D9640" s="110"/>
      <c r="E9640" s="111"/>
      <c r="F9640" s="112"/>
      <c r="G9640" s="111"/>
    </row>
    <row r="9641" spans="1:7">
      <c r="A9641" s="114" t="s">
        <v>1118</v>
      </c>
      <c r="B9641" s="115" t="s">
        <v>1119</v>
      </c>
      <c r="C9641" s="115">
        <v>337972</v>
      </c>
      <c r="D9641" s="115">
        <v>83032</v>
      </c>
      <c r="E9641" s="116">
        <v>77644.83</v>
      </c>
      <c r="F9641" s="117">
        <v>22.973746345851101</v>
      </c>
      <c r="G9641" s="116">
        <v>22474.83</v>
      </c>
    </row>
    <row r="9642" spans="1:7">
      <c r="A9642" s="119" t="s">
        <v>1122</v>
      </c>
      <c r="B9642" s="115" t="s">
        <v>58</v>
      </c>
      <c r="C9642" s="115">
        <v>81228</v>
      </c>
      <c r="D9642" s="115">
        <v>6969</v>
      </c>
      <c r="E9642" s="116">
        <v>1581.83</v>
      </c>
      <c r="F9642" s="117">
        <v>1.94739498695031</v>
      </c>
      <c r="G9642" s="116">
        <v>1581.83</v>
      </c>
    </row>
    <row r="9643" spans="1:7">
      <c r="A9643" s="119" t="s">
        <v>1144</v>
      </c>
      <c r="B9643" s="115" t="s">
        <v>60</v>
      </c>
      <c r="C9643" s="115">
        <v>256744</v>
      </c>
      <c r="D9643" s="115">
        <v>76063</v>
      </c>
      <c r="E9643" s="116">
        <v>76063</v>
      </c>
      <c r="F9643" s="117">
        <v>29.626008786962899</v>
      </c>
      <c r="G9643" s="116">
        <v>20893</v>
      </c>
    </row>
    <row r="9644" spans="1:7" ht="25.5">
      <c r="A9644" s="120">
        <v>21710</v>
      </c>
      <c r="B9644" s="115" t="s">
        <v>1145</v>
      </c>
      <c r="C9644" s="115">
        <v>256744</v>
      </c>
      <c r="D9644" s="115">
        <v>76063</v>
      </c>
      <c r="E9644" s="116">
        <v>76063</v>
      </c>
      <c r="F9644" s="117">
        <v>29.626008786962899</v>
      </c>
      <c r="G9644" s="116">
        <v>20893</v>
      </c>
    </row>
    <row r="9645" spans="1:7">
      <c r="A9645" s="114" t="s">
        <v>1147</v>
      </c>
      <c r="B9645" s="115" t="s">
        <v>1148</v>
      </c>
      <c r="C9645" s="115">
        <v>370898</v>
      </c>
      <c r="D9645" s="115">
        <v>109448</v>
      </c>
      <c r="E9645" s="116">
        <v>75714.12</v>
      </c>
      <c r="F9645" s="117">
        <v>20.413730998819101</v>
      </c>
      <c r="G9645" s="116">
        <v>21134.81</v>
      </c>
    </row>
    <row r="9646" spans="1:7">
      <c r="A9646" s="119" t="s">
        <v>1149</v>
      </c>
      <c r="B9646" s="115" t="s">
        <v>1150</v>
      </c>
      <c r="C9646" s="115">
        <v>370898</v>
      </c>
      <c r="D9646" s="115">
        <v>109448</v>
      </c>
      <c r="E9646" s="116">
        <v>75714.12</v>
      </c>
      <c r="F9646" s="117">
        <v>20.413730998819101</v>
      </c>
      <c r="G9646" s="116">
        <v>21134.81</v>
      </c>
    </row>
    <row r="9647" spans="1:7">
      <c r="A9647" s="120" t="s">
        <v>1151</v>
      </c>
      <c r="B9647" s="115" t="s">
        <v>1152</v>
      </c>
      <c r="C9647" s="115">
        <v>370898</v>
      </c>
      <c r="D9647" s="115">
        <v>109448</v>
      </c>
      <c r="E9647" s="116">
        <v>75714.12</v>
      </c>
      <c r="F9647" s="117">
        <v>20.413730998819101</v>
      </c>
      <c r="G9647" s="116">
        <v>21134.81</v>
      </c>
    </row>
    <row r="9648" spans="1:7">
      <c r="A9648" s="121">
        <v>1000</v>
      </c>
      <c r="B9648" s="115" t="s">
        <v>1153</v>
      </c>
      <c r="C9648" s="115">
        <v>169230</v>
      </c>
      <c r="D9648" s="115">
        <v>43027</v>
      </c>
      <c r="E9648" s="116">
        <v>41920.129999999997</v>
      </c>
      <c r="F9648" s="117">
        <v>24.771098504993201</v>
      </c>
      <c r="G9648" s="116">
        <v>13410.51</v>
      </c>
    </row>
    <row r="9649" spans="1:7">
      <c r="A9649" s="122">
        <v>1100</v>
      </c>
      <c r="B9649" s="115" t="s">
        <v>1154</v>
      </c>
      <c r="C9649" s="115">
        <v>135227</v>
      </c>
      <c r="D9649" s="115">
        <v>34150</v>
      </c>
      <c r="E9649" s="116">
        <v>33502.78</v>
      </c>
      <c r="F9649" s="117">
        <v>24.775215008837002</v>
      </c>
      <c r="G9649" s="116">
        <v>10565.68</v>
      </c>
    </row>
    <row r="9650" spans="1:7">
      <c r="A9650" s="121">
        <v>2000</v>
      </c>
      <c r="B9650" s="115" t="s">
        <v>1155</v>
      </c>
      <c r="C9650" s="115">
        <v>201668</v>
      </c>
      <c r="D9650" s="115">
        <v>66421</v>
      </c>
      <c r="E9650" s="116">
        <v>33793.99</v>
      </c>
      <c r="F9650" s="117">
        <v>16.757239621556199</v>
      </c>
      <c r="G9650" s="116">
        <v>7724.3</v>
      </c>
    </row>
    <row r="9651" spans="1:7">
      <c r="A9651" s="114"/>
      <c r="B9651" s="115" t="s">
        <v>1192</v>
      </c>
      <c r="C9651" s="115">
        <v>-32926</v>
      </c>
      <c r="D9651" s="115">
        <v>-26416</v>
      </c>
      <c r="E9651" s="116">
        <v>1930.71</v>
      </c>
      <c r="F9651" s="117">
        <v>-5.8637854583004296</v>
      </c>
      <c r="G9651" s="116">
        <v>1340.02</v>
      </c>
    </row>
    <row r="9652" spans="1:7">
      <c r="A9652" s="114" t="s">
        <v>1193</v>
      </c>
      <c r="B9652" s="115" t="s">
        <v>1194</v>
      </c>
      <c r="C9652" s="115">
        <v>32926</v>
      </c>
      <c r="D9652" s="115">
        <v>26416</v>
      </c>
      <c r="E9652" s="116">
        <v>-1930.71</v>
      </c>
      <c r="F9652" s="117">
        <v>-5.8637854583004296</v>
      </c>
      <c r="G9652" s="116">
        <v>-1340.02</v>
      </c>
    </row>
    <row r="9653" spans="1:7">
      <c r="A9653" s="119" t="s">
        <v>1202</v>
      </c>
      <c r="B9653" s="115" t="s">
        <v>1203</v>
      </c>
      <c r="C9653" s="115">
        <v>32926</v>
      </c>
      <c r="D9653" s="115">
        <v>26416</v>
      </c>
      <c r="E9653" s="116">
        <v>-1930.71</v>
      </c>
      <c r="F9653" s="117">
        <v>-5.8637854583004296</v>
      </c>
      <c r="G9653" s="116">
        <v>-1340.02</v>
      </c>
    </row>
    <row r="9654" spans="1:7" ht="38.25">
      <c r="A9654" s="120" t="s">
        <v>1206</v>
      </c>
      <c r="B9654" s="115" t="s">
        <v>1207</v>
      </c>
      <c r="C9654" s="115">
        <v>32926</v>
      </c>
      <c r="D9654" s="115">
        <v>26416</v>
      </c>
      <c r="E9654" s="116">
        <v>-27118.15</v>
      </c>
      <c r="F9654" s="117">
        <v>-82.360900200449507</v>
      </c>
      <c r="G9654" s="116">
        <v>0</v>
      </c>
    </row>
    <row r="9655" spans="1:7" s="113" customFormat="1" ht="25.5">
      <c r="A9655" s="126" t="s">
        <v>40</v>
      </c>
      <c r="B9655" s="110" t="s">
        <v>41</v>
      </c>
      <c r="C9655" s="110"/>
      <c r="D9655" s="110"/>
      <c r="E9655" s="111"/>
      <c r="F9655" s="112"/>
      <c r="G9655" s="111"/>
    </row>
    <row r="9656" spans="1:7">
      <c r="A9656" s="114" t="s">
        <v>1118</v>
      </c>
      <c r="B9656" s="115" t="s">
        <v>1119</v>
      </c>
      <c r="C9656" s="115">
        <v>203500</v>
      </c>
      <c r="D9656" s="115">
        <v>56479</v>
      </c>
      <c r="E9656" s="116">
        <v>56479</v>
      </c>
      <c r="F9656" s="117">
        <v>27.753808353808299</v>
      </c>
      <c r="G9656" s="116">
        <v>16208</v>
      </c>
    </row>
    <row r="9657" spans="1:7">
      <c r="A9657" s="119" t="s">
        <v>1144</v>
      </c>
      <c r="B9657" s="115" t="s">
        <v>60</v>
      </c>
      <c r="C9657" s="115">
        <v>203500</v>
      </c>
      <c r="D9657" s="115">
        <v>56479</v>
      </c>
      <c r="E9657" s="116">
        <v>56479</v>
      </c>
      <c r="F9657" s="117">
        <v>27.753808353808299</v>
      </c>
      <c r="G9657" s="116">
        <v>16208</v>
      </c>
    </row>
    <row r="9658" spans="1:7" ht="25.5">
      <c r="A9658" s="120">
        <v>21710</v>
      </c>
      <c r="B9658" s="115" t="s">
        <v>1145</v>
      </c>
      <c r="C9658" s="115">
        <v>203500</v>
      </c>
      <c r="D9658" s="115">
        <v>56479</v>
      </c>
      <c r="E9658" s="116">
        <v>56479</v>
      </c>
      <c r="F9658" s="117">
        <v>27.753808353808299</v>
      </c>
      <c r="G9658" s="116">
        <v>16208</v>
      </c>
    </row>
    <row r="9659" spans="1:7">
      <c r="A9659" s="114" t="s">
        <v>1147</v>
      </c>
      <c r="B9659" s="115" t="s">
        <v>1148</v>
      </c>
      <c r="C9659" s="115">
        <v>203500</v>
      </c>
      <c r="D9659" s="115">
        <v>56479</v>
      </c>
      <c r="E9659" s="116">
        <v>56010.720000000001</v>
      </c>
      <c r="F9659" s="117">
        <v>27.523695331695301</v>
      </c>
      <c r="G9659" s="116">
        <v>16594.89</v>
      </c>
    </row>
    <row r="9660" spans="1:7">
      <c r="A9660" s="119" t="s">
        <v>1149</v>
      </c>
      <c r="B9660" s="115" t="s">
        <v>1150</v>
      </c>
      <c r="C9660" s="115">
        <v>203500</v>
      </c>
      <c r="D9660" s="115">
        <v>56479</v>
      </c>
      <c r="E9660" s="116">
        <v>56010.720000000001</v>
      </c>
      <c r="F9660" s="117">
        <v>27.523695331695301</v>
      </c>
      <c r="G9660" s="116">
        <v>16594.89</v>
      </c>
    </row>
    <row r="9661" spans="1:7">
      <c r="A9661" s="120" t="s">
        <v>1151</v>
      </c>
      <c r="B9661" s="115" t="s">
        <v>1152</v>
      </c>
      <c r="C9661" s="115">
        <v>203500</v>
      </c>
      <c r="D9661" s="115">
        <v>56479</v>
      </c>
      <c r="E9661" s="116">
        <v>56010.720000000001</v>
      </c>
      <c r="F9661" s="117">
        <v>27.523695331695301</v>
      </c>
      <c r="G9661" s="116">
        <v>16594.89</v>
      </c>
    </row>
    <row r="9662" spans="1:7">
      <c r="A9662" s="121">
        <v>1000</v>
      </c>
      <c r="B9662" s="115" t="s">
        <v>1153</v>
      </c>
      <c r="C9662" s="115">
        <v>133270</v>
      </c>
      <c r="D9662" s="115">
        <v>31875</v>
      </c>
      <c r="E9662" s="116">
        <v>31574.31</v>
      </c>
      <c r="F9662" s="117">
        <v>23.691986193441899</v>
      </c>
      <c r="G9662" s="116">
        <v>11038.41</v>
      </c>
    </row>
    <row r="9663" spans="1:7">
      <c r="A9663" s="122">
        <v>1100</v>
      </c>
      <c r="B9663" s="115" t="s">
        <v>1154</v>
      </c>
      <c r="C9663" s="115">
        <v>106248</v>
      </c>
      <c r="D9663" s="115">
        <v>25162</v>
      </c>
      <c r="E9663" s="116">
        <v>25161.85</v>
      </c>
      <c r="F9663" s="117">
        <v>23.6821869588133</v>
      </c>
      <c r="G9663" s="116">
        <v>8650.5</v>
      </c>
    </row>
    <row r="9664" spans="1:7">
      <c r="A9664" s="121">
        <v>2000</v>
      </c>
      <c r="B9664" s="115" t="s">
        <v>1155</v>
      </c>
      <c r="C9664" s="115">
        <v>70230</v>
      </c>
      <c r="D9664" s="115">
        <v>24604</v>
      </c>
      <c r="E9664" s="116">
        <v>24436.41</v>
      </c>
      <c r="F9664" s="117">
        <v>34.794831268688597</v>
      </c>
      <c r="G9664" s="116">
        <v>5556.48</v>
      </c>
    </row>
    <row r="9665" spans="1:7">
      <c r="A9665" s="114"/>
      <c r="B9665" s="115" t="s">
        <v>1192</v>
      </c>
      <c r="C9665" s="115">
        <v>0</v>
      </c>
      <c r="D9665" s="115">
        <v>0</v>
      </c>
      <c r="E9665" s="116">
        <v>468.28</v>
      </c>
      <c r="F9665" s="117">
        <v>0</v>
      </c>
      <c r="G9665" s="116">
        <v>-386.89</v>
      </c>
    </row>
    <row r="9666" spans="1:7">
      <c r="A9666" s="114" t="s">
        <v>1193</v>
      </c>
      <c r="B9666" s="115" t="s">
        <v>1194</v>
      </c>
      <c r="C9666" s="115">
        <v>0</v>
      </c>
      <c r="D9666" s="115">
        <v>0</v>
      </c>
      <c r="E9666" s="116">
        <v>-468.28</v>
      </c>
      <c r="F9666" s="117">
        <v>0</v>
      </c>
      <c r="G9666" s="116">
        <v>386.89</v>
      </c>
    </row>
    <row r="9667" spans="1:7">
      <c r="A9667" s="119" t="s">
        <v>1202</v>
      </c>
      <c r="B9667" s="115" t="s">
        <v>1203</v>
      </c>
      <c r="C9667" s="115">
        <v>0</v>
      </c>
      <c r="D9667" s="115">
        <v>0</v>
      </c>
      <c r="E9667" s="116">
        <v>-468.28</v>
      </c>
      <c r="F9667" s="117">
        <v>0</v>
      </c>
      <c r="G9667" s="116">
        <v>386.89</v>
      </c>
    </row>
    <row r="9668" spans="1:7" s="113" customFormat="1" ht="25.5">
      <c r="A9668" s="126" t="s">
        <v>107</v>
      </c>
      <c r="B9668" s="110" t="s">
        <v>1373</v>
      </c>
      <c r="C9668" s="110"/>
      <c r="D9668" s="110"/>
      <c r="E9668" s="111"/>
      <c r="F9668" s="112"/>
      <c r="G9668" s="111"/>
    </row>
    <row r="9669" spans="1:7">
      <c r="A9669" s="114" t="s">
        <v>1118</v>
      </c>
      <c r="B9669" s="115" t="s">
        <v>1119</v>
      </c>
      <c r="C9669" s="115">
        <v>102272</v>
      </c>
      <c r="D9669" s="115">
        <v>17476</v>
      </c>
      <c r="E9669" s="116">
        <v>17476</v>
      </c>
      <c r="F9669" s="117">
        <v>17.087765957446798</v>
      </c>
      <c r="G9669" s="116">
        <v>4685</v>
      </c>
    </row>
    <row r="9670" spans="1:7">
      <c r="A9670" s="119" t="s">
        <v>1122</v>
      </c>
      <c r="B9670" s="115" t="s">
        <v>58</v>
      </c>
      <c r="C9670" s="115">
        <v>51136</v>
      </c>
      <c r="D9670" s="115">
        <v>0</v>
      </c>
      <c r="E9670" s="116">
        <v>0</v>
      </c>
      <c r="F9670" s="117">
        <v>0</v>
      </c>
      <c r="G9670" s="116">
        <v>0</v>
      </c>
    </row>
    <row r="9671" spans="1:7">
      <c r="A9671" s="119" t="s">
        <v>1144</v>
      </c>
      <c r="B9671" s="115" t="s">
        <v>60</v>
      </c>
      <c r="C9671" s="115">
        <v>51136</v>
      </c>
      <c r="D9671" s="115">
        <v>17476</v>
      </c>
      <c r="E9671" s="116">
        <v>17476</v>
      </c>
      <c r="F9671" s="117">
        <v>34.175531914893597</v>
      </c>
      <c r="G9671" s="116">
        <v>4685</v>
      </c>
    </row>
    <row r="9672" spans="1:7" ht="25.5">
      <c r="A9672" s="120">
        <v>21710</v>
      </c>
      <c r="B9672" s="115" t="s">
        <v>1145</v>
      </c>
      <c r="C9672" s="115">
        <v>51136</v>
      </c>
      <c r="D9672" s="115">
        <v>17476</v>
      </c>
      <c r="E9672" s="116">
        <v>17476</v>
      </c>
      <c r="F9672" s="117">
        <v>34.175531914893597</v>
      </c>
      <c r="G9672" s="116">
        <v>4685</v>
      </c>
    </row>
    <row r="9673" spans="1:7">
      <c r="A9673" s="114" t="s">
        <v>1147</v>
      </c>
      <c r="B9673" s="115" t="s">
        <v>1148</v>
      </c>
      <c r="C9673" s="115">
        <v>102272</v>
      </c>
      <c r="D9673" s="115">
        <v>17476</v>
      </c>
      <c r="E9673" s="116">
        <v>14457.39</v>
      </c>
      <c r="F9673" s="117">
        <v>14.1362151908636</v>
      </c>
      <c r="G9673" s="116">
        <v>2344.36</v>
      </c>
    </row>
    <row r="9674" spans="1:7">
      <c r="A9674" s="119" t="s">
        <v>1149</v>
      </c>
      <c r="B9674" s="115" t="s">
        <v>1150</v>
      </c>
      <c r="C9674" s="115">
        <v>102272</v>
      </c>
      <c r="D9674" s="115">
        <v>17476</v>
      </c>
      <c r="E9674" s="116">
        <v>14457.39</v>
      </c>
      <c r="F9674" s="117">
        <v>14.1362151908636</v>
      </c>
      <c r="G9674" s="116">
        <v>2344.36</v>
      </c>
    </row>
    <row r="9675" spans="1:7">
      <c r="A9675" s="120" t="s">
        <v>1151</v>
      </c>
      <c r="B9675" s="115" t="s">
        <v>1152</v>
      </c>
      <c r="C9675" s="115">
        <v>102272</v>
      </c>
      <c r="D9675" s="115">
        <v>17476</v>
      </c>
      <c r="E9675" s="116">
        <v>14457.39</v>
      </c>
      <c r="F9675" s="117">
        <v>14.1362151908636</v>
      </c>
      <c r="G9675" s="116">
        <v>2344.36</v>
      </c>
    </row>
    <row r="9676" spans="1:7">
      <c r="A9676" s="121">
        <v>1000</v>
      </c>
      <c r="B9676" s="115" t="s">
        <v>1153</v>
      </c>
      <c r="C9676" s="115">
        <v>35960</v>
      </c>
      <c r="D9676" s="115">
        <v>11152</v>
      </c>
      <c r="E9676" s="116">
        <v>10345.82</v>
      </c>
      <c r="F9676" s="117">
        <v>28.7703559510567</v>
      </c>
      <c r="G9676" s="116">
        <v>2372.1</v>
      </c>
    </row>
    <row r="9677" spans="1:7">
      <c r="A9677" s="122">
        <v>1100</v>
      </c>
      <c r="B9677" s="115" t="s">
        <v>1154</v>
      </c>
      <c r="C9677" s="115">
        <v>28979</v>
      </c>
      <c r="D9677" s="115">
        <v>8988</v>
      </c>
      <c r="E9677" s="116">
        <v>8340.93</v>
      </c>
      <c r="F9677" s="117">
        <v>28.782670209462001</v>
      </c>
      <c r="G9677" s="116">
        <v>1915.18</v>
      </c>
    </row>
    <row r="9678" spans="1:7">
      <c r="A9678" s="121">
        <v>2000</v>
      </c>
      <c r="B9678" s="115" t="s">
        <v>1155</v>
      </c>
      <c r="C9678" s="115">
        <v>66312</v>
      </c>
      <c r="D9678" s="115">
        <v>6324</v>
      </c>
      <c r="E9678" s="116">
        <v>4111.57</v>
      </c>
      <c r="F9678" s="117">
        <v>6.2003408131258304</v>
      </c>
      <c r="G9678" s="116">
        <v>-27.74</v>
      </c>
    </row>
    <row r="9679" spans="1:7">
      <c r="A9679" s="114"/>
      <c r="B9679" s="115" t="s">
        <v>1192</v>
      </c>
      <c r="C9679" s="115">
        <v>0</v>
      </c>
      <c r="D9679" s="115">
        <v>0</v>
      </c>
      <c r="E9679" s="116">
        <v>3018.61</v>
      </c>
      <c r="F9679" s="117">
        <v>0</v>
      </c>
      <c r="G9679" s="116">
        <v>2340.64</v>
      </c>
    </row>
    <row r="9680" spans="1:7">
      <c r="A9680" s="114" t="s">
        <v>1193</v>
      </c>
      <c r="B9680" s="115" t="s">
        <v>1194</v>
      </c>
      <c r="C9680" s="115">
        <v>0</v>
      </c>
      <c r="D9680" s="115">
        <v>0</v>
      </c>
      <c r="E9680" s="116">
        <v>-3018.61</v>
      </c>
      <c r="F9680" s="117">
        <v>0</v>
      </c>
      <c r="G9680" s="116">
        <v>-2340.64</v>
      </c>
    </row>
    <row r="9681" spans="1:7">
      <c r="A9681" s="119" t="s">
        <v>1202</v>
      </c>
      <c r="B9681" s="115" t="s">
        <v>1203</v>
      </c>
      <c r="C9681" s="115">
        <v>0</v>
      </c>
      <c r="D9681" s="115">
        <v>0</v>
      </c>
      <c r="E9681" s="116">
        <v>-3018.61</v>
      </c>
      <c r="F9681" s="117">
        <v>0</v>
      </c>
      <c r="G9681" s="116">
        <v>-2340.64</v>
      </c>
    </row>
    <row r="9682" spans="1:7" s="113" customFormat="1">
      <c r="A9682" s="126" t="s">
        <v>118</v>
      </c>
      <c r="B9682" s="110" t="s">
        <v>206</v>
      </c>
      <c r="C9682" s="110"/>
      <c r="D9682" s="110"/>
      <c r="E9682" s="111"/>
      <c r="F9682" s="112"/>
      <c r="G9682" s="111"/>
    </row>
    <row r="9683" spans="1:7">
      <c r="A9683" s="114" t="s">
        <v>1118</v>
      </c>
      <c r="B9683" s="115" t="s">
        <v>1119</v>
      </c>
      <c r="C9683" s="115">
        <v>32200</v>
      </c>
      <c r="D9683" s="115">
        <v>9077</v>
      </c>
      <c r="E9683" s="116">
        <v>3689.83</v>
      </c>
      <c r="F9683" s="117">
        <v>11.459099378882</v>
      </c>
      <c r="G9683" s="116">
        <v>1581.83</v>
      </c>
    </row>
    <row r="9684" spans="1:7">
      <c r="A9684" s="119" t="s">
        <v>1122</v>
      </c>
      <c r="B9684" s="115" t="s">
        <v>58</v>
      </c>
      <c r="C9684" s="115">
        <v>30092</v>
      </c>
      <c r="D9684" s="115">
        <v>6969</v>
      </c>
      <c r="E9684" s="116">
        <v>1581.83</v>
      </c>
      <c r="F9684" s="117">
        <v>5.2566462847268403</v>
      </c>
      <c r="G9684" s="116">
        <v>1581.83</v>
      </c>
    </row>
    <row r="9685" spans="1:7">
      <c r="A9685" s="119" t="s">
        <v>1144</v>
      </c>
      <c r="B9685" s="115" t="s">
        <v>60</v>
      </c>
      <c r="C9685" s="115">
        <v>2108</v>
      </c>
      <c r="D9685" s="115">
        <v>2108</v>
      </c>
      <c r="E9685" s="116">
        <v>2108</v>
      </c>
      <c r="F9685" s="117">
        <v>100</v>
      </c>
      <c r="G9685" s="116">
        <v>0</v>
      </c>
    </row>
    <row r="9686" spans="1:7" ht="25.5">
      <c r="A9686" s="120">
        <v>21710</v>
      </c>
      <c r="B9686" s="115" t="s">
        <v>1145</v>
      </c>
      <c r="C9686" s="115">
        <v>2108</v>
      </c>
      <c r="D9686" s="115">
        <v>2108</v>
      </c>
      <c r="E9686" s="116">
        <v>2108</v>
      </c>
      <c r="F9686" s="117">
        <v>100</v>
      </c>
      <c r="G9686" s="116">
        <v>0</v>
      </c>
    </row>
    <row r="9687" spans="1:7">
      <c r="A9687" s="114" t="s">
        <v>1147</v>
      </c>
      <c r="B9687" s="115" t="s">
        <v>1148</v>
      </c>
      <c r="C9687" s="115">
        <v>65126</v>
      </c>
      <c r="D9687" s="115">
        <v>35493</v>
      </c>
      <c r="E9687" s="116">
        <v>5246.01</v>
      </c>
      <c r="F9687" s="117">
        <v>8.0551699781961101</v>
      </c>
      <c r="G9687" s="116">
        <v>2195.56</v>
      </c>
    </row>
    <row r="9688" spans="1:7">
      <c r="A9688" s="119" t="s">
        <v>1149</v>
      </c>
      <c r="B9688" s="115" t="s">
        <v>1150</v>
      </c>
      <c r="C9688" s="115">
        <v>65126</v>
      </c>
      <c r="D9688" s="115">
        <v>35493</v>
      </c>
      <c r="E9688" s="116">
        <v>5246.01</v>
      </c>
      <c r="F9688" s="117">
        <v>8.0551699781961101</v>
      </c>
      <c r="G9688" s="116">
        <v>2195.56</v>
      </c>
    </row>
    <row r="9689" spans="1:7">
      <c r="A9689" s="120" t="s">
        <v>1151</v>
      </c>
      <c r="B9689" s="115" t="s">
        <v>1152</v>
      </c>
      <c r="C9689" s="115">
        <v>65126</v>
      </c>
      <c r="D9689" s="115">
        <v>35493</v>
      </c>
      <c r="E9689" s="116">
        <v>5246.01</v>
      </c>
      <c r="F9689" s="117">
        <v>8.0551699781961101</v>
      </c>
      <c r="G9689" s="116">
        <v>2195.56</v>
      </c>
    </row>
    <row r="9690" spans="1:7">
      <c r="A9690" s="121">
        <v>2000</v>
      </c>
      <c r="B9690" s="115" t="s">
        <v>1155</v>
      </c>
      <c r="C9690" s="115">
        <v>65126</v>
      </c>
      <c r="D9690" s="115">
        <v>35493</v>
      </c>
      <c r="E9690" s="116">
        <v>5246.01</v>
      </c>
      <c r="F9690" s="117">
        <v>8.0551699781961101</v>
      </c>
      <c r="G9690" s="116">
        <v>2195.56</v>
      </c>
    </row>
    <row r="9691" spans="1:7">
      <c r="A9691" s="114"/>
      <c r="B9691" s="115" t="s">
        <v>1192</v>
      </c>
      <c r="C9691" s="115">
        <v>-32926</v>
      </c>
      <c r="D9691" s="115">
        <v>-26416</v>
      </c>
      <c r="E9691" s="116">
        <v>-1556.18</v>
      </c>
      <c r="F9691" s="117">
        <v>4.7262953289193996</v>
      </c>
      <c r="G9691" s="116">
        <v>-613.73</v>
      </c>
    </row>
    <row r="9692" spans="1:7">
      <c r="A9692" s="114" t="s">
        <v>1193</v>
      </c>
      <c r="B9692" s="115" t="s">
        <v>1194</v>
      </c>
      <c r="C9692" s="115">
        <v>32926</v>
      </c>
      <c r="D9692" s="115">
        <v>26416</v>
      </c>
      <c r="E9692" s="116">
        <v>1556.18</v>
      </c>
      <c r="F9692" s="117">
        <v>4.7262953289193996</v>
      </c>
      <c r="G9692" s="116">
        <v>613.73</v>
      </c>
    </row>
    <row r="9693" spans="1:7">
      <c r="A9693" s="119" t="s">
        <v>1202</v>
      </c>
      <c r="B9693" s="115" t="s">
        <v>1203</v>
      </c>
      <c r="C9693" s="115">
        <v>32926</v>
      </c>
      <c r="D9693" s="115">
        <v>26416</v>
      </c>
      <c r="E9693" s="116">
        <v>1556.18</v>
      </c>
      <c r="F9693" s="117">
        <v>4.7262953289193996</v>
      </c>
      <c r="G9693" s="116">
        <v>613.73</v>
      </c>
    </row>
    <row r="9694" spans="1:7" ht="38.25">
      <c r="A9694" s="120" t="s">
        <v>1206</v>
      </c>
      <c r="B9694" s="115" t="s">
        <v>1207</v>
      </c>
      <c r="C9694" s="115">
        <v>32926</v>
      </c>
      <c r="D9694" s="115">
        <v>26416</v>
      </c>
      <c r="E9694" s="116">
        <v>-27118.15</v>
      </c>
      <c r="F9694" s="117">
        <v>-82.360900200449507</v>
      </c>
      <c r="G9694" s="116">
        <v>0</v>
      </c>
    </row>
    <row r="9695" spans="1:7" s="113" customFormat="1" ht="25.5">
      <c r="A9695" s="125" t="s">
        <v>339</v>
      </c>
      <c r="B9695" s="110" t="s">
        <v>1212</v>
      </c>
      <c r="C9695" s="110"/>
      <c r="D9695" s="110"/>
      <c r="E9695" s="111"/>
      <c r="F9695" s="112"/>
      <c r="G9695" s="111"/>
    </row>
    <row r="9696" spans="1:7">
      <c r="A9696" s="114" t="s">
        <v>1118</v>
      </c>
      <c r="B9696" s="115" t="s">
        <v>1119</v>
      </c>
      <c r="C9696" s="115">
        <v>81020</v>
      </c>
      <c r="D9696" s="115">
        <v>37424</v>
      </c>
      <c r="E9696" s="116">
        <v>37424</v>
      </c>
      <c r="F9696" s="117">
        <v>46.1910639348309</v>
      </c>
      <c r="G9696" s="116">
        <v>13100</v>
      </c>
    </row>
    <row r="9697" spans="1:7">
      <c r="A9697" s="119" t="s">
        <v>1144</v>
      </c>
      <c r="B9697" s="115" t="s">
        <v>60</v>
      </c>
      <c r="C9697" s="115">
        <v>81020</v>
      </c>
      <c r="D9697" s="115">
        <v>37424</v>
      </c>
      <c r="E9697" s="116">
        <v>37424</v>
      </c>
      <c r="F9697" s="117">
        <v>46.1910639348309</v>
      </c>
      <c r="G9697" s="116">
        <v>13100</v>
      </c>
    </row>
    <row r="9698" spans="1:7" ht="25.5">
      <c r="A9698" s="120">
        <v>21710</v>
      </c>
      <c r="B9698" s="115" t="s">
        <v>1145</v>
      </c>
      <c r="C9698" s="115">
        <v>81020</v>
      </c>
      <c r="D9698" s="115">
        <v>37424</v>
      </c>
      <c r="E9698" s="116">
        <v>37424</v>
      </c>
      <c r="F9698" s="117">
        <v>46.1910639348309</v>
      </c>
      <c r="G9698" s="116">
        <v>13100</v>
      </c>
    </row>
    <row r="9699" spans="1:7">
      <c r="A9699" s="114" t="s">
        <v>1147</v>
      </c>
      <c r="B9699" s="115" t="s">
        <v>1148</v>
      </c>
      <c r="C9699" s="115">
        <v>81020</v>
      </c>
      <c r="D9699" s="115">
        <v>37424</v>
      </c>
      <c r="E9699" s="116">
        <v>12060.11</v>
      </c>
      <c r="F9699" s="117">
        <v>14.88534929647</v>
      </c>
      <c r="G9699" s="116">
        <v>6966.53</v>
      </c>
    </row>
    <row r="9700" spans="1:7">
      <c r="A9700" s="119" t="s">
        <v>1149</v>
      </c>
      <c r="B9700" s="115" t="s">
        <v>1150</v>
      </c>
      <c r="C9700" s="115">
        <v>81020</v>
      </c>
      <c r="D9700" s="115">
        <v>37424</v>
      </c>
      <c r="E9700" s="116">
        <v>12060.11</v>
      </c>
      <c r="F9700" s="117">
        <v>14.88534929647</v>
      </c>
      <c r="G9700" s="116">
        <v>6966.53</v>
      </c>
    </row>
    <row r="9701" spans="1:7">
      <c r="A9701" s="120" t="s">
        <v>1151</v>
      </c>
      <c r="B9701" s="115" t="s">
        <v>1152</v>
      </c>
      <c r="C9701" s="115">
        <v>77691</v>
      </c>
      <c r="D9701" s="115">
        <v>37424</v>
      </c>
      <c r="E9701" s="116">
        <v>12060.11</v>
      </c>
      <c r="F9701" s="117">
        <v>15.523175142551899</v>
      </c>
      <c r="G9701" s="116">
        <v>6966.53</v>
      </c>
    </row>
    <row r="9702" spans="1:7">
      <c r="A9702" s="121">
        <v>1000</v>
      </c>
      <c r="B9702" s="115" t="s">
        <v>1153</v>
      </c>
      <c r="C9702" s="115">
        <v>1932</v>
      </c>
      <c r="D9702" s="115">
        <v>0</v>
      </c>
      <c r="E9702" s="116">
        <v>0</v>
      </c>
      <c r="F9702" s="117">
        <v>0</v>
      </c>
      <c r="G9702" s="116">
        <v>0</v>
      </c>
    </row>
    <row r="9703" spans="1:7">
      <c r="A9703" s="122">
        <v>1100</v>
      </c>
      <c r="B9703" s="115" t="s">
        <v>1154</v>
      </c>
      <c r="C9703" s="115">
        <v>1557</v>
      </c>
      <c r="D9703" s="115">
        <v>0</v>
      </c>
      <c r="E9703" s="116">
        <v>0</v>
      </c>
      <c r="F9703" s="117">
        <v>0</v>
      </c>
      <c r="G9703" s="116">
        <v>0</v>
      </c>
    </row>
    <row r="9704" spans="1:7">
      <c r="A9704" s="121">
        <v>2000</v>
      </c>
      <c r="B9704" s="115" t="s">
        <v>1155</v>
      </c>
      <c r="C9704" s="115">
        <v>75759</v>
      </c>
      <c r="D9704" s="115">
        <v>37424</v>
      </c>
      <c r="E9704" s="116">
        <v>12060.11</v>
      </c>
      <c r="F9704" s="117">
        <v>15.9190459219367</v>
      </c>
      <c r="G9704" s="116">
        <v>6966.53</v>
      </c>
    </row>
    <row r="9705" spans="1:7">
      <c r="A9705" s="120" t="s">
        <v>1166</v>
      </c>
      <c r="B9705" s="115" t="s">
        <v>1167</v>
      </c>
      <c r="C9705" s="115">
        <v>3329</v>
      </c>
      <c r="D9705" s="115">
        <v>0</v>
      </c>
      <c r="E9705" s="116">
        <v>0</v>
      </c>
      <c r="F9705" s="117">
        <v>0</v>
      </c>
      <c r="G9705" s="116">
        <v>0</v>
      </c>
    </row>
    <row r="9706" spans="1:7" ht="25.5">
      <c r="A9706" s="121">
        <v>7300</v>
      </c>
      <c r="B9706" s="115" t="s">
        <v>1173</v>
      </c>
      <c r="C9706" s="115">
        <v>3329</v>
      </c>
      <c r="D9706" s="115">
        <v>0</v>
      </c>
      <c r="E9706" s="116">
        <v>0</v>
      </c>
      <c r="F9706" s="117">
        <v>0</v>
      </c>
      <c r="G9706" s="116">
        <v>0</v>
      </c>
    </row>
    <row r="9707" spans="1:7" ht="38.25">
      <c r="A9707" s="122">
        <v>7350</v>
      </c>
      <c r="B9707" s="115" t="s">
        <v>1176</v>
      </c>
      <c r="C9707" s="115">
        <v>3329</v>
      </c>
      <c r="D9707" s="115">
        <v>0</v>
      </c>
      <c r="E9707" s="116">
        <v>0</v>
      </c>
      <c r="F9707" s="117">
        <v>0</v>
      </c>
      <c r="G9707" s="116">
        <v>0</v>
      </c>
    </row>
    <row r="9708" spans="1:7">
      <c r="A9708" s="114"/>
      <c r="B9708" s="115" t="s">
        <v>1192</v>
      </c>
      <c r="C9708" s="115">
        <v>0</v>
      </c>
      <c r="D9708" s="115">
        <v>0</v>
      </c>
      <c r="E9708" s="116">
        <v>25363.89</v>
      </c>
      <c r="F9708" s="117">
        <v>0</v>
      </c>
      <c r="G9708" s="116">
        <v>6133.47</v>
      </c>
    </row>
    <row r="9709" spans="1:7">
      <c r="A9709" s="114" t="s">
        <v>1193</v>
      </c>
      <c r="B9709" s="115" t="s">
        <v>1194</v>
      </c>
      <c r="C9709" s="115">
        <v>0</v>
      </c>
      <c r="D9709" s="115">
        <v>0</v>
      </c>
      <c r="E9709" s="116">
        <v>-25363.89</v>
      </c>
      <c r="F9709" s="117">
        <v>0</v>
      </c>
      <c r="G9709" s="116">
        <v>-6133.47</v>
      </c>
    </row>
    <row r="9710" spans="1:7">
      <c r="A9710" s="119" t="s">
        <v>1202</v>
      </c>
      <c r="B9710" s="115" t="s">
        <v>1203</v>
      </c>
      <c r="C9710" s="115">
        <v>0</v>
      </c>
      <c r="D9710" s="115">
        <v>0</v>
      </c>
      <c r="E9710" s="116">
        <v>-25363.89</v>
      </c>
      <c r="F9710" s="117">
        <v>0</v>
      </c>
      <c r="G9710" s="116">
        <v>-6133.47</v>
      </c>
    </row>
    <row r="9711" spans="1:7" s="113" customFormat="1">
      <c r="A9711" s="125" t="s">
        <v>342</v>
      </c>
      <c r="B9711" s="110" t="s">
        <v>343</v>
      </c>
      <c r="C9711" s="110"/>
      <c r="D9711" s="110"/>
      <c r="E9711" s="111"/>
      <c r="F9711" s="112"/>
      <c r="G9711" s="111"/>
    </row>
    <row r="9712" spans="1:7">
      <c r="A9712" s="114" t="s">
        <v>1118</v>
      </c>
      <c r="B9712" s="115" t="s">
        <v>1119</v>
      </c>
      <c r="C9712" s="115">
        <v>7848</v>
      </c>
      <c r="D9712" s="115">
        <v>0</v>
      </c>
      <c r="E9712" s="116">
        <v>0</v>
      </c>
      <c r="F9712" s="117">
        <v>0</v>
      </c>
      <c r="G9712" s="116">
        <v>0</v>
      </c>
    </row>
    <row r="9713" spans="1:7">
      <c r="A9713" s="119" t="s">
        <v>1144</v>
      </c>
      <c r="B9713" s="115" t="s">
        <v>60</v>
      </c>
      <c r="C9713" s="115">
        <v>7848</v>
      </c>
      <c r="D9713" s="115">
        <v>0</v>
      </c>
      <c r="E9713" s="116">
        <v>0</v>
      </c>
      <c r="F9713" s="117">
        <v>0</v>
      </c>
      <c r="G9713" s="116">
        <v>0</v>
      </c>
    </row>
    <row r="9714" spans="1:7" ht="25.5">
      <c r="A9714" s="120">
        <v>21710</v>
      </c>
      <c r="B9714" s="115" t="s">
        <v>1145</v>
      </c>
      <c r="C9714" s="115">
        <v>7848</v>
      </c>
      <c r="D9714" s="115">
        <v>0</v>
      </c>
      <c r="E9714" s="116">
        <v>0</v>
      </c>
      <c r="F9714" s="117">
        <v>0</v>
      </c>
      <c r="G9714" s="116">
        <v>0</v>
      </c>
    </row>
    <row r="9715" spans="1:7">
      <c r="A9715" s="114" t="s">
        <v>1147</v>
      </c>
      <c r="B9715" s="115" t="s">
        <v>1148</v>
      </c>
      <c r="C9715" s="115">
        <v>7848</v>
      </c>
      <c r="D9715" s="115">
        <v>0</v>
      </c>
      <c r="E9715" s="116">
        <v>0</v>
      </c>
      <c r="F9715" s="117">
        <v>0</v>
      </c>
      <c r="G9715" s="116">
        <v>0</v>
      </c>
    </row>
    <row r="9716" spans="1:7">
      <c r="A9716" s="119" t="s">
        <v>1149</v>
      </c>
      <c r="B9716" s="115" t="s">
        <v>1150</v>
      </c>
      <c r="C9716" s="115">
        <v>7848</v>
      </c>
      <c r="D9716" s="115">
        <v>0</v>
      </c>
      <c r="E9716" s="116">
        <v>0</v>
      </c>
      <c r="F9716" s="117">
        <v>0</v>
      </c>
      <c r="G9716" s="116">
        <v>0</v>
      </c>
    </row>
    <row r="9717" spans="1:7">
      <c r="A9717" s="120" t="s">
        <v>1151</v>
      </c>
      <c r="B9717" s="115" t="s">
        <v>1152</v>
      </c>
      <c r="C9717" s="115">
        <v>7848</v>
      </c>
      <c r="D9717" s="115">
        <v>0</v>
      </c>
      <c r="E9717" s="116">
        <v>0</v>
      </c>
      <c r="F9717" s="117">
        <v>0</v>
      </c>
      <c r="G9717" s="116">
        <v>0</v>
      </c>
    </row>
    <row r="9718" spans="1:7">
      <c r="A9718" s="121">
        <v>2000</v>
      </c>
      <c r="B9718" s="115" t="s">
        <v>1155</v>
      </c>
      <c r="C9718" s="115">
        <v>7848</v>
      </c>
      <c r="D9718" s="115">
        <v>0</v>
      </c>
      <c r="E9718" s="116">
        <v>0</v>
      </c>
      <c r="F9718" s="117">
        <v>0</v>
      </c>
      <c r="G9718" s="116">
        <v>0</v>
      </c>
    </row>
    <row r="9719" spans="1:7" s="113" customFormat="1">
      <c r="A9719" s="109" t="s">
        <v>736</v>
      </c>
      <c r="B9719" s="110" t="s">
        <v>737</v>
      </c>
      <c r="C9719" s="110"/>
      <c r="D9719" s="110"/>
      <c r="E9719" s="111"/>
      <c r="F9719" s="112"/>
      <c r="G9719" s="111"/>
    </row>
    <row r="9720" spans="1:7">
      <c r="A9720" s="114" t="s">
        <v>1118</v>
      </c>
      <c r="B9720" s="115" t="s">
        <v>1119</v>
      </c>
      <c r="C9720" s="115">
        <v>796647</v>
      </c>
      <c r="D9720" s="115">
        <v>259848</v>
      </c>
      <c r="E9720" s="116">
        <v>259843.6</v>
      </c>
      <c r="F9720" s="117">
        <v>32.617156657842202</v>
      </c>
      <c r="G9720" s="116">
        <v>64797.9</v>
      </c>
    </row>
    <row r="9721" spans="1:7" ht="25.5">
      <c r="A9721" s="119" t="s">
        <v>1120</v>
      </c>
      <c r="B9721" s="115" t="s">
        <v>1121</v>
      </c>
      <c r="C9721" s="115">
        <v>22800</v>
      </c>
      <c r="D9721" s="115">
        <v>10820</v>
      </c>
      <c r="E9721" s="116">
        <v>10815.6</v>
      </c>
      <c r="F9721" s="117">
        <v>47.436842105263203</v>
      </c>
      <c r="G9721" s="116">
        <v>2703.9</v>
      </c>
    </row>
    <row r="9722" spans="1:7">
      <c r="A9722" s="119" t="s">
        <v>1144</v>
      </c>
      <c r="B9722" s="115" t="s">
        <v>60</v>
      </c>
      <c r="C9722" s="115">
        <v>773847</v>
      </c>
      <c r="D9722" s="115">
        <v>249028</v>
      </c>
      <c r="E9722" s="116">
        <v>249028</v>
      </c>
      <c r="F9722" s="117">
        <v>32.180521472590797</v>
      </c>
      <c r="G9722" s="116">
        <v>62094</v>
      </c>
    </row>
    <row r="9723" spans="1:7" ht="25.5">
      <c r="A9723" s="120">
        <v>21710</v>
      </c>
      <c r="B9723" s="115" t="s">
        <v>1145</v>
      </c>
      <c r="C9723" s="115">
        <v>773847</v>
      </c>
      <c r="D9723" s="115">
        <v>249028</v>
      </c>
      <c r="E9723" s="116">
        <v>249028</v>
      </c>
      <c r="F9723" s="117">
        <v>32.180521472590797</v>
      </c>
      <c r="G9723" s="116">
        <v>62094</v>
      </c>
    </row>
    <row r="9724" spans="1:7">
      <c r="A9724" s="114" t="s">
        <v>1147</v>
      </c>
      <c r="B9724" s="115" t="s">
        <v>1148</v>
      </c>
      <c r="C9724" s="115">
        <v>800783</v>
      </c>
      <c r="D9724" s="115">
        <v>263984</v>
      </c>
      <c r="E9724" s="116">
        <v>248690.03</v>
      </c>
      <c r="F9724" s="117">
        <v>31.055857829149701</v>
      </c>
      <c r="G9724" s="116">
        <v>63379.92</v>
      </c>
    </row>
    <row r="9725" spans="1:7">
      <c r="A9725" s="119" t="s">
        <v>1149</v>
      </c>
      <c r="B9725" s="115" t="s">
        <v>1150</v>
      </c>
      <c r="C9725" s="115">
        <v>795283</v>
      </c>
      <c r="D9725" s="115">
        <v>262784</v>
      </c>
      <c r="E9725" s="116">
        <v>247635.77</v>
      </c>
      <c r="F9725" s="117">
        <v>31.138069089871099</v>
      </c>
      <c r="G9725" s="116">
        <v>63309.919999999998</v>
      </c>
    </row>
    <row r="9726" spans="1:7">
      <c r="A9726" s="120" t="s">
        <v>1151</v>
      </c>
      <c r="B9726" s="115" t="s">
        <v>1152</v>
      </c>
      <c r="C9726" s="115">
        <v>794580</v>
      </c>
      <c r="D9726" s="115">
        <v>262081</v>
      </c>
      <c r="E9726" s="116">
        <v>246932.97</v>
      </c>
      <c r="F9726" s="117">
        <v>31.0771690704523</v>
      </c>
      <c r="G9726" s="116">
        <v>63309.919999999998</v>
      </c>
    </row>
    <row r="9727" spans="1:7">
      <c r="A9727" s="121">
        <v>1000</v>
      </c>
      <c r="B9727" s="115" t="s">
        <v>1153</v>
      </c>
      <c r="C9727" s="115">
        <v>597754</v>
      </c>
      <c r="D9727" s="115">
        <v>206560</v>
      </c>
      <c r="E9727" s="116">
        <v>196949.35</v>
      </c>
      <c r="F9727" s="117">
        <v>32.948227866312898</v>
      </c>
      <c r="G9727" s="116">
        <v>51916.13</v>
      </c>
    </row>
    <row r="9728" spans="1:7">
      <c r="A9728" s="122">
        <v>1100</v>
      </c>
      <c r="B9728" s="115" t="s">
        <v>1154</v>
      </c>
      <c r="C9728" s="115">
        <v>454840</v>
      </c>
      <c r="D9728" s="115">
        <v>152686</v>
      </c>
      <c r="E9728" s="116">
        <v>147177.23000000001</v>
      </c>
      <c r="F9728" s="117">
        <v>32.3580226013543</v>
      </c>
      <c r="G9728" s="116">
        <v>37783.370000000003</v>
      </c>
    </row>
    <row r="9729" spans="1:7">
      <c r="A9729" s="121">
        <v>2000</v>
      </c>
      <c r="B9729" s="115" t="s">
        <v>1155</v>
      </c>
      <c r="C9729" s="115">
        <v>196826</v>
      </c>
      <c r="D9729" s="115">
        <v>55521</v>
      </c>
      <c r="E9729" s="116">
        <v>49983.62</v>
      </c>
      <c r="F9729" s="117">
        <v>25.394825886823899</v>
      </c>
      <c r="G9729" s="116">
        <v>11393.79</v>
      </c>
    </row>
    <row r="9730" spans="1:7" ht="25.5">
      <c r="A9730" s="120" t="s">
        <v>1162</v>
      </c>
      <c r="B9730" s="115" t="s">
        <v>1163</v>
      </c>
      <c r="C9730" s="115">
        <v>703</v>
      </c>
      <c r="D9730" s="115">
        <v>703</v>
      </c>
      <c r="E9730" s="116">
        <v>702.8</v>
      </c>
      <c r="F9730" s="117">
        <v>99.971550497866303</v>
      </c>
      <c r="G9730" s="116">
        <v>0</v>
      </c>
    </row>
    <row r="9731" spans="1:7">
      <c r="A9731" s="121">
        <v>7700</v>
      </c>
      <c r="B9731" s="115" t="s">
        <v>1165</v>
      </c>
      <c r="C9731" s="115">
        <v>703</v>
      </c>
      <c r="D9731" s="115">
        <v>703</v>
      </c>
      <c r="E9731" s="116">
        <v>702.8</v>
      </c>
      <c r="F9731" s="117">
        <v>99.971550497866303</v>
      </c>
      <c r="G9731" s="116">
        <v>0</v>
      </c>
    </row>
    <row r="9732" spans="1:7">
      <c r="A9732" s="119" t="s">
        <v>1181</v>
      </c>
      <c r="B9732" s="115" t="s">
        <v>1182</v>
      </c>
      <c r="C9732" s="115">
        <v>5500</v>
      </c>
      <c r="D9732" s="115">
        <v>1200</v>
      </c>
      <c r="E9732" s="116">
        <v>1054.26</v>
      </c>
      <c r="F9732" s="117">
        <v>19.168363636363601</v>
      </c>
      <c r="G9732" s="116">
        <v>70</v>
      </c>
    </row>
    <row r="9733" spans="1:7">
      <c r="A9733" s="120" t="s">
        <v>1183</v>
      </c>
      <c r="B9733" s="115" t="s">
        <v>1184</v>
      </c>
      <c r="C9733" s="115">
        <v>5500</v>
      </c>
      <c r="D9733" s="115">
        <v>1200</v>
      </c>
      <c r="E9733" s="116">
        <v>1054.26</v>
      </c>
      <c r="F9733" s="117">
        <v>19.168363636363601</v>
      </c>
      <c r="G9733" s="116">
        <v>70</v>
      </c>
    </row>
    <row r="9734" spans="1:7">
      <c r="A9734" s="114"/>
      <c r="B9734" s="115" t="s">
        <v>1192</v>
      </c>
      <c r="C9734" s="115">
        <v>-4136</v>
      </c>
      <c r="D9734" s="115">
        <v>-4136</v>
      </c>
      <c r="E9734" s="116">
        <v>11153.57</v>
      </c>
      <c r="F9734" s="117">
        <v>-269.67045454545502</v>
      </c>
      <c r="G9734" s="116">
        <v>1417.98</v>
      </c>
    </row>
    <row r="9735" spans="1:7">
      <c r="A9735" s="114" t="s">
        <v>1193</v>
      </c>
      <c r="B9735" s="115" t="s">
        <v>1194</v>
      </c>
      <c r="C9735" s="115">
        <v>4136</v>
      </c>
      <c r="D9735" s="115">
        <v>4136</v>
      </c>
      <c r="E9735" s="116">
        <v>-11153.57</v>
      </c>
      <c r="F9735" s="117">
        <v>-269.67045454545502</v>
      </c>
      <c r="G9735" s="116">
        <v>-1417.98</v>
      </c>
    </row>
    <row r="9736" spans="1:7">
      <c r="A9736" s="119" t="s">
        <v>1202</v>
      </c>
      <c r="B9736" s="115" t="s">
        <v>1203</v>
      </c>
      <c r="C9736" s="115">
        <v>4136</v>
      </c>
      <c r="D9736" s="115">
        <v>4136</v>
      </c>
      <c r="E9736" s="116">
        <v>-11153.57</v>
      </c>
      <c r="F9736" s="117">
        <v>-269.67045454545502</v>
      </c>
      <c r="G9736" s="116">
        <v>-1417.98</v>
      </c>
    </row>
    <row r="9737" spans="1:7" ht="38.25">
      <c r="A9737" s="120" t="s">
        <v>1204</v>
      </c>
      <c r="B9737" s="115" t="s">
        <v>1205</v>
      </c>
      <c r="C9737" s="115">
        <v>4136</v>
      </c>
      <c r="D9737" s="115">
        <v>4136</v>
      </c>
      <c r="E9737" s="116">
        <v>-4135.38</v>
      </c>
      <c r="F9737" s="117">
        <v>-99.985009671179895</v>
      </c>
      <c r="G9737" s="116">
        <v>0</v>
      </c>
    </row>
    <row r="9738" spans="1:7" s="113" customFormat="1">
      <c r="A9738" s="125" t="s">
        <v>335</v>
      </c>
      <c r="B9738" s="110" t="s">
        <v>694</v>
      </c>
      <c r="C9738" s="110"/>
      <c r="D9738" s="110"/>
      <c r="E9738" s="111"/>
      <c r="F9738" s="112"/>
      <c r="G9738" s="111"/>
    </row>
    <row r="9739" spans="1:7">
      <c r="A9739" s="114" t="s">
        <v>1118</v>
      </c>
      <c r="B9739" s="115" t="s">
        <v>1119</v>
      </c>
      <c r="C9739" s="115">
        <v>796647</v>
      </c>
      <c r="D9739" s="115">
        <v>259848</v>
      </c>
      <c r="E9739" s="116">
        <v>259843.6</v>
      </c>
      <c r="F9739" s="117">
        <v>32.617156657842202</v>
      </c>
      <c r="G9739" s="116">
        <v>64797.9</v>
      </c>
    </row>
    <row r="9740" spans="1:7" ht="25.5">
      <c r="A9740" s="119" t="s">
        <v>1120</v>
      </c>
      <c r="B9740" s="115" t="s">
        <v>1121</v>
      </c>
      <c r="C9740" s="115">
        <v>22800</v>
      </c>
      <c r="D9740" s="115">
        <v>10820</v>
      </c>
      <c r="E9740" s="116">
        <v>10815.6</v>
      </c>
      <c r="F9740" s="117">
        <v>47.436842105263203</v>
      </c>
      <c r="G9740" s="116">
        <v>2703.9</v>
      </c>
    </row>
    <row r="9741" spans="1:7">
      <c r="A9741" s="119" t="s">
        <v>1144</v>
      </c>
      <c r="B9741" s="115" t="s">
        <v>60</v>
      </c>
      <c r="C9741" s="115">
        <v>773847</v>
      </c>
      <c r="D9741" s="115">
        <v>249028</v>
      </c>
      <c r="E9741" s="116">
        <v>249028</v>
      </c>
      <c r="F9741" s="117">
        <v>32.180521472590797</v>
      </c>
      <c r="G9741" s="116">
        <v>62094</v>
      </c>
    </row>
    <row r="9742" spans="1:7" ht="25.5">
      <c r="A9742" s="120">
        <v>21710</v>
      </c>
      <c r="B9742" s="115" t="s">
        <v>1145</v>
      </c>
      <c r="C9742" s="115">
        <v>773847</v>
      </c>
      <c r="D9742" s="115">
        <v>249028</v>
      </c>
      <c r="E9742" s="116">
        <v>249028</v>
      </c>
      <c r="F9742" s="117">
        <v>32.180521472590797</v>
      </c>
      <c r="G9742" s="116">
        <v>62094</v>
      </c>
    </row>
    <row r="9743" spans="1:7">
      <c r="A9743" s="114" t="s">
        <v>1147</v>
      </c>
      <c r="B9743" s="115" t="s">
        <v>1148</v>
      </c>
      <c r="C9743" s="115">
        <v>800783</v>
      </c>
      <c r="D9743" s="115">
        <v>263984</v>
      </c>
      <c r="E9743" s="116">
        <v>248690.03</v>
      </c>
      <c r="F9743" s="117">
        <v>31.055857829149701</v>
      </c>
      <c r="G9743" s="116">
        <v>63379.92</v>
      </c>
    </row>
    <row r="9744" spans="1:7">
      <c r="A9744" s="119" t="s">
        <v>1149</v>
      </c>
      <c r="B9744" s="115" t="s">
        <v>1150</v>
      </c>
      <c r="C9744" s="115">
        <v>795283</v>
      </c>
      <c r="D9744" s="115">
        <v>262784</v>
      </c>
      <c r="E9744" s="116">
        <v>247635.77</v>
      </c>
      <c r="F9744" s="117">
        <v>31.138069089871099</v>
      </c>
      <c r="G9744" s="116">
        <v>63309.919999999998</v>
      </c>
    </row>
    <row r="9745" spans="1:7">
      <c r="A9745" s="120" t="s">
        <v>1151</v>
      </c>
      <c r="B9745" s="115" t="s">
        <v>1152</v>
      </c>
      <c r="C9745" s="115">
        <v>794580</v>
      </c>
      <c r="D9745" s="115">
        <v>262081</v>
      </c>
      <c r="E9745" s="116">
        <v>246932.97</v>
      </c>
      <c r="F9745" s="117">
        <v>31.0771690704523</v>
      </c>
      <c r="G9745" s="116">
        <v>63309.919999999998</v>
      </c>
    </row>
    <row r="9746" spans="1:7">
      <c r="A9746" s="121">
        <v>1000</v>
      </c>
      <c r="B9746" s="115" t="s">
        <v>1153</v>
      </c>
      <c r="C9746" s="115">
        <v>597754</v>
      </c>
      <c r="D9746" s="115">
        <v>206560</v>
      </c>
      <c r="E9746" s="116">
        <v>196949.35</v>
      </c>
      <c r="F9746" s="117">
        <v>32.948227866312898</v>
      </c>
      <c r="G9746" s="116">
        <v>51916.13</v>
      </c>
    </row>
    <row r="9747" spans="1:7">
      <c r="A9747" s="122">
        <v>1100</v>
      </c>
      <c r="B9747" s="115" t="s">
        <v>1154</v>
      </c>
      <c r="C9747" s="115">
        <v>454840</v>
      </c>
      <c r="D9747" s="115">
        <v>152686</v>
      </c>
      <c r="E9747" s="116">
        <v>147177.23000000001</v>
      </c>
      <c r="F9747" s="117">
        <v>32.3580226013543</v>
      </c>
      <c r="G9747" s="116">
        <v>37783.370000000003</v>
      </c>
    </row>
    <row r="9748" spans="1:7">
      <c r="A9748" s="121">
        <v>2000</v>
      </c>
      <c r="B9748" s="115" t="s">
        <v>1155</v>
      </c>
      <c r="C9748" s="115">
        <v>196826</v>
      </c>
      <c r="D9748" s="115">
        <v>55521</v>
      </c>
      <c r="E9748" s="116">
        <v>49983.62</v>
      </c>
      <c r="F9748" s="117">
        <v>25.394825886823899</v>
      </c>
      <c r="G9748" s="116">
        <v>11393.79</v>
      </c>
    </row>
    <row r="9749" spans="1:7" ht="25.5">
      <c r="A9749" s="120" t="s">
        <v>1162</v>
      </c>
      <c r="B9749" s="115" t="s">
        <v>1163</v>
      </c>
      <c r="C9749" s="115">
        <v>703</v>
      </c>
      <c r="D9749" s="115">
        <v>703</v>
      </c>
      <c r="E9749" s="116">
        <v>702.8</v>
      </c>
      <c r="F9749" s="117">
        <v>99.971550497866303</v>
      </c>
      <c r="G9749" s="116">
        <v>0</v>
      </c>
    </row>
    <row r="9750" spans="1:7">
      <c r="A9750" s="121">
        <v>7700</v>
      </c>
      <c r="B9750" s="115" t="s">
        <v>1165</v>
      </c>
      <c r="C9750" s="115">
        <v>703</v>
      </c>
      <c r="D9750" s="115">
        <v>703</v>
      </c>
      <c r="E9750" s="116">
        <v>702.8</v>
      </c>
      <c r="F9750" s="117">
        <v>99.971550497866303</v>
      </c>
      <c r="G9750" s="116">
        <v>0</v>
      </c>
    </row>
    <row r="9751" spans="1:7">
      <c r="A9751" s="119" t="s">
        <v>1181</v>
      </c>
      <c r="B9751" s="115" t="s">
        <v>1182</v>
      </c>
      <c r="C9751" s="115">
        <v>5500</v>
      </c>
      <c r="D9751" s="115">
        <v>1200</v>
      </c>
      <c r="E9751" s="116">
        <v>1054.26</v>
      </c>
      <c r="F9751" s="117">
        <v>19.168363636363601</v>
      </c>
      <c r="G9751" s="116">
        <v>70</v>
      </c>
    </row>
    <row r="9752" spans="1:7">
      <c r="A9752" s="120" t="s">
        <v>1183</v>
      </c>
      <c r="B9752" s="115" t="s">
        <v>1184</v>
      </c>
      <c r="C9752" s="115">
        <v>5500</v>
      </c>
      <c r="D9752" s="115">
        <v>1200</v>
      </c>
      <c r="E9752" s="116">
        <v>1054.26</v>
      </c>
      <c r="F9752" s="117">
        <v>19.168363636363601</v>
      </c>
      <c r="G9752" s="116">
        <v>70</v>
      </c>
    </row>
    <row r="9753" spans="1:7">
      <c r="A9753" s="114"/>
      <c r="B9753" s="115" t="s">
        <v>1192</v>
      </c>
      <c r="C9753" s="115">
        <v>-4136</v>
      </c>
      <c r="D9753" s="115">
        <v>-4136</v>
      </c>
      <c r="E9753" s="116">
        <v>11153.57</v>
      </c>
      <c r="F9753" s="117">
        <v>-269.67045454545502</v>
      </c>
      <c r="G9753" s="116">
        <v>1417.98</v>
      </c>
    </row>
    <row r="9754" spans="1:7">
      <c r="A9754" s="114" t="s">
        <v>1193</v>
      </c>
      <c r="B9754" s="115" t="s">
        <v>1194</v>
      </c>
      <c r="C9754" s="115">
        <v>4136</v>
      </c>
      <c r="D9754" s="115">
        <v>4136</v>
      </c>
      <c r="E9754" s="116">
        <v>-11153.57</v>
      </c>
      <c r="F9754" s="117">
        <v>-269.67045454545502</v>
      </c>
      <c r="G9754" s="116">
        <v>-1417.98</v>
      </c>
    </row>
    <row r="9755" spans="1:7">
      <c r="A9755" s="119" t="s">
        <v>1202</v>
      </c>
      <c r="B9755" s="115" t="s">
        <v>1203</v>
      </c>
      <c r="C9755" s="115">
        <v>4136</v>
      </c>
      <c r="D9755" s="115">
        <v>4136</v>
      </c>
      <c r="E9755" s="116">
        <v>-11153.57</v>
      </c>
      <c r="F9755" s="117">
        <v>-269.67045454545502</v>
      </c>
      <c r="G9755" s="116">
        <v>-1417.98</v>
      </c>
    </row>
    <row r="9756" spans="1:7" ht="38.25">
      <c r="A9756" s="120" t="s">
        <v>1204</v>
      </c>
      <c r="B9756" s="115" t="s">
        <v>1205</v>
      </c>
      <c r="C9756" s="115">
        <v>4136</v>
      </c>
      <c r="D9756" s="115">
        <v>4136</v>
      </c>
      <c r="E9756" s="116">
        <v>-4135.38</v>
      </c>
      <c r="F9756" s="117">
        <v>-99.985009671179895</v>
      </c>
      <c r="G9756" s="116">
        <v>0</v>
      </c>
    </row>
    <row r="9757" spans="1:7" s="113" customFormat="1">
      <c r="A9757" s="109" t="s">
        <v>738</v>
      </c>
      <c r="B9757" s="110" t="s">
        <v>739</v>
      </c>
      <c r="C9757" s="110"/>
      <c r="D9757" s="110"/>
      <c r="E9757" s="111"/>
      <c r="F9757" s="112"/>
      <c r="G9757" s="111"/>
    </row>
    <row r="9758" spans="1:7">
      <c r="A9758" s="114" t="s">
        <v>1118</v>
      </c>
      <c r="B9758" s="115" t="s">
        <v>1119</v>
      </c>
      <c r="C9758" s="115">
        <v>14718807</v>
      </c>
      <c r="D9758" s="115">
        <v>4985393</v>
      </c>
      <c r="E9758" s="116">
        <v>4986386.7699999996</v>
      </c>
      <c r="F9758" s="117">
        <v>33.877655777401003</v>
      </c>
      <c r="G9758" s="116">
        <v>1246524.92</v>
      </c>
    </row>
    <row r="9759" spans="1:7" ht="25.5">
      <c r="A9759" s="119" t="s">
        <v>1120</v>
      </c>
      <c r="B9759" s="115" t="s">
        <v>1121</v>
      </c>
      <c r="C9759" s="115">
        <v>15000</v>
      </c>
      <c r="D9759" s="115">
        <v>5000</v>
      </c>
      <c r="E9759" s="116">
        <v>5993.77</v>
      </c>
      <c r="F9759" s="117">
        <v>39.958466666666702</v>
      </c>
      <c r="G9759" s="116">
        <v>1723.92</v>
      </c>
    </row>
    <row r="9760" spans="1:7">
      <c r="A9760" s="119" t="s">
        <v>1144</v>
      </c>
      <c r="B9760" s="115" t="s">
        <v>60</v>
      </c>
      <c r="C9760" s="115">
        <v>14703807</v>
      </c>
      <c r="D9760" s="115">
        <v>4980393</v>
      </c>
      <c r="E9760" s="116">
        <v>4980393</v>
      </c>
      <c r="F9760" s="117">
        <v>33.871452474859097</v>
      </c>
      <c r="G9760" s="116">
        <v>1244801</v>
      </c>
    </row>
    <row r="9761" spans="1:7" ht="25.5">
      <c r="A9761" s="120">
        <v>21710</v>
      </c>
      <c r="B9761" s="115" t="s">
        <v>1145</v>
      </c>
      <c r="C9761" s="115">
        <v>14703807</v>
      </c>
      <c r="D9761" s="115">
        <v>4980393</v>
      </c>
      <c r="E9761" s="116">
        <v>4980393</v>
      </c>
      <c r="F9761" s="117">
        <v>33.871452474859097</v>
      </c>
      <c r="G9761" s="116">
        <v>1244801</v>
      </c>
    </row>
    <row r="9762" spans="1:7">
      <c r="A9762" s="114" t="s">
        <v>1147</v>
      </c>
      <c r="B9762" s="115" t="s">
        <v>1148</v>
      </c>
      <c r="C9762" s="115">
        <v>14718807</v>
      </c>
      <c r="D9762" s="115">
        <v>4985393</v>
      </c>
      <c r="E9762" s="116">
        <v>4784472.74</v>
      </c>
      <c r="F9762" s="117">
        <v>32.505846024069697</v>
      </c>
      <c r="G9762" s="116">
        <v>1263232.06</v>
      </c>
    </row>
    <row r="9763" spans="1:7">
      <c r="A9763" s="119" t="s">
        <v>1149</v>
      </c>
      <c r="B9763" s="115" t="s">
        <v>1150</v>
      </c>
      <c r="C9763" s="115">
        <v>14671164</v>
      </c>
      <c r="D9763" s="115">
        <v>4962750</v>
      </c>
      <c r="E9763" s="116">
        <v>4769556.2</v>
      </c>
      <c r="F9763" s="117">
        <v>32.509732697419203</v>
      </c>
      <c r="G9763" s="116">
        <v>1256674.1499999999</v>
      </c>
    </row>
    <row r="9764" spans="1:7">
      <c r="A9764" s="120" t="s">
        <v>1151</v>
      </c>
      <c r="B9764" s="115" t="s">
        <v>1152</v>
      </c>
      <c r="C9764" s="115">
        <v>14671164</v>
      </c>
      <c r="D9764" s="115">
        <v>4962750</v>
      </c>
      <c r="E9764" s="116">
        <v>4769556.2</v>
      </c>
      <c r="F9764" s="117">
        <v>32.509732697419203</v>
      </c>
      <c r="G9764" s="116">
        <v>1256674.1499999999</v>
      </c>
    </row>
    <row r="9765" spans="1:7">
      <c r="A9765" s="121">
        <v>1000</v>
      </c>
      <c r="B9765" s="115" t="s">
        <v>1153</v>
      </c>
      <c r="C9765" s="115">
        <v>13101571</v>
      </c>
      <c r="D9765" s="115">
        <v>4349685</v>
      </c>
      <c r="E9765" s="116">
        <v>4172331.32</v>
      </c>
      <c r="F9765" s="117">
        <v>31.846038310978098</v>
      </c>
      <c r="G9765" s="116">
        <v>1116929.28</v>
      </c>
    </row>
    <row r="9766" spans="1:7">
      <c r="A9766" s="122">
        <v>1100</v>
      </c>
      <c r="B9766" s="115" t="s">
        <v>1154</v>
      </c>
      <c r="C9766" s="115">
        <v>10337094</v>
      </c>
      <c r="D9766" s="115">
        <v>3410163</v>
      </c>
      <c r="E9766" s="116">
        <v>3288993.31</v>
      </c>
      <c r="F9766" s="117">
        <v>31.817388039617299</v>
      </c>
      <c r="G9766" s="116">
        <v>876146.32</v>
      </c>
    </row>
    <row r="9767" spans="1:7">
      <c r="A9767" s="121">
        <v>2000</v>
      </c>
      <c r="B9767" s="115" t="s">
        <v>1155</v>
      </c>
      <c r="C9767" s="115">
        <v>1569593</v>
      </c>
      <c r="D9767" s="115">
        <v>613065</v>
      </c>
      <c r="E9767" s="116">
        <v>597224.88</v>
      </c>
      <c r="F9767" s="117">
        <v>38.049665104265898</v>
      </c>
      <c r="G9767" s="116">
        <v>139744.87</v>
      </c>
    </row>
    <row r="9768" spans="1:7">
      <c r="A9768" s="119" t="s">
        <v>1181</v>
      </c>
      <c r="B9768" s="115" t="s">
        <v>1182</v>
      </c>
      <c r="C9768" s="115">
        <v>47643</v>
      </c>
      <c r="D9768" s="115">
        <v>22643</v>
      </c>
      <c r="E9768" s="116">
        <v>14916.54</v>
      </c>
      <c r="F9768" s="117">
        <v>31.308985580253101</v>
      </c>
      <c r="G9768" s="116">
        <v>6557.91</v>
      </c>
    </row>
    <row r="9769" spans="1:7">
      <c r="A9769" s="120" t="s">
        <v>1183</v>
      </c>
      <c r="B9769" s="115" t="s">
        <v>1184</v>
      </c>
      <c r="C9769" s="115">
        <v>47643</v>
      </c>
      <c r="D9769" s="115">
        <v>22643</v>
      </c>
      <c r="E9769" s="116">
        <v>14916.54</v>
      </c>
      <c r="F9769" s="117">
        <v>31.308985580253101</v>
      </c>
      <c r="G9769" s="116">
        <v>6557.91</v>
      </c>
    </row>
    <row r="9770" spans="1:7">
      <c r="A9770" s="114"/>
      <c r="B9770" s="115" t="s">
        <v>1192</v>
      </c>
      <c r="C9770" s="115">
        <v>0</v>
      </c>
      <c r="D9770" s="115">
        <v>0</v>
      </c>
      <c r="E9770" s="116">
        <v>201914.03</v>
      </c>
      <c r="F9770" s="117">
        <v>0</v>
      </c>
      <c r="G9770" s="116">
        <v>-16707.14</v>
      </c>
    </row>
    <row r="9771" spans="1:7">
      <c r="A9771" s="114" t="s">
        <v>1193</v>
      </c>
      <c r="B9771" s="115" t="s">
        <v>1194</v>
      </c>
      <c r="C9771" s="115">
        <v>0</v>
      </c>
      <c r="D9771" s="115">
        <v>0</v>
      </c>
      <c r="E9771" s="116">
        <v>-201914.03</v>
      </c>
      <c r="F9771" s="117">
        <v>0</v>
      </c>
      <c r="G9771" s="116">
        <v>16707.14</v>
      </c>
    </row>
    <row r="9772" spans="1:7">
      <c r="A9772" s="119" t="s">
        <v>1202</v>
      </c>
      <c r="B9772" s="115" t="s">
        <v>1203</v>
      </c>
      <c r="C9772" s="115">
        <v>0</v>
      </c>
      <c r="D9772" s="115">
        <v>0</v>
      </c>
      <c r="E9772" s="116">
        <v>-201914.03</v>
      </c>
      <c r="F9772" s="117">
        <v>0</v>
      </c>
      <c r="G9772" s="116">
        <v>16707.14</v>
      </c>
    </row>
    <row r="9773" spans="1:7" s="113" customFormat="1">
      <c r="A9773" s="125" t="s">
        <v>335</v>
      </c>
      <c r="B9773" s="110" t="s">
        <v>740</v>
      </c>
      <c r="C9773" s="110"/>
      <c r="D9773" s="110"/>
      <c r="E9773" s="111"/>
      <c r="F9773" s="112"/>
      <c r="G9773" s="111"/>
    </row>
    <row r="9774" spans="1:7">
      <c r="A9774" s="114" t="s">
        <v>1118</v>
      </c>
      <c r="B9774" s="115" t="s">
        <v>1119</v>
      </c>
      <c r="C9774" s="115">
        <v>14406516</v>
      </c>
      <c r="D9774" s="115">
        <v>4877981</v>
      </c>
      <c r="E9774" s="116">
        <v>4878974.7699999996</v>
      </c>
      <c r="F9774" s="117">
        <v>33.866444669898002</v>
      </c>
      <c r="G9774" s="116">
        <v>1220921.92</v>
      </c>
    </row>
    <row r="9775" spans="1:7" ht="25.5">
      <c r="A9775" s="119" t="s">
        <v>1120</v>
      </c>
      <c r="B9775" s="115" t="s">
        <v>1121</v>
      </c>
      <c r="C9775" s="115">
        <v>15000</v>
      </c>
      <c r="D9775" s="115">
        <v>5000</v>
      </c>
      <c r="E9775" s="116">
        <v>5993.77</v>
      </c>
      <c r="F9775" s="117">
        <v>39.958466666666702</v>
      </c>
      <c r="G9775" s="116">
        <v>1723.92</v>
      </c>
    </row>
    <row r="9776" spans="1:7">
      <c r="A9776" s="119" t="s">
        <v>1144</v>
      </c>
      <c r="B9776" s="115" t="s">
        <v>60</v>
      </c>
      <c r="C9776" s="115">
        <v>14391516</v>
      </c>
      <c r="D9776" s="115">
        <v>4872981</v>
      </c>
      <c r="E9776" s="116">
        <v>4872981</v>
      </c>
      <c r="F9776" s="117">
        <v>33.860095072680302</v>
      </c>
      <c r="G9776" s="116">
        <v>1219198</v>
      </c>
    </row>
    <row r="9777" spans="1:7" ht="25.5">
      <c r="A9777" s="120">
        <v>21710</v>
      </c>
      <c r="B9777" s="115" t="s">
        <v>1145</v>
      </c>
      <c r="C9777" s="115">
        <v>14391516</v>
      </c>
      <c r="D9777" s="115">
        <v>4872981</v>
      </c>
      <c r="E9777" s="116">
        <v>4872981</v>
      </c>
      <c r="F9777" s="117">
        <v>33.860095072680302</v>
      </c>
      <c r="G9777" s="116">
        <v>1219198</v>
      </c>
    </row>
    <row r="9778" spans="1:7">
      <c r="A9778" s="114" t="s">
        <v>1147</v>
      </c>
      <c r="B9778" s="115" t="s">
        <v>1148</v>
      </c>
      <c r="C9778" s="115">
        <v>14406516</v>
      </c>
      <c r="D9778" s="115">
        <v>4877981</v>
      </c>
      <c r="E9778" s="116">
        <v>4687527.4800000004</v>
      </c>
      <c r="F9778" s="117">
        <v>32.537550924873202</v>
      </c>
      <c r="G9778" s="116">
        <v>1237250.93</v>
      </c>
    </row>
    <row r="9779" spans="1:7">
      <c r="A9779" s="119" t="s">
        <v>1149</v>
      </c>
      <c r="B9779" s="115" t="s">
        <v>1150</v>
      </c>
      <c r="C9779" s="115">
        <v>14368873</v>
      </c>
      <c r="D9779" s="115">
        <v>4860338</v>
      </c>
      <c r="E9779" s="116">
        <v>4672610.9400000004</v>
      </c>
      <c r="F9779" s="117">
        <v>32.518980020214499</v>
      </c>
      <c r="G9779" s="116">
        <v>1230693.02</v>
      </c>
    </row>
    <row r="9780" spans="1:7">
      <c r="A9780" s="120" t="s">
        <v>1151</v>
      </c>
      <c r="B9780" s="115" t="s">
        <v>1152</v>
      </c>
      <c r="C9780" s="115">
        <v>14368873</v>
      </c>
      <c r="D9780" s="115">
        <v>4860338</v>
      </c>
      <c r="E9780" s="116">
        <v>4672610.9400000004</v>
      </c>
      <c r="F9780" s="117">
        <v>32.518980020214499</v>
      </c>
      <c r="G9780" s="116">
        <v>1230693.02</v>
      </c>
    </row>
    <row r="9781" spans="1:7">
      <c r="A9781" s="121">
        <v>1000</v>
      </c>
      <c r="B9781" s="115" t="s">
        <v>1153</v>
      </c>
      <c r="C9781" s="115">
        <v>12872327</v>
      </c>
      <c r="D9781" s="115">
        <v>4273273</v>
      </c>
      <c r="E9781" s="116">
        <v>4097773.37</v>
      </c>
      <c r="F9781" s="117">
        <v>31.833975084691399</v>
      </c>
      <c r="G9781" s="116">
        <v>1097001.53</v>
      </c>
    </row>
    <row r="9782" spans="1:7">
      <c r="A9782" s="122">
        <v>1100</v>
      </c>
      <c r="B9782" s="115" t="s">
        <v>1154</v>
      </c>
      <c r="C9782" s="115">
        <v>10152354</v>
      </c>
      <c r="D9782" s="115">
        <v>3348583</v>
      </c>
      <c r="E9782" s="116">
        <v>3229267.36</v>
      </c>
      <c r="F9782" s="117">
        <v>31.808065006401499</v>
      </c>
      <c r="G9782" s="116">
        <v>859926.57</v>
      </c>
    </row>
    <row r="9783" spans="1:7">
      <c r="A9783" s="121">
        <v>2000</v>
      </c>
      <c r="B9783" s="115" t="s">
        <v>1155</v>
      </c>
      <c r="C9783" s="115">
        <v>1496546</v>
      </c>
      <c r="D9783" s="115">
        <v>587065</v>
      </c>
      <c r="E9783" s="116">
        <v>574837.56999999995</v>
      </c>
      <c r="F9783" s="117">
        <v>38.4109522861309</v>
      </c>
      <c r="G9783" s="116">
        <v>133691.49</v>
      </c>
    </row>
    <row r="9784" spans="1:7">
      <c r="A9784" s="119" t="s">
        <v>1181</v>
      </c>
      <c r="B9784" s="115" t="s">
        <v>1182</v>
      </c>
      <c r="C9784" s="115">
        <v>37643</v>
      </c>
      <c r="D9784" s="115">
        <v>17643</v>
      </c>
      <c r="E9784" s="116">
        <v>14916.54</v>
      </c>
      <c r="F9784" s="117">
        <v>39.6263315888744</v>
      </c>
      <c r="G9784" s="116">
        <v>6557.91</v>
      </c>
    </row>
    <row r="9785" spans="1:7">
      <c r="A9785" s="120" t="s">
        <v>1183</v>
      </c>
      <c r="B9785" s="115" t="s">
        <v>1184</v>
      </c>
      <c r="C9785" s="115">
        <v>37643</v>
      </c>
      <c r="D9785" s="115">
        <v>17643</v>
      </c>
      <c r="E9785" s="116">
        <v>14916.54</v>
      </c>
      <c r="F9785" s="117">
        <v>39.6263315888744</v>
      </c>
      <c r="G9785" s="116">
        <v>6557.91</v>
      </c>
    </row>
    <row r="9786" spans="1:7">
      <c r="A9786" s="114"/>
      <c r="B9786" s="115" t="s">
        <v>1192</v>
      </c>
      <c r="C9786" s="115">
        <v>0</v>
      </c>
      <c r="D9786" s="115">
        <v>0</v>
      </c>
      <c r="E9786" s="116">
        <v>191447.29</v>
      </c>
      <c r="F9786" s="117">
        <v>0</v>
      </c>
      <c r="G9786" s="116">
        <v>-16329.01</v>
      </c>
    </row>
    <row r="9787" spans="1:7">
      <c r="A9787" s="114" t="s">
        <v>1193</v>
      </c>
      <c r="B9787" s="115" t="s">
        <v>1194</v>
      </c>
      <c r="C9787" s="115">
        <v>0</v>
      </c>
      <c r="D9787" s="115">
        <v>0</v>
      </c>
      <c r="E9787" s="116">
        <v>-191447.29</v>
      </c>
      <c r="F9787" s="117">
        <v>0</v>
      </c>
      <c r="G9787" s="116">
        <v>16329.01</v>
      </c>
    </row>
    <row r="9788" spans="1:7">
      <c r="A9788" s="119" t="s">
        <v>1202</v>
      </c>
      <c r="B9788" s="115" t="s">
        <v>1203</v>
      </c>
      <c r="C9788" s="115">
        <v>0</v>
      </c>
      <c r="D9788" s="115">
        <v>0</v>
      </c>
      <c r="E9788" s="116">
        <v>-191447.29</v>
      </c>
      <c r="F9788" s="117">
        <v>0</v>
      </c>
      <c r="G9788" s="116">
        <v>16329.01</v>
      </c>
    </row>
    <row r="9789" spans="1:7" s="113" customFormat="1" ht="25.5">
      <c r="A9789" s="125" t="s">
        <v>337</v>
      </c>
      <c r="B9789" s="110" t="s">
        <v>741</v>
      </c>
      <c r="C9789" s="110"/>
      <c r="D9789" s="110"/>
      <c r="E9789" s="111"/>
      <c r="F9789" s="112"/>
      <c r="G9789" s="111"/>
    </row>
    <row r="9790" spans="1:7">
      <c r="A9790" s="114" t="s">
        <v>1118</v>
      </c>
      <c r="B9790" s="115" t="s">
        <v>1119</v>
      </c>
      <c r="C9790" s="115">
        <v>312291</v>
      </c>
      <c r="D9790" s="115">
        <v>107412</v>
      </c>
      <c r="E9790" s="116">
        <v>107412</v>
      </c>
      <c r="F9790" s="117">
        <v>34.394843271179802</v>
      </c>
      <c r="G9790" s="116">
        <v>25603</v>
      </c>
    </row>
    <row r="9791" spans="1:7">
      <c r="A9791" s="119" t="s">
        <v>1144</v>
      </c>
      <c r="B9791" s="115" t="s">
        <v>60</v>
      </c>
      <c r="C9791" s="115">
        <v>312291</v>
      </c>
      <c r="D9791" s="115">
        <v>107412</v>
      </c>
      <c r="E9791" s="116">
        <v>107412</v>
      </c>
      <c r="F9791" s="117">
        <v>34.394843271179802</v>
      </c>
      <c r="G9791" s="116">
        <v>25603</v>
      </c>
    </row>
    <row r="9792" spans="1:7" ht="25.5">
      <c r="A9792" s="120">
        <v>21710</v>
      </c>
      <c r="B9792" s="115" t="s">
        <v>1145</v>
      </c>
      <c r="C9792" s="115">
        <v>312291</v>
      </c>
      <c r="D9792" s="115">
        <v>107412</v>
      </c>
      <c r="E9792" s="116">
        <v>107412</v>
      </c>
      <c r="F9792" s="117">
        <v>34.394843271179802</v>
      </c>
      <c r="G9792" s="116">
        <v>25603</v>
      </c>
    </row>
    <row r="9793" spans="1:7">
      <c r="A9793" s="114" t="s">
        <v>1147</v>
      </c>
      <c r="B9793" s="115" t="s">
        <v>1148</v>
      </c>
      <c r="C9793" s="115">
        <v>312291</v>
      </c>
      <c r="D9793" s="115">
        <v>107412</v>
      </c>
      <c r="E9793" s="116">
        <v>96945.26</v>
      </c>
      <c r="F9793" s="117">
        <v>31.043244922204</v>
      </c>
      <c r="G9793" s="116">
        <v>25981.13</v>
      </c>
    </row>
    <row r="9794" spans="1:7">
      <c r="A9794" s="119" t="s">
        <v>1149</v>
      </c>
      <c r="B9794" s="115" t="s">
        <v>1150</v>
      </c>
      <c r="C9794" s="115">
        <v>302291</v>
      </c>
      <c r="D9794" s="115">
        <v>102412</v>
      </c>
      <c r="E9794" s="116">
        <v>96945.26</v>
      </c>
      <c r="F9794" s="117">
        <v>32.0701774118317</v>
      </c>
      <c r="G9794" s="116">
        <v>25981.13</v>
      </c>
    </row>
    <row r="9795" spans="1:7">
      <c r="A9795" s="120" t="s">
        <v>1151</v>
      </c>
      <c r="B9795" s="115" t="s">
        <v>1152</v>
      </c>
      <c r="C9795" s="115">
        <v>302291</v>
      </c>
      <c r="D9795" s="115">
        <v>102412</v>
      </c>
      <c r="E9795" s="116">
        <v>96945.26</v>
      </c>
      <c r="F9795" s="117">
        <v>32.0701774118317</v>
      </c>
      <c r="G9795" s="116">
        <v>25981.13</v>
      </c>
    </row>
    <row r="9796" spans="1:7">
      <c r="A9796" s="121">
        <v>1000</v>
      </c>
      <c r="B9796" s="115" t="s">
        <v>1153</v>
      </c>
      <c r="C9796" s="115">
        <v>229244</v>
      </c>
      <c r="D9796" s="115">
        <v>76412</v>
      </c>
      <c r="E9796" s="116">
        <v>74557.95</v>
      </c>
      <c r="F9796" s="117">
        <v>32.523403011638301</v>
      </c>
      <c r="G9796" s="116">
        <v>19927.75</v>
      </c>
    </row>
    <row r="9797" spans="1:7">
      <c r="A9797" s="122">
        <v>1100</v>
      </c>
      <c r="B9797" s="115" t="s">
        <v>1154</v>
      </c>
      <c r="C9797" s="115">
        <v>184740</v>
      </c>
      <c r="D9797" s="115">
        <v>61580</v>
      </c>
      <c r="E9797" s="116">
        <v>59725.95</v>
      </c>
      <c r="F9797" s="117">
        <v>32.3297336797662</v>
      </c>
      <c r="G9797" s="116">
        <v>16219.75</v>
      </c>
    </row>
    <row r="9798" spans="1:7">
      <c r="A9798" s="121">
        <v>2000</v>
      </c>
      <c r="B9798" s="115" t="s">
        <v>1155</v>
      </c>
      <c r="C9798" s="115">
        <v>73047</v>
      </c>
      <c r="D9798" s="115">
        <v>26000</v>
      </c>
      <c r="E9798" s="116">
        <v>22387.31</v>
      </c>
      <c r="F9798" s="117">
        <v>30.647815789833899</v>
      </c>
      <c r="G9798" s="116">
        <v>6053.38</v>
      </c>
    </row>
    <row r="9799" spans="1:7">
      <c r="A9799" s="119" t="s">
        <v>1181</v>
      </c>
      <c r="B9799" s="115" t="s">
        <v>1182</v>
      </c>
      <c r="C9799" s="115">
        <v>10000</v>
      </c>
      <c r="D9799" s="115">
        <v>5000</v>
      </c>
      <c r="E9799" s="116">
        <v>0</v>
      </c>
      <c r="F9799" s="117">
        <v>0</v>
      </c>
      <c r="G9799" s="116">
        <v>0</v>
      </c>
    </row>
    <row r="9800" spans="1:7">
      <c r="A9800" s="120" t="s">
        <v>1183</v>
      </c>
      <c r="B9800" s="115" t="s">
        <v>1184</v>
      </c>
      <c r="C9800" s="115">
        <v>10000</v>
      </c>
      <c r="D9800" s="115">
        <v>5000</v>
      </c>
      <c r="E9800" s="116">
        <v>0</v>
      </c>
      <c r="F9800" s="117">
        <v>0</v>
      </c>
      <c r="G9800" s="116">
        <v>0</v>
      </c>
    </row>
    <row r="9801" spans="1:7">
      <c r="A9801" s="114"/>
      <c r="B9801" s="115" t="s">
        <v>1192</v>
      </c>
      <c r="C9801" s="115">
        <v>0</v>
      </c>
      <c r="D9801" s="115">
        <v>0</v>
      </c>
      <c r="E9801" s="116">
        <v>10466.74</v>
      </c>
      <c r="F9801" s="117">
        <v>0</v>
      </c>
      <c r="G9801" s="116">
        <v>-378.13</v>
      </c>
    </row>
    <row r="9802" spans="1:7">
      <c r="A9802" s="114" t="s">
        <v>1193</v>
      </c>
      <c r="B9802" s="115" t="s">
        <v>1194</v>
      </c>
      <c r="C9802" s="115">
        <v>0</v>
      </c>
      <c r="D9802" s="115">
        <v>0</v>
      </c>
      <c r="E9802" s="116">
        <v>-10466.74</v>
      </c>
      <c r="F9802" s="117">
        <v>0</v>
      </c>
      <c r="G9802" s="116">
        <v>378.13</v>
      </c>
    </row>
    <row r="9803" spans="1:7">
      <c r="A9803" s="119" t="s">
        <v>1202</v>
      </c>
      <c r="B9803" s="115" t="s">
        <v>1203</v>
      </c>
      <c r="C9803" s="115">
        <v>0</v>
      </c>
      <c r="D9803" s="115">
        <v>0</v>
      </c>
      <c r="E9803" s="116">
        <v>-10466.74</v>
      </c>
      <c r="F9803" s="117">
        <v>0</v>
      </c>
      <c r="G9803" s="116">
        <v>378.13</v>
      </c>
    </row>
    <row r="9804" spans="1:7" s="113" customFormat="1">
      <c r="A9804" s="109" t="s">
        <v>742</v>
      </c>
      <c r="B9804" s="110" t="s">
        <v>743</v>
      </c>
      <c r="C9804" s="110"/>
      <c r="D9804" s="110"/>
      <c r="E9804" s="111"/>
      <c r="F9804" s="112"/>
      <c r="G9804" s="111"/>
    </row>
    <row r="9805" spans="1:7">
      <c r="A9805" s="114" t="s">
        <v>1118</v>
      </c>
      <c r="B9805" s="115" t="s">
        <v>1119</v>
      </c>
      <c r="C9805" s="115">
        <v>531910</v>
      </c>
      <c r="D9805" s="115">
        <v>217918</v>
      </c>
      <c r="E9805" s="116">
        <v>217918</v>
      </c>
      <c r="F9805" s="117">
        <v>40.968960914440402</v>
      </c>
      <c r="G9805" s="116">
        <v>72900</v>
      </c>
    </row>
    <row r="9806" spans="1:7">
      <c r="A9806" s="119" t="s">
        <v>1144</v>
      </c>
      <c r="B9806" s="115" t="s">
        <v>60</v>
      </c>
      <c r="C9806" s="115">
        <v>531910</v>
      </c>
      <c r="D9806" s="115">
        <v>217918</v>
      </c>
      <c r="E9806" s="116">
        <v>217918</v>
      </c>
      <c r="F9806" s="117">
        <v>40.968960914440402</v>
      </c>
      <c r="G9806" s="116">
        <v>72900</v>
      </c>
    </row>
    <row r="9807" spans="1:7" ht="25.5">
      <c r="A9807" s="120">
        <v>21710</v>
      </c>
      <c r="B9807" s="115" t="s">
        <v>1145</v>
      </c>
      <c r="C9807" s="115">
        <v>531910</v>
      </c>
      <c r="D9807" s="115">
        <v>217918</v>
      </c>
      <c r="E9807" s="116">
        <v>217918</v>
      </c>
      <c r="F9807" s="117">
        <v>40.968960914440402</v>
      </c>
      <c r="G9807" s="116">
        <v>72900</v>
      </c>
    </row>
    <row r="9808" spans="1:7">
      <c r="A9808" s="114" t="s">
        <v>1147</v>
      </c>
      <c r="B9808" s="115" t="s">
        <v>1148</v>
      </c>
      <c r="C9808" s="115">
        <v>531910</v>
      </c>
      <c r="D9808" s="115">
        <v>217918</v>
      </c>
      <c r="E9808" s="116">
        <v>110266.51</v>
      </c>
      <c r="F9808" s="117">
        <v>20.730294598710302</v>
      </c>
      <c r="G9808" s="116">
        <v>33996.559999999998</v>
      </c>
    </row>
    <row r="9809" spans="1:7">
      <c r="A9809" s="119" t="s">
        <v>1149</v>
      </c>
      <c r="B9809" s="115" t="s">
        <v>1150</v>
      </c>
      <c r="C9809" s="115">
        <v>530510</v>
      </c>
      <c r="D9809" s="115">
        <v>216518</v>
      </c>
      <c r="E9809" s="116">
        <v>110266.51</v>
      </c>
      <c r="F9809" s="117">
        <v>20.785001225236101</v>
      </c>
      <c r="G9809" s="116">
        <v>33996.559999999998</v>
      </c>
    </row>
    <row r="9810" spans="1:7">
      <c r="A9810" s="120" t="s">
        <v>1151</v>
      </c>
      <c r="B9810" s="115" t="s">
        <v>1152</v>
      </c>
      <c r="C9810" s="115">
        <v>529736</v>
      </c>
      <c r="D9810" s="115">
        <v>216518</v>
      </c>
      <c r="E9810" s="116">
        <v>110266.51</v>
      </c>
      <c r="F9810" s="117">
        <v>20.815370297657701</v>
      </c>
      <c r="G9810" s="116">
        <v>33996.559999999998</v>
      </c>
    </row>
    <row r="9811" spans="1:7">
      <c r="A9811" s="121">
        <v>1000</v>
      </c>
      <c r="B9811" s="115" t="s">
        <v>1153</v>
      </c>
      <c r="C9811" s="115">
        <v>288444</v>
      </c>
      <c r="D9811" s="115">
        <v>99268</v>
      </c>
      <c r="E9811" s="116">
        <v>72689.87</v>
      </c>
      <c r="F9811" s="117">
        <v>25.200687135111099</v>
      </c>
      <c r="G9811" s="116">
        <v>22076.61</v>
      </c>
    </row>
    <row r="9812" spans="1:7">
      <c r="A9812" s="122">
        <v>1100</v>
      </c>
      <c r="B9812" s="115" t="s">
        <v>1154</v>
      </c>
      <c r="C9812" s="115">
        <v>223984</v>
      </c>
      <c r="D9812" s="115">
        <v>77700</v>
      </c>
      <c r="E9812" s="116">
        <v>58223.56</v>
      </c>
      <c r="F9812" s="117">
        <v>25.9945174655332</v>
      </c>
      <c r="G9812" s="116">
        <v>17797.599999999999</v>
      </c>
    </row>
    <row r="9813" spans="1:7">
      <c r="A9813" s="121">
        <v>2000</v>
      </c>
      <c r="B9813" s="115" t="s">
        <v>1155</v>
      </c>
      <c r="C9813" s="115">
        <v>241292</v>
      </c>
      <c r="D9813" s="115">
        <v>117250</v>
      </c>
      <c r="E9813" s="116">
        <v>37576.639999999999</v>
      </c>
      <c r="F9813" s="117">
        <v>15.5730981549326</v>
      </c>
      <c r="G9813" s="116">
        <v>11919.95</v>
      </c>
    </row>
    <row r="9814" spans="1:7" ht="25.5">
      <c r="A9814" s="120" t="s">
        <v>1162</v>
      </c>
      <c r="B9814" s="115" t="s">
        <v>1163</v>
      </c>
      <c r="C9814" s="115">
        <v>774</v>
      </c>
      <c r="D9814" s="115">
        <v>0</v>
      </c>
      <c r="E9814" s="116">
        <v>0</v>
      </c>
      <c r="F9814" s="117">
        <v>0</v>
      </c>
      <c r="G9814" s="116">
        <v>0</v>
      </c>
    </row>
    <row r="9815" spans="1:7">
      <c r="A9815" s="121">
        <v>7700</v>
      </c>
      <c r="B9815" s="115" t="s">
        <v>1165</v>
      </c>
      <c r="C9815" s="115">
        <v>774</v>
      </c>
      <c r="D9815" s="115">
        <v>0</v>
      </c>
      <c r="E9815" s="116">
        <v>0</v>
      </c>
      <c r="F9815" s="117">
        <v>0</v>
      </c>
      <c r="G9815" s="116">
        <v>0</v>
      </c>
    </row>
    <row r="9816" spans="1:7">
      <c r="A9816" s="119" t="s">
        <v>1181</v>
      </c>
      <c r="B9816" s="115" t="s">
        <v>1182</v>
      </c>
      <c r="C9816" s="115">
        <v>1400</v>
      </c>
      <c r="D9816" s="115">
        <v>1400</v>
      </c>
      <c r="E9816" s="116">
        <v>0</v>
      </c>
      <c r="F9816" s="117">
        <v>0</v>
      </c>
      <c r="G9816" s="116">
        <v>0</v>
      </c>
    </row>
    <row r="9817" spans="1:7">
      <c r="A9817" s="120" t="s">
        <v>1183</v>
      </c>
      <c r="B9817" s="115" t="s">
        <v>1184</v>
      </c>
      <c r="C9817" s="115">
        <v>1400</v>
      </c>
      <c r="D9817" s="115">
        <v>1400</v>
      </c>
      <c r="E9817" s="116">
        <v>0</v>
      </c>
      <c r="F9817" s="117">
        <v>0</v>
      </c>
      <c r="G9817" s="116">
        <v>0</v>
      </c>
    </row>
    <row r="9818" spans="1:7">
      <c r="A9818" s="114"/>
      <c r="B9818" s="115" t="s">
        <v>1192</v>
      </c>
      <c r="C9818" s="115">
        <v>0</v>
      </c>
      <c r="D9818" s="115">
        <v>0</v>
      </c>
      <c r="E9818" s="116">
        <v>107651.49</v>
      </c>
      <c r="F9818" s="117">
        <v>0</v>
      </c>
      <c r="G9818" s="116">
        <v>38903.440000000002</v>
      </c>
    </row>
    <row r="9819" spans="1:7">
      <c r="A9819" s="114" t="s">
        <v>1193</v>
      </c>
      <c r="B9819" s="115" t="s">
        <v>1194</v>
      </c>
      <c r="C9819" s="115">
        <v>0</v>
      </c>
      <c r="D9819" s="115">
        <v>0</v>
      </c>
      <c r="E9819" s="116">
        <v>-107651.49</v>
      </c>
      <c r="F9819" s="117">
        <v>0</v>
      </c>
      <c r="G9819" s="116">
        <v>-38903.440000000002</v>
      </c>
    </row>
    <row r="9820" spans="1:7">
      <c r="A9820" s="119" t="s">
        <v>1202</v>
      </c>
      <c r="B9820" s="115" t="s">
        <v>1203</v>
      </c>
      <c r="C9820" s="115">
        <v>0</v>
      </c>
      <c r="D9820" s="115">
        <v>0</v>
      </c>
      <c r="E9820" s="116">
        <v>-107651.49</v>
      </c>
      <c r="F9820" s="117">
        <v>0</v>
      </c>
      <c r="G9820" s="116">
        <v>-38903.440000000002</v>
      </c>
    </row>
    <row r="9821" spans="1:7" s="113" customFormat="1">
      <c r="A9821" s="125" t="s">
        <v>335</v>
      </c>
      <c r="B9821" s="110" t="s">
        <v>744</v>
      </c>
      <c r="C9821" s="110"/>
      <c r="D9821" s="110"/>
      <c r="E9821" s="111"/>
      <c r="F9821" s="112"/>
      <c r="G9821" s="111"/>
    </row>
    <row r="9822" spans="1:7">
      <c r="A9822" s="114" t="s">
        <v>1118</v>
      </c>
      <c r="B9822" s="115" t="s">
        <v>1119</v>
      </c>
      <c r="C9822" s="115">
        <v>276409</v>
      </c>
      <c r="D9822" s="115">
        <v>92618</v>
      </c>
      <c r="E9822" s="116">
        <v>92618</v>
      </c>
      <c r="F9822" s="117">
        <v>33.507592010390397</v>
      </c>
      <c r="G9822" s="116">
        <v>22973</v>
      </c>
    </row>
    <row r="9823" spans="1:7">
      <c r="A9823" s="119" t="s">
        <v>1144</v>
      </c>
      <c r="B9823" s="115" t="s">
        <v>60</v>
      </c>
      <c r="C9823" s="115">
        <v>276409</v>
      </c>
      <c r="D9823" s="115">
        <v>92618</v>
      </c>
      <c r="E9823" s="116">
        <v>92618</v>
      </c>
      <c r="F9823" s="117">
        <v>33.507592010390397</v>
      </c>
      <c r="G9823" s="116">
        <v>22973</v>
      </c>
    </row>
    <row r="9824" spans="1:7" ht="25.5">
      <c r="A9824" s="120">
        <v>21710</v>
      </c>
      <c r="B9824" s="115" t="s">
        <v>1145</v>
      </c>
      <c r="C9824" s="115">
        <v>276409</v>
      </c>
      <c r="D9824" s="115">
        <v>92618</v>
      </c>
      <c r="E9824" s="116">
        <v>92618</v>
      </c>
      <c r="F9824" s="117">
        <v>33.507592010390397</v>
      </c>
      <c r="G9824" s="116">
        <v>22973</v>
      </c>
    </row>
    <row r="9825" spans="1:7">
      <c r="A9825" s="114" t="s">
        <v>1147</v>
      </c>
      <c r="B9825" s="115" t="s">
        <v>1148</v>
      </c>
      <c r="C9825" s="115">
        <v>276409</v>
      </c>
      <c r="D9825" s="115">
        <v>92618</v>
      </c>
      <c r="E9825" s="116">
        <v>82408.399999999994</v>
      </c>
      <c r="F9825" s="117">
        <v>29.8139351468295</v>
      </c>
      <c r="G9825" s="116">
        <v>20856.98</v>
      </c>
    </row>
    <row r="9826" spans="1:7">
      <c r="A9826" s="119" t="s">
        <v>1149</v>
      </c>
      <c r="B9826" s="115" t="s">
        <v>1150</v>
      </c>
      <c r="C9826" s="115">
        <v>275009</v>
      </c>
      <c r="D9826" s="115">
        <v>91218</v>
      </c>
      <c r="E9826" s="116">
        <v>82408.399999999994</v>
      </c>
      <c r="F9826" s="117">
        <v>29.9657102131203</v>
      </c>
      <c r="G9826" s="116">
        <v>20856.98</v>
      </c>
    </row>
    <row r="9827" spans="1:7">
      <c r="A9827" s="120" t="s">
        <v>1151</v>
      </c>
      <c r="B9827" s="115" t="s">
        <v>1152</v>
      </c>
      <c r="C9827" s="115">
        <v>274235</v>
      </c>
      <c r="D9827" s="115">
        <v>91218</v>
      </c>
      <c r="E9827" s="116">
        <v>82408.399999999994</v>
      </c>
      <c r="F9827" s="117">
        <v>30.050285339216401</v>
      </c>
      <c r="G9827" s="116">
        <v>20856.98</v>
      </c>
    </row>
    <row r="9828" spans="1:7">
      <c r="A9828" s="121">
        <v>1000</v>
      </c>
      <c r="B9828" s="115" t="s">
        <v>1153</v>
      </c>
      <c r="C9828" s="115">
        <v>217995</v>
      </c>
      <c r="D9828" s="115">
        <v>71968</v>
      </c>
      <c r="E9828" s="116">
        <v>64071.42</v>
      </c>
      <c r="F9828" s="117">
        <v>29.391233743893199</v>
      </c>
      <c r="G9828" s="116">
        <v>16808.28</v>
      </c>
    </row>
    <row r="9829" spans="1:7">
      <c r="A9829" s="122">
        <v>1100</v>
      </c>
      <c r="B9829" s="115" t="s">
        <v>1154</v>
      </c>
      <c r="C9829" s="115">
        <v>167212</v>
      </c>
      <c r="D9829" s="115">
        <v>55700</v>
      </c>
      <c r="E9829" s="116">
        <v>51289.29</v>
      </c>
      <c r="F9829" s="117">
        <v>30.673211252780899</v>
      </c>
      <c r="G9829" s="116">
        <v>13563.08</v>
      </c>
    </row>
    <row r="9830" spans="1:7">
      <c r="A9830" s="121">
        <v>2000</v>
      </c>
      <c r="B9830" s="115" t="s">
        <v>1155</v>
      </c>
      <c r="C9830" s="115">
        <v>56240</v>
      </c>
      <c r="D9830" s="115">
        <v>19250</v>
      </c>
      <c r="E9830" s="116">
        <v>18336.98</v>
      </c>
      <c r="F9830" s="117">
        <v>32.6048719772404</v>
      </c>
      <c r="G9830" s="116">
        <v>4048.7</v>
      </c>
    </row>
    <row r="9831" spans="1:7" ht="25.5">
      <c r="A9831" s="120" t="s">
        <v>1162</v>
      </c>
      <c r="B9831" s="115" t="s">
        <v>1163</v>
      </c>
      <c r="C9831" s="115">
        <v>774</v>
      </c>
      <c r="D9831" s="115">
        <v>0</v>
      </c>
      <c r="E9831" s="116">
        <v>0</v>
      </c>
      <c r="F9831" s="117">
        <v>0</v>
      </c>
      <c r="G9831" s="116">
        <v>0</v>
      </c>
    </row>
    <row r="9832" spans="1:7">
      <c r="A9832" s="121">
        <v>7700</v>
      </c>
      <c r="B9832" s="115" t="s">
        <v>1165</v>
      </c>
      <c r="C9832" s="115">
        <v>774</v>
      </c>
      <c r="D9832" s="115">
        <v>0</v>
      </c>
      <c r="E9832" s="116">
        <v>0</v>
      </c>
      <c r="F9832" s="117">
        <v>0</v>
      </c>
      <c r="G9832" s="116">
        <v>0</v>
      </c>
    </row>
    <row r="9833" spans="1:7">
      <c r="A9833" s="119" t="s">
        <v>1181</v>
      </c>
      <c r="B9833" s="115" t="s">
        <v>1182</v>
      </c>
      <c r="C9833" s="115">
        <v>1400</v>
      </c>
      <c r="D9833" s="115">
        <v>1400</v>
      </c>
      <c r="E9833" s="116">
        <v>0</v>
      </c>
      <c r="F9833" s="117">
        <v>0</v>
      </c>
      <c r="G9833" s="116">
        <v>0</v>
      </c>
    </row>
    <row r="9834" spans="1:7">
      <c r="A9834" s="120" t="s">
        <v>1183</v>
      </c>
      <c r="B9834" s="115" t="s">
        <v>1184</v>
      </c>
      <c r="C9834" s="115">
        <v>1400</v>
      </c>
      <c r="D9834" s="115">
        <v>1400</v>
      </c>
      <c r="E9834" s="116">
        <v>0</v>
      </c>
      <c r="F9834" s="117">
        <v>0</v>
      </c>
      <c r="G9834" s="116">
        <v>0</v>
      </c>
    </row>
    <row r="9835" spans="1:7">
      <c r="A9835" s="114"/>
      <c r="B9835" s="115" t="s">
        <v>1192</v>
      </c>
      <c r="C9835" s="115">
        <v>0</v>
      </c>
      <c r="D9835" s="115">
        <v>0</v>
      </c>
      <c r="E9835" s="116">
        <v>10209.6</v>
      </c>
      <c r="F9835" s="117">
        <v>0</v>
      </c>
      <c r="G9835" s="116">
        <v>2116.02</v>
      </c>
    </row>
    <row r="9836" spans="1:7">
      <c r="A9836" s="114" t="s">
        <v>1193</v>
      </c>
      <c r="B9836" s="115" t="s">
        <v>1194</v>
      </c>
      <c r="C9836" s="115">
        <v>0</v>
      </c>
      <c r="D9836" s="115">
        <v>0</v>
      </c>
      <c r="E9836" s="116">
        <v>-10209.6</v>
      </c>
      <c r="F9836" s="117">
        <v>0</v>
      </c>
      <c r="G9836" s="116">
        <v>-2116.02</v>
      </c>
    </row>
    <row r="9837" spans="1:7">
      <c r="A9837" s="119" t="s">
        <v>1202</v>
      </c>
      <c r="B9837" s="115" t="s">
        <v>1203</v>
      </c>
      <c r="C9837" s="115">
        <v>0</v>
      </c>
      <c r="D9837" s="115">
        <v>0</v>
      </c>
      <c r="E9837" s="116">
        <v>-10209.6</v>
      </c>
      <c r="F9837" s="117">
        <v>0</v>
      </c>
      <c r="G9837" s="116">
        <v>-2116.02</v>
      </c>
    </row>
    <row r="9838" spans="1:7" s="113" customFormat="1">
      <c r="A9838" s="125" t="s">
        <v>474</v>
      </c>
      <c r="B9838" s="110" t="s">
        <v>745</v>
      </c>
      <c r="C9838" s="110"/>
      <c r="D9838" s="110"/>
      <c r="E9838" s="111"/>
      <c r="F9838" s="112"/>
      <c r="G9838" s="111"/>
    </row>
    <row r="9839" spans="1:7">
      <c r="A9839" s="114" t="s">
        <v>1118</v>
      </c>
      <c r="B9839" s="115" t="s">
        <v>1119</v>
      </c>
      <c r="C9839" s="115">
        <v>254061</v>
      </c>
      <c r="D9839" s="115">
        <v>125300</v>
      </c>
      <c r="E9839" s="116">
        <v>125300</v>
      </c>
      <c r="F9839" s="117">
        <v>49.3188643672189</v>
      </c>
      <c r="G9839" s="116">
        <v>49927</v>
      </c>
    </row>
    <row r="9840" spans="1:7">
      <c r="A9840" s="119" t="s">
        <v>1144</v>
      </c>
      <c r="B9840" s="115" t="s">
        <v>60</v>
      </c>
      <c r="C9840" s="115">
        <v>254061</v>
      </c>
      <c r="D9840" s="115">
        <v>125300</v>
      </c>
      <c r="E9840" s="116">
        <v>125300</v>
      </c>
      <c r="F9840" s="117">
        <v>49.3188643672189</v>
      </c>
      <c r="G9840" s="116">
        <v>49927</v>
      </c>
    </row>
    <row r="9841" spans="1:7" ht="25.5">
      <c r="A9841" s="120">
        <v>21710</v>
      </c>
      <c r="B9841" s="115" t="s">
        <v>1145</v>
      </c>
      <c r="C9841" s="115">
        <v>254061</v>
      </c>
      <c r="D9841" s="115">
        <v>125300</v>
      </c>
      <c r="E9841" s="116">
        <v>125300</v>
      </c>
      <c r="F9841" s="117">
        <v>49.3188643672189</v>
      </c>
      <c r="G9841" s="116">
        <v>49927</v>
      </c>
    </row>
    <row r="9842" spans="1:7">
      <c r="A9842" s="114" t="s">
        <v>1147</v>
      </c>
      <c r="B9842" s="115" t="s">
        <v>1148</v>
      </c>
      <c r="C9842" s="115">
        <v>254061</v>
      </c>
      <c r="D9842" s="115">
        <v>125300</v>
      </c>
      <c r="E9842" s="116">
        <v>27858.11</v>
      </c>
      <c r="F9842" s="117">
        <v>10.9651264853716</v>
      </c>
      <c r="G9842" s="116">
        <v>13139.58</v>
      </c>
    </row>
    <row r="9843" spans="1:7">
      <c r="A9843" s="119" t="s">
        <v>1149</v>
      </c>
      <c r="B9843" s="115" t="s">
        <v>1150</v>
      </c>
      <c r="C9843" s="115">
        <v>254061</v>
      </c>
      <c r="D9843" s="115">
        <v>125300</v>
      </c>
      <c r="E9843" s="116">
        <v>27858.11</v>
      </c>
      <c r="F9843" s="117">
        <v>10.9651264853716</v>
      </c>
      <c r="G9843" s="116">
        <v>13139.58</v>
      </c>
    </row>
    <row r="9844" spans="1:7">
      <c r="A9844" s="120" t="s">
        <v>1151</v>
      </c>
      <c r="B9844" s="115" t="s">
        <v>1152</v>
      </c>
      <c r="C9844" s="115">
        <v>254061</v>
      </c>
      <c r="D9844" s="115">
        <v>125300</v>
      </c>
      <c r="E9844" s="116">
        <v>27858.11</v>
      </c>
      <c r="F9844" s="117">
        <v>10.9651264853716</v>
      </c>
      <c r="G9844" s="116">
        <v>13139.58</v>
      </c>
    </row>
    <row r="9845" spans="1:7">
      <c r="A9845" s="121">
        <v>1000</v>
      </c>
      <c r="B9845" s="115" t="s">
        <v>1153</v>
      </c>
      <c r="C9845" s="115">
        <v>70449</v>
      </c>
      <c r="D9845" s="115">
        <v>27300</v>
      </c>
      <c r="E9845" s="116">
        <v>8618.4500000000007</v>
      </c>
      <c r="F9845" s="117">
        <v>12.233601612514001</v>
      </c>
      <c r="G9845" s="116">
        <v>5268.33</v>
      </c>
    </row>
    <row r="9846" spans="1:7">
      <c r="A9846" s="122">
        <v>1100</v>
      </c>
      <c r="B9846" s="115" t="s">
        <v>1154</v>
      </c>
      <c r="C9846" s="115">
        <v>56772</v>
      </c>
      <c r="D9846" s="115">
        <v>22000</v>
      </c>
      <c r="E9846" s="116">
        <v>6934.27</v>
      </c>
      <c r="F9846" s="117">
        <v>12.2142429366589</v>
      </c>
      <c r="G9846" s="116">
        <v>4234.5200000000004</v>
      </c>
    </row>
    <row r="9847" spans="1:7">
      <c r="A9847" s="121">
        <v>2000</v>
      </c>
      <c r="B9847" s="115" t="s">
        <v>1155</v>
      </c>
      <c r="C9847" s="115">
        <v>183612</v>
      </c>
      <c r="D9847" s="115">
        <v>98000</v>
      </c>
      <c r="E9847" s="116">
        <v>19239.66</v>
      </c>
      <c r="F9847" s="117">
        <v>10.478432782171099</v>
      </c>
      <c r="G9847" s="116">
        <v>7871.25</v>
      </c>
    </row>
    <row r="9848" spans="1:7">
      <c r="A9848" s="114"/>
      <c r="B9848" s="115" t="s">
        <v>1192</v>
      </c>
      <c r="C9848" s="115">
        <v>0</v>
      </c>
      <c r="D9848" s="115">
        <v>0</v>
      </c>
      <c r="E9848" s="116">
        <v>97441.89</v>
      </c>
      <c r="F9848" s="117">
        <v>0</v>
      </c>
      <c r="G9848" s="116">
        <v>36787.42</v>
      </c>
    </row>
    <row r="9849" spans="1:7">
      <c r="A9849" s="114" t="s">
        <v>1193</v>
      </c>
      <c r="B9849" s="115" t="s">
        <v>1194</v>
      </c>
      <c r="C9849" s="115">
        <v>0</v>
      </c>
      <c r="D9849" s="115">
        <v>0</v>
      </c>
      <c r="E9849" s="116">
        <v>-97441.89</v>
      </c>
      <c r="F9849" s="117">
        <v>0</v>
      </c>
      <c r="G9849" s="116">
        <v>-36787.42</v>
      </c>
    </row>
    <row r="9850" spans="1:7">
      <c r="A9850" s="119" t="s">
        <v>1202</v>
      </c>
      <c r="B9850" s="115" t="s">
        <v>1203</v>
      </c>
      <c r="C9850" s="115">
        <v>0</v>
      </c>
      <c r="D9850" s="115">
        <v>0</v>
      </c>
      <c r="E9850" s="116">
        <v>-97441.89</v>
      </c>
      <c r="F9850" s="117">
        <v>0</v>
      </c>
      <c r="G9850" s="116">
        <v>-36787.42</v>
      </c>
    </row>
    <row r="9851" spans="1:7" s="113" customFormat="1">
      <c r="A9851" s="125" t="s">
        <v>342</v>
      </c>
      <c r="B9851" s="110" t="s">
        <v>343</v>
      </c>
      <c r="C9851" s="110"/>
      <c r="D9851" s="110"/>
      <c r="E9851" s="111"/>
      <c r="F9851" s="112"/>
      <c r="G9851" s="111"/>
    </row>
    <row r="9852" spans="1:7">
      <c r="A9852" s="114" t="s">
        <v>1118</v>
      </c>
      <c r="B9852" s="115" t="s">
        <v>1119</v>
      </c>
      <c r="C9852" s="115">
        <v>1440</v>
      </c>
      <c r="D9852" s="115">
        <v>0</v>
      </c>
      <c r="E9852" s="116">
        <v>0</v>
      </c>
      <c r="F9852" s="117">
        <v>0</v>
      </c>
      <c r="G9852" s="116">
        <v>0</v>
      </c>
    </row>
    <row r="9853" spans="1:7">
      <c r="A9853" s="119" t="s">
        <v>1144</v>
      </c>
      <c r="B9853" s="115" t="s">
        <v>60</v>
      </c>
      <c r="C9853" s="115">
        <v>1440</v>
      </c>
      <c r="D9853" s="115">
        <v>0</v>
      </c>
      <c r="E9853" s="116">
        <v>0</v>
      </c>
      <c r="F9853" s="117">
        <v>0</v>
      </c>
      <c r="G9853" s="116">
        <v>0</v>
      </c>
    </row>
    <row r="9854" spans="1:7" ht="25.5">
      <c r="A9854" s="120">
        <v>21710</v>
      </c>
      <c r="B9854" s="115" t="s">
        <v>1145</v>
      </c>
      <c r="C9854" s="115">
        <v>1440</v>
      </c>
      <c r="D9854" s="115">
        <v>0</v>
      </c>
      <c r="E9854" s="116">
        <v>0</v>
      </c>
      <c r="F9854" s="117">
        <v>0</v>
      </c>
      <c r="G9854" s="116">
        <v>0</v>
      </c>
    </row>
    <row r="9855" spans="1:7">
      <c r="A9855" s="114" t="s">
        <v>1147</v>
      </c>
      <c r="B9855" s="115" t="s">
        <v>1148</v>
      </c>
      <c r="C9855" s="115">
        <v>1440</v>
      </c>
      <c r="D9855" s="115">
        <v>0</v>
      </c>
      <c r="E9855" s="116">
        <v>0</v>
      </c>
      <c r="F9855" s="117">
        <v>0</v>
      </c>
      <c r="G9855" s="116">
        <v>0</v>
      </c>
    </row>
    <row r="9856" spans="1:7">
      <c r="A9856" s="119" t="s">
        <v>1149</v>
      </c>
      <c r="B9856" s="115" t="s">
        <v>1150</v>
      </c>
      <c r="C9856" s="115">
        <v>1440</v>
      </c>
      <c r="D9856" s="115">
        <v>0</v>
      </c>
      <c r="E9856" s="116">
        <v>0</v>
      </c>
      <c r="F9856" s="117">
        <v>0</v>
      </c>
      <c r="G9856" s="116">
        <v>0</v>
      </c>
    </row>
    <row r="9857" spans="1:7">
      <c r="A9857" s="120" t="s">
        <v>1151</v>
      </c>
      <c r="B9857" s="115" t="s">
        <v>1152</v>
      </c>
      <c r="C9857" s="115">
        <v>1440</v>
      </c>
      <c r="D9857" s="115">
        <v>0</v>
      </c>
      <c r="E9857" s="116">
        <v>0</v>
      </c>
      <c r="F9857" s="117">
        <v>0</v>
      </c>
      <c r="G9857" s="116">
        <v>0</v>
      </c>
    </row>
    <row r="9858" spans="1:7">
      <c r="A9858" s="121">
        <v>2000</v>
      </c>
      <c r="B9858" s="115" t="s">
        <v>1155</v>
      </c>
      <c r="C9858" s="115">
        <v>1440</v>
      </c>
      <c r="D9858" s="115">
        <v>0</v>
      </c>
      <c r="E9858" s="116">
        <v>0</v>
      </c>
      <c r="F9858" s="117">
        <v>0</v>
      </c>
      <c r="G9858" s="116">
        <v>0</v>
      </c>
    </row>
    <row r="9859" spans="1:7" s="113" customFormat="1">
      <c r="A9859" s="109" t="s">
        <v>746</v>
      </c>
      <c r="B9859" s="110" t="s">
        <v>747</v>
      </c>
      <c r="C9859" s="110"/>
      <c r="D9859" s="110"/>
      <c r="E9859" s="111"/>
      <c r="F9859" s="112"/>
      <c r="G9859" s="111"/>
    </row>
    <row r="9860" spans="1:7">
      <c r="A9860" s="114" t="s">
        <v>1118</v>
      </c>
      <c r="B9860" s="115" t="s">
        <v>1119</v>
      </c>
      <c r="C9860" s="115">
        <v>85343</v>
      </c>
      <c r="D9860" s="115">
        <v>28634</v>
      </c>
      <c r="E9860" s="116">
        <v>28634</v>
      </c>
      <c r="F9860" s="117">
        <v>33.551667975112203</v>
      </c>
      <c r="G9860" s="116">
        <v>7098</v>
      </c>
    </row>
    <row r="9861" spans="1:7">
      <c r="A9861" s="119" t="s">
        <v>1144</v>
      </c>
      <c r="B9861" s="115" t="s">
        <v>60</v>
      </c>
      <c r="C9861" s="115">
        <v>85343</v>
      </c>
      <c r="D9861" s="115">
        <v>28634</v>
      </c>
      <c r="E9861" s="116">
        <v>28634</v>
      </c>
      <c r="F9861" s="117">
        <v>33.551667975112203</v>
      </c>
      <c r="G9861" s="116">
        <v>7098</v>
      </c>
    </row>
    <row r="9862" spans="1:7" ht="25.5">
      <c r="A9862" s="120">
        <v>21710</v>
      </c>
      <c r="B9862" s="115" t="s">
        <v>1145</v>
      </c>
      <c r="C9862" s="115">
        <v>85343</v>
      </c>
      <c r="D9862" s="115">
        <v>28634</v>
      </c>
      <c r="E9862" s="116">
        <v>28634</v>
      </c>
      <c r="F9862" s="117">
        <v>33.551667975112203</v>
      </c>
      <c r="G9862" s="116">
        <v>7098</v>
      </c>
    </row>
    <row r="9863" spans="1:7">
      <c r="A9863" s="114" t="s">
        <v>1147</v>
      </c>
      <c r="B9863" s="115" t="s">
        <v>1148</v>
      </c>
      <c r="C9863" s="115">
        <v>85343</v>
      </c>
      <c r="D9863" s="115">
        <v>28634</v>
      </c>
      <c r="E9863" s="116">
        <v>27684.02</v>
      </c>
      <c r="F9863" s="117">
        <v>32.438536259564401</v>
      </c>
      <c r="G9863" s="116">
        <v>7177.49</v>
      </c>
    </row>
    <row r="9864" spans="1:7">
      <c r="A9864" s="119" t="s">
        <v>1149</v>
      </c>
      <c r="B9864" s="115" t="s">
        <v>1150</v>
      </c>
      <c r="C9864" s="115">
        <v>85343</v>
      </c>
      <c r="D9864" s="115">
        <v>28634</v>
      </c>
      <c r="E9864" s="116">
        <v>27684.02</v>
      </c>
      <c r="F9864" s="117">
        <v>32.438536259564401</v>
      </c>
      <c r="G9864" s="116">
        <v>7177.49</v>
      </c>
    </row>
    <row r="9865" spans="1:7">
      <c r="A9865" s="120" t="s">
        <v>1151</v>
      </c>
      <c r="B9865" s="115" t="s">
        <v>1152</v>
      </c>
      <c r="C9865" s="115">
        <v>85343</v>
      </c>
      <c r="D9865" s="115">
        <v>28634</v>
      </c>
      <c r="E9865" s="116">
        <v>27684.02</v>
      </c>
      <c r="F9865" s="117">
        <v>32.438536259564401</v>
      </c>
      <c r="G9865" s="116">
        <v>7177.49</v>
      </c>
    </row>
    <row r="9866" spans="1:7">
      <c r="A9866" s="121">
        <v>1000</v>
      </c>
      <c r="B9866" s="115" t="s">
        <v>1153</v>
      </c>
      <c r="C9866" s="115">
        <v>68413</v>
      </c>
      <c r="D9866" s="115">
        <v>22760</v>
      </c>
      <c r="E9866" s="116">
        <v>22593.9</v>
      </c>
      <c r="F9866" s="117">
        <v>33.025740721792602</v>
      </c>
      <c r="G9866" s="116">
        <v>5874.31</v>
      </c>
    </row>
    <row r="9867" spans="1:7">
      <c r="A9867" s="122">
        <v>1100</v>
      </c>
      <c r="B9867" s="115" t="s">
        <v>1154</v>
      </c>
      <c r="C9867" s="115">
        <v>55538</v>
      </c>
      <c r="D9867" s="115">
        <v>18484</v>
      </c>
      <c r="E9867" s="116">
        <v>18319.91</v>
      </c>
      <c r="F9867" s="117">
        <v>32.9862616586841</v>
      </c>
      <c r="G9867" s="116">
        <v>4807.21</v>
      </c>
    </row>
    <row r="9868" spans="1:7">
      <c r="A9868" s="121">
        <v>2000</v>
      </c>
      <c r="B9868" s="115" t="s">
        <v>1155</v>
      </c>
      <c r="C9868" s="115">
        <v>16930</v>
      </c>
      <c r="D9868" s="115">
        <v>5874</v>
      </c>
      <c r="E9868" s="116">
        <v>5090.12</v>
      </c>
      <c r="F9868" s="117">
        <v>30.065682220909601</v>
      </c>
      <c r="G9868" s="116">
        <v>1303.18</v>
      </c>
    </row>
    <row r="9869" spans="1:7">
      <c r="A9869" s="114"/>
      <c r="B9869" s="115" t="s">
        <v>1192</v>
      </c>
      <c r="C9869" s="115">
        <v>0</v>
      </c>
      <c r="D9869" s="115">
        <v>0</v>
      </c>
      <c r="E9869" s="116">
        <v>949.98</v>
      </c>
      <c r="F9869" s="117">
        <v>0</v>
      </c>
      <c r="G9869" s="116">
        <v>-79.489999999999995</v>
      </c>
    </row>
    <row r="9870" spans="1:7">
      <c r="A9870" s="114" t="s">
        <v>1193</v>
      </c>
      <c r="B9870" s="115" t="s">
        <v>1194</v>
      </c>
      <c r="C9870" s="115">
        <v>0</v>
      </c>
      <c r="D9870" s="115">
        <v>0</v>
      </c>
      <c r="E9870" s="116">
        <v>-949.98</v>
      </c>
      <c r="F9870" s="117">
        <v>0</v>
      </c>
      <c r="G9870" s="116">
        <v>79.489999999999995</v>
      </c>
    </row>
    <row r="9871" spans="1:7">
      <c r="A9871" s="119" t="s">
        <v>1202</v>
      </c>
      <c r="B9871" s="115" t="s">
        <v>1203</v>
      </c>
      <c r="C9871" s="115">
        <v>0</v>
      </c>
      <c r="D9871" s="115">
        <v>0</v>
      </c>
      <c r="E9871" s="116">
        <v>-949.98</v>
      </c>
      <c r="F9871" s="117">
        <v>0</v>
      </c>
      <c r="G9871" s="116">
        <v>79.489999999999995</v>
      </c>
    </row>
    <row r="9872" spans="1:7" s="113" customFormat="1">
      <c r="A9872" s="125" t="s">
        <v>335</v>
      </c>
      <c r="B9872" s="110" t="s">
        <v>748</v>
      </c>
      <c r="C9872" s="110"/>
      <c r="D9872" s="110"/>
      <c r="E9872" s="111"/>
      <c r="F9872" s="112"/>
      <c r="G9872" s="111"/>
    </row>
    <row r="9873" spans="1:7">
      <c r="A9873" s="114" t="s">
        <v>1118</v>
      </c>
      <c r="B9873" s="115" t="s">
        <v>1119</v>
      </c>
      <c r="C9873" s="115">
        <v>85343</v>
      </c>
      <c r="D9873" s="115">
        <v>28634</v>
      </c>
      <c r="E9873" s="116">
        <v>28634</v>
      </c>
      <c r="F9873" s="117">
        <v>33.551667975112203</v>
      </c>
      <c r="G9873" s="116">
        <v>7098</v>
      </c>
    </row>
    <row r="9874" spans="1:7">
      <c r="A9874" s="119" t="s">
        <v>1144</v>
      </c>
      <c r="B9874" s="115" t="s">
        <v>60</v>
      </c>
      <c r="C9874" s="115">
        <v>85343</v>
      </c>
      <c r="D9874" s="115">
        <v>28634</v>
      </c>
      <c r="E9874" s="116">
        <v>28634</v>
      </c>
      <c r="F9874" s="117">
        <v>33.551667975112203</v>
      </c>
      <c r="G9874" s="116">
        <v>7098</v>
      </c>
    </row>
    <row r="9875" spans="1:7" ht="25.5">
      <c r="A9875" s="120">
        <v>21710</v>
      </c>
      <c r="B9875" s="115" t="s">
        <v>1145</v>
      </c>
      <c r="C9875" s="115">
        <v>85343</v>
      </c>
      <c r="D9875" s="115">
        <v>28634</v>
      </c>
      <c r="E9875" s="116">
        <v>28634</v>
      </c>
      <c r="F9875" s="117">
        <v>33.551667975112203</v>
      </c>
      <c r="G9875" s="116">
        <v>7098</v>
      </c>
    </row>
    <row r="9876" spans="1:7">
      <c r="A9876" s="114" t="s">
        <v>1147</v>
      </c>
      <c r="B9876" s="115" t="s">
        <v>1148</v>
      </c>
      <c r="C9876" s="115">
        <v>85343</v>
      </c>
      <c r="D9876" s="115">
        <v>28634</v>
      </c>
      <c r="E9876" s="116">
        <v>27684.02</v>
      </c>
      <c r="F9876" s="117">
        <v>32.438536259564401</v>
      </c>
      <c r="G9876" s="116">
        <v>7177.49</v>
      </c>
    </row>
    <row r="9877" spans="1:7">
      <c r="A9877" s="119" t="s">
        <v>1149</v>
      </c>
      <c r="B9877" s="115" t="s">
        <v>1150</v>
      </c>
      <c r="C9877" s="115">
        <v>85343</v>
      </c>
      <c r="D9877" s="115">
        <v>28634</v>
      </c>
      <c r="E9877" s="116">
        <v>27684.02</v>
      </c>
      <c r="F9877" s="117">
        <v>32.438536259564401</v>
      </c>
      <c r="G9877" s="116">
        <v>7177.49</v>
      </c>
    </row>
    <row r="9878" spans="1:7">
      <c r="A9878" s="120" t="s">
        <v>1151</v>
      </c>
      <c r="B9878" s="115" t="s">
        <v>1152</v>
      </c>
      <c r="C9878" s="115">
        <v>85343</v>
      </c>
      <c r="D9878" s="115">
        <v>28634</v>
      </c>
      <c r="E9878" s="116">
        <v>27684.02</v>
      </c>
      <c r="F9878" s="117">
        <v>32.438536259564401</v>
      </c>
      <c r="G9878" s="116">
        <v>7177.49</v>
      </c>
    </row>
    <row r="9879" spans="1:7">
      <c r="A9879" s="121">
        <v>1000</v>
      </c>
      <c r="B9879" s="115" t="s">
        <v>1153</v>
      </c>
      <c r="C9879" s="115">
        <v>68413</v>
      </c>
      <c r="D9879" s="115">
        <v>22760</v>
      </c>
      <c r="E9879" s="116">
        <v>22593.9</v>
      </c>
      <c r="F9879" s="117">
        <v>33.025740721792602</v>
      </c>
      <c r="G9879" s="116">
        <v>5874.31</v>
      </c>
    </row>
    <row r="9880" spans="1:7">
      <c r="A9880" s="122">
        <v>1100</v>
      </c>
      <c r="B9880" s="115" t="s">
        <v>1154</v>
      </c>
      <c r="C9880" s="115">
        <v>55538</v>
      </c>
      <c r="D9880" s="115">
        <v>18484</v>
      </c>
      <c r="E9880" s="116">
        <v>18319.91</v>
      </c>
      <c r="F9880" s="117">
        <v>32.9862616586841</v>
      </c>
      <c r="G9880" s="116">
        <v>4807.21</v>
      </c>
    </row>
    <row r="9881" spans="1:7">
      <c r="A9881" s="121">
        <v>2000</v>
      </c>
      <c r="B9881" s="115" t="s">
        <v>1155</v>
      </c>
      <c r="C9881" s="115">
        <v>16930</v>
      </c>
      <c r="D9881" s="115">
        <v>5874</v>
      </c>
      <c r="E9881" s="116">
        <v>5090.12</v>
      </c>
      <c r="F9881" s="117">
        <v>30.065682220909601</v>
      </c>
      <c r="G9881" s="116">
        <v>1303.18</v>
      </c>
    </row>
    <row r="9882" spans="1:7">
      <c r="A9882" s="114"/>
      <c r="B9882" s="115" t="s">
        <v>1192</v>
      </c>
      <c r="C9882" s="115">
        <v>0</v>
      </c>
      <c r="D9882" s="115">
        <v>0</v>
      </c>
      <c r="E9882" s="116">
        <v>949.98</v>
      </c>
      <c r="F9882" s="117">
        <v>0</v>
      </c>
      <c r="G9882" s="116">
        <v>-79.489999999999995</v>
      </c>
    </row>
    <row r="9883" spans="1:7">
      <c r="A9883" s="114" t="s">
        <v>1193</v>
      </c>
      <c r="B9883" s="115" t="s">
        <v>1194</v>
      </c>
      <c r="C9883" s="115">
        <v>0</v>
      </c>
      <c r="D9883" s="115">
        <v>0</v>
      </c>
      <c r="E9883" s="116">
        <v>-949.98</v>
      </c>
      <c r="F9883" s="117">
        <v>0</v>
      </c>
      <c r="G9883" s="116">
        <v>79.489999999999995</v>
      </c>
    </row>
    <row r="9884" spans="1:7">
      <c r="A9884" s="119" t="s">
        <v>1202</v>
      </c>
      <c r="B9884" s="115" t="s">
        <v>1203</v>
      </c>
      <c r="C9884" s="115">
        <v>0</v>
      </c>
      <c r="D9884" s="115">
        <v>0</v>
      </c>
      <c r="E9884" s="116">
        <v>-949.98</v>
      </c>
      <c r="F9884" s="117">
        <v>0</v>
      </c>
      <c r="G9884" s="116">
        <v>79.489999999999995</v>
      </c>
    </row>
    <row r="9885" spans="1:7" s="113" customFormat="1">
      <c r="A9885" s="109" t="s">
        <v>749</v>
      </c>
      <c r="B9885" s="110" t="s">
        <v>750</v>
      </c>
      <c r="C9885" s="110"/>
      <c r="D9885" s="110"/>
      <c r="E9885" s="111"/>
      <c r="F9885" s="112"/>
      <c r="G9885" s="111"/>
    </row>
    <row r="9886" spans="1:7">
      <c r="A9886" s="114" t="s">
        <v>1118</v>
      </c>
      <c r="B9886" s="115" t="s">
        <v>1119</v>
      </c>
      <c r="C9886" s="115">
        <v>13297104</v>
      </c>
      <c r="D9886" s="115">
        <v>4846332</v>
      </c>
      <c r="E9886" s="116">
        <v>4844992</v>
      </c>
      <c r="F9886" s="117">
        <v>36.436445108649202</v>
      </c>
      <c r="G9886" s="116">
        <v>1363426</v>
      </c>
    </row>
    <row r="9887" spans="1:7" ht="25.5">
      <c r="A9887" s="119" t="s">
        <v>1120</v>
      </c>
      <c r="B9887" s="115" t="s">
        <v>1121</v>
      </c>
      <c r="C9887" s="115">
        <v>4024</v>
      </c>
      <c r="D9887" s="115">
        <v>1340</v>
      </c>
      <c r="E9887" s="116">
        <v>0</v>
      </c>
      <c r="F9887" s="117">
        <v>0</v>
      </c>
      <c r="G9887" s="116">
        <v>0</v>
      </c>
    </row>
    <row r="9888" spans="1:7">
      <c r="A9888" s="119" t="s">
        <v>1144</v>
      </c>
      <c r="B9888" s="115" t="s">
        <v>60</v>
      </c>
      <c r="C9888" s="115">
        <v>13293080</v>
      </c>
      <c r="D9888" s="115">
        <v>4844992</v>
      </c>
      <c r="E9888" s="116">
        <v>4844992</v>
      </c>
      <c r="F9888" s="117">
        <v>36.447474926803999</v>
      </c>
      <c r="G9888" s="116">
        <v>1363426</v>
      </c>
    </row>
    <row r="9889" spans="1:7" ht="25.5">
      <c r="A9889" s="120">
        <v>21710</v>
      </c>
      <c r="B9889" s="115" t="s">
        <v>1145</v>
      </c>
      <c r="C9889" s="115">
        <v>13293080</v>
      </c>
      <c r="D9889" s="115">
        <v>4844992</v>
      </c>
      <c r="E9889" s="116">
        <v>4844992</v>
      </c>
      <c r="F9889" s="117">
        <v>36.447474926803999</v>
      </c>
      <c r="G9889" s="116">
        <v>1363426</v>
      </c>
    </row>
    <row r="9890" spans="1:7">
      <c r="A9890" s="114" t="s">
        <v>1147</v>
      </c>
      <c r="B9890" s="115" t="s">
        <v>1148</v>
      </c>
      <c r="C9890" s="115">
        <v>13297104</v>
      </c>
      <c r="D9890" s="115">
        <v>4846332</v>
      </c>
      <c r="E9890" s="116">
        <v>4732946.41</v>
      </c>
      <c r="F9890" s="117">
        <v>35.593813585273899</v>
      </c>
      <c r="G9890" s="116">
        <v>1284916.08</v>
      </c>
    </row>
    <row r="9891" spans="1:7">
      <c r="A9891" s="119" t="s">
        <v>1149</v>
      </c>
      <c r="B9891" s="115" t="s">
        <v>1150</v>
      </c>
      <c r="C9891" s="115">
        <v>13292104</v>
      </c>
      <c r="D9891" s="115">
        <v>4841332</v>
      </c>
      <c r="E9891" s="116">
        <v>4732028.8600000003</v>
      </c>
      <c r="F9891" s="117">
        <v>35.600299696722203</v>
      </c>
      <c r="G9891" s="116">
        <v>1284495.3</v>
      </c>
    </row>
    <row r="9892" spans="1:7">
      <c r="A9892" s="120" t="s">
        <v>1151</v>
      </c>
      <c r="B9892" s="115" t="s">
        <v>1152</v>
      </c>
      <c r="C9892" s="115">
        <v>475276</v>
      </c>
      <c r="D9892" s="115">
        <v>271752</v>
      </c>
      <c r="E9892" s="116">
        <v>180957.25</v>
      </c>
      <c r="F9892" s="117">
        <v>38.074140078607002</v>
      </c>
      <c r="G9892" s="116">
        <v>117877.69</v>
      </c>
    </row>
    <row r="9893" spans="1:7">
      <c r="A9893" s="121">
        <v>1000</v>
      </c>
      <c r="B9893" s="115" t="s">
        <v>1153</v>
      </c>
      <c r="C9893" s="115">
        <v>207707</v>
      </c>
      <c r="D9893" s="115">
        <v>69232</v>
      </c>
      <c r="E9893" s="116">
        <v>66319.67</v>
      </c>
      <c r="F9893" s="117">
        <v>31.929434251132601</v>
      </c>
      <c r="G9893" s="116">
        <v>14567.62</v>
      </c>
    </row>
    <row r="9894" spans="1:7">
      <c r="A9894" s="122">
        <v>1100</v>
      </c>
      <c r="B9894" s="115" t="s">
        <v>1154</v>
      </c>
      <c r="C9894" s="115">
        <v>166029</v>
      </c>
      <c r="D9894" s="115">
        <v>55340</v>
      </c>
      <c r="E9894" s="116">
        <v>52427.67</v>
      </c>
      <c r="F9894" s="117">
        <v>31.577417198200301</v>
      </c>
      <c r="G9894" s="116">
        <v>10979</v>
      </c>
    </row>
    <row r="9895" spans="1:7">
      <c r="A9895" s="121">
        <v>2000</v>
      </c>
      <c r="B9895" s="115" t="s">
        <v>1155</v>
      </c>
      <c r="C9895" s="115">
        <v>267569</v>
      </c>
      <c r="D9895" s="115">
        <v>202520</v>
      </c>
      <c r="E9895" s="116">
        <v>114637.58</v>
      </c>
      <c r="F9895" s="117">
        <v>42.844118713303899</v>
      </c>
      <c r="G9895" s="116">
        <v>103310.07</v>
      </c>
    </row>
    <row r="9896" spans="1:7">
      <c r="A9896" s="120" t="s">
        <v>1158</v>
      </c>
      <c r="B9896" s="115" t="s">
        <v>1159</v>
      </c>
      <c r="C9896" s="115">
        <v>12815422</v>
      </c>
      <c r="D9896" s="115">
        <v>4568174</v>
      </c>
      <c r="E9896" s="116">
        <v>4549666</v>
      </c>
      <c r="F9896" s="117">
        <v>35.501491874399399</v>
      </c>
      <c r="G9896" s="116">
        <v>1165212</v>
      </c>
    </row>
    <row r="9897" spans="1:7">
      <c r="A9897" s="121">
        <v>3000</v>
      </c>
      <c r="B9897" s="115" t="s">
        <v>1160</v>
      </c>
      <c r="C9897" s="115">
        <v>12815422</v>
      </c>
      <c r="D9897" s="115">
        <v>4568174</v>
      </c>
      <c r="E9897" s="116">
        <v>4549666</v>
      </c>
      <c r="F9897" s="117">
        <v>35.501491874399399</v>
      </c>
      <c r="G9897" s="116">
        <v>1165212</v>
      </c>
    </row>
    <row r="9898" spans="1:7" ht="25.5">
      <c r="A9898" s="120" t="s">
        <v>1162</v>
      </c>
      <c r="B9898" s="115" t="s">
        <v>1163</v>
      </c>
      <c r="C9898" s="115">
        <v>1406</v>
      </c>
      <c r="D9898" s="115">
        <v>1406</v>
      </c>
      <c r="E9898" s="116">
        <v>1405.61</v>
      </c>
      <c r="F9898" s="117">
        <v>99.972261735419593</v>
      </c>
      <c r="G9898" s="116">
        <v>1405.61</v>
      </c>
    </row>
    <row r="9899" spans="1:7">
      <c r="A9899" s="121">
        <v>7700</v>
      </c>
      <c r="B9899" s="115" t="s">
        <v>1165</v>
      </c>
      <c r="C9899" s="115">
        <v>1406</v>
      </c>
      <c r="D9899" s="115">
        <v>1406</v>
      </c>
      <c r="E9899" s="116">
        <v>1405.61</v>
      </c>
      <c r="F9899" s="117">
        <v>99.972261735419593</v>
      </c>
      <c r="G9899" s="116">
        <v>1405.61</v>
      </c>
    </row>
    <row r="9900" spans="1:7">
      <c r="A9900" s="119" t="s">
        <v>1181</v>
      </c>
      <c r="B9900" s="115" t="s">
        <v>1182</v>
      </c>
      <c r="C9900" s="115">
        <v>5000</v>
      </c>
      <c r="D9900" s="115">
        <v>5000</v>
      </c>
      <c r="E9900" s="116">
        <v>917.55</v>
      </c>
      <c r="F9900" s="117">
        <v>18.350999999999999</v>
      </c>
      <c r="G9900" s="116">
        <v>420.78</v>
      </c>
    </row>
    <row r="9901" spans="1:7">
      <c r="A9901" s="120" t="s">
        <v>1183</v>
      </c>
      <c r="B9901" s="115" t="s">
        <v>1184</v>
      </c>
      <c r="C9901" s="115">
        <v>5000</v>
      </c>
      <c r="D9901" s="115">
        <v>5000</v>
      </c>
      <c r="E9901" s="116">
        <v>917.55</v>
      </c>
      <c r="F9901" s="117">
        <v>18.350999999999999</v>
      </c>
      <c r="G9901" s="116">
        <v>420.78</v>
      </c>
    </row>
    <row r="9902" spans="1:7">
      <c r="A9902" s="114"/>
      <c r="B9902" s="115" t="s">
        <v>1192</v>
      </c>
      <c r="C9902" s="115">
        <v>0</v>
      </c>
      <c r="D9902" s="115">
        <v>0</v>
      </c>
      <c r="E9902" s="116">
        <v>112045.59</v>
      </c>
      <c r="F9902" s="117">
        <v>0</v>
      </c>
      <c r="G9902" s="116">
        <v>78509.919999999998</v>
      </c>
    </row>
    <row r="9903" spans="1:7">
      <c r="A9903" s="114" t="s">
        <v>1193</v>
      </c>
      <c r="B9903" s="115" t="s">
        <v>1194</v>
      </c>
      <c r="C9903" s="115">
        <v>0</v>
      </c>
      <c r="D9903" s="115">
        <v>0</v>
      </c>
      <c r="E9903" s="116">
        <v>-112045.59</v>
      </c>
      <c r="F9903" s="117">
        <v>0</v>
      </c>
      <c r="G9903" s="116">
        <v>-78509.919999999998</v>
      </c>
    </row>
    <row r="9904" spans="1:7">
      <c r="A9904" s="119" t="s">
        <v>1202</v>
      </c>
      <c r="B9904" s="115" t="s">
        <v>1203</v>
      </c>
      <c r="C9904" s="115">
        <v>0</v>
      </c>
      <c r="D9904" s="115">
        <v>0</v>
      </c>
      <c r="E9904" s="116">
        <v>-112045.59</v>
      </c>
      <c r="F9904" s="117">
        <v>0</v>
      </c>
      <c r="G9904" s="116">
        <v>-78509.919999999998</v>
      </c>
    </row>
    <row r="9905" spans="1:7" s="113" customFormat="1">
      <c r="A9905" s="125" t="s">
        <v>335</v>
      </c>
      <c r="B9905" s="110" t="s">
        <v>498</v>
      </c>
      <c r="C9905" s="110"/>
      <c r="D9905" s="110"/>
      <c r="E9905" s="111"/>
      <c r="F9905" s="112"/>
      <c r="G9905" s="111"/>
    </row>
    <row r="9906" spans="1:7">
      <c r="A9906" s="114" t="s">
        <v>1118</v>
      </c>
      <c r="B9906" s="115" t="s">
        <v>1119</v>
      </c>
      <c r="C9906" s="115">
        <v>311682</v>
      </c>
      <c r="D9906" s="115">
        <v>108158</v>
      </c>
      <c r="E9906" s="116">
        <v>106818</v>
      </c>
      <c r="F9906" s="117">
        <v>34.271468997247197</v>
      </c>
      <c r="G9906" s="116">
        <v>26509</v>
      </c>
    </row>
    <row r="9907" spans="1:7" ht="25.5">
      <c r="A9907" s="119" t="s">
        <v>1120</v>
      </c>
      <c r="B9907" s="115" t="s">
        <v>1121</v>
      </c>
      <c r="C9907" s="115">
        <v>4024</v>
      </c>
      <c r="D9907" s="115">
        <v>1340</v>
      </c>
      <c r="E9907" s="116">
        <v>0</v>
      </c>
      <c r="F9907" s="117">
        <v>0</v>
      </c>
      <c r="G9907" s="116">
        <v>0</v>
      </c>
    </row>
    <row r="9908" spans="1:7">
      <c r="A9908" s="119" t="s">
        <v>1144</v>
      </c>
      <c r="B9908" s="115" t="s">
        <v>60</v>
      </c>
      <c r="C9908" s="115">
        <v>307658</v>
      </c>
      <c r="D9908" s="115">
        <v>106818</v>
      </c>
      <c r="E9908" s="116">
        <v>106818</v>
      </c>
      <c r="F9908" s="117">
        <v>34.7197212489192</v>
      </c>
      <c r="G9908" s="116">
        <v>26509</v>
      </c>
    </row>
    <row r="9909" spans="1:7" ht="25.5">
      <c r="A9909" s="120">
        <v>21710</v>
      </c>
      <c r="B9909" s="115" t="s">
        <v>1145</v>
      </c>
      <c r="C9909" s="115">
        <v>307658</v>
      </c>
      <c r="D9909" s="115">
        <v>106818</v>
      </c>
      <c r="E9909" s="116">
        <v>106818</v>
      </c>
      <c r="F9909" s="117">
        <v>34.7197212489192</v>
      </c>
      <c r="G9909" s="116">
        <v>26509</v>
      </c>
    </row>
    <row r="9910" spans="1:7">
      <c r="A9910" s="114" t="s">
        <v>1147</v>
      </c>
      <c r="B9910" s="115" t="s">
        <v>1148</v>
      </c>
      <c r="C9910" s="115">
        <v>311682</v>
      </c>
      <c r="D9910" s="115">
        <v>108158</v>
      </c>
      <c r="E9910" s="116">
        <v>88780.41</v>
      </c>
      <c r="F9910" s="117">
        <v>28.484291681906601</v>
      </c>
      <c r="G9910" s="116">
        <v>25204.080000000002</v>
      </c>
    </row>
    <row r="9911" spans="1:7">
      <c r="A9911" s="119" t="s">
        <v>1149</v>
      </c>
      <c r="B9911" s="115" t="s">
        <v>1150</v>
      </c>
      <c r="C9911" s="115">
        <v>306682</v>
      </c>
      <c r="D9911" s="115">
        <v>103158</v>
      </c>
      <c r="E9911" s="116">
        <v>87862.86</v>
      </c>
      <c r="F9911" s="117">
        <v>28.649500133688999</v>
      </c>
      <c r="G9911" s="116">
        <v>24783.3</v>
      </c>
    </row>
    <row r="9912" spans="1:7">
      <c r="A9912" s="120" t="s">
        <v>1151</v>
      </c>
      <c r="B9912" s="115" t="s">
        <v>1152</v>
      </c>
      <c r="C9912" s="115">
        <v>305276</v>
      </c>
      <c r="D9912" s="115">
        <v>101752</v>
      </c>
      <c r="E9912" s="116">
        <v>86457.25</v>
      </c>
      <c r="F9912" s="117">
        <v>28.321011150565401</v>
      </c>
      <c r="G9912" s="116">
        <v>23377.69</v>
      </c>
    </row>
    <row r="9913" spans="1:7">
      <c r="A9913" s="121">
        <v>1000</v>
      </c>
      <c r="B9913" s="115" t="s">
        <v>1153</v>
      </c>
      <c r="C9913" s="115">
        <v>207707</v>
      </c>
      <c r="D9913" s="115">
        <v>69232</v>
      </c>
      <c r="E9913" s="116">
        <v>66319.67</v>
      </c>
      <c r="F9913" s="117">
        <v>31.929434251132601</v>
      </c>
      <c r="G9913" s="116">
        <v>14567.62</v>
      </c>
    </row>
    <row r="9914" spans="1:7">
      <c r="A9914" s="122">
        <v>1100</v>
      </c>
      <c r="B9914" s="115" t="s">
        <v>1154</v>
      </c>
      <c r="C9914" s="115">
        <v>166029</v>
      </c>
      <c r="D9914" s="115">
        <v>55340</v>
      </c>
      <c r="E9914" s="116">
        <v>52427.67</v>
      </c>
      <c r="F9914" s="117">
        <v>31.577417198200301</v>
      </c>
      <c r="G9914" s="116">
        <v>10979</v>
      </c>
    </row>
    <row r="9915" spans="1:7">
      <c r="A9915" s="121">
        <v>2000</v>
      </c>
      <c r="B9915" s="115" t="s">
        <v>1155</v>
      </c>
      <c r="C9915" s="115">
        <v>97569</v>
      </c>
      <c r="D9915" s="115">
        <v>32520</v>
      </c>
      <c r="E9915" s="116">
        <v>20137.580000000002</v>
      </c>
      <c r="F9915" s="117">
        <v>20.639321915772399</v>
      </c>
      <c r="G9915" s="116">
        <v>8810.07</v>
      </c>
    </row>
    <row r="9916" spans="1:7" ht="25.5">
      <c r="A9916" s="120" t="s">
        <v>1162</v>
      </c>
      <c r="B9916" s="115" t="s">
        <v>1163</v>
      </c>
      <c r="C9916" s="115">
        <v>1406</v>
      </c>
      <c r="D9916" s="115">
        <v>1406</v>
      </c>
      <c r="E9916" s="116">
        <v>1405.61</v>
      </c>
      <c r="F9916" s="117">
        <v>99.972261735419593</v>
      </c>
      <c r="G9916" s="116">
        <v>1405.61</v>
      </c>
    </row>
    <row r="9917" spans="1:7">
      <c r="A9917" s="121">
        <v>7700</v>
      </c>
      <c r="B9917" s="115" t="s">
        <v>1165</v>
      </c>
      <c r="C9917" s="115">
        <v>1406</v>
      </c>
      <c r="D9917" s="115">
        <v>1406</v>
      </c>
      <c r="E9917" s="116">
        <v>1405.61</v>
      </c>
      <c r="F9917" s="117">
        <v>99.972261735419593</v>
      </c>
      <c r="G9917" s="116">
        <v>1405.61</v>
      </c>
    </row>
    <row r="9918" spans="1:7">
      <c r="A9918" s="119" t="s">
        <v>1181</v>
      </c>
      <c r="B9918" s="115" t="s">
        <v>1182</v>
      </c>
      <c r="C9918" s="115">
        <v>5000</v>
      </c>
      <c r="D9918" s="115">
        <v>5000</v>
      </c>
      <c r="E9918" s="116">
        <v>917.55</v>
      </c>
      <c r="F9918" s="117">
        <v>18.350999999999999</v>
      </c>
      <c r="G9918" s="116">
        <v>420.78</v>
      </c>
    </row>
    <row r="9919" spans="1:7">
      <c r="A9919" s="120" t="s">
        <v>1183</v>
      </c>
      <c r="B9919" s="115" t="s">
        <v>1184</v>
      </c>
      <c r="C9919" s="115">
        <v>5000</v>
      </c>
      <c r="D9919" s="115">
        <v>5000</v>
      </c>
      <c r="E9919" s="116">
        <v>917.55</v>
      </c>
      <c r="F9919" s="117">
        <v>18.350999999999999</v>
      </c>
      <c r="G9919" s="116">
        <v>420.78</v>
      </c>
    </row>
    <row r="9920" spans="1:7">
      <c r="A9920" s="114"/>
      <c r="B9920" s="115" t="s">
        <v>1192</v>
      </c>
      <c r="C9920" s="115">
        <v>0</v>
      </c>
      <c r="D9920" s="115">
        <v>0</v>
      </c>
      <c r="E9920" s="116">
        <v>18037.59</v>
      </c>
      <c r="F9920" s="117">
        <v>0</v>
      </c>
      <c r="G9920" s="116">
        <v>1304.92</v>
      </c>
    </row>
    <row r="9921" spans="1:7">
      <c r="A9921" s="114" t="s">
        <v>1193</v>
      </c>
      <c r="B9921" s="115" t="s">
        <v>1194</v>
      </c>
      <c r="C9921" s="115">
        <v>0</v>
      </c>
      <c r="D9921" s="115">
        <v>0</v>
      </c>
      <c r="E9921" s="116">
        <v>-18037.59</v>
      </c>
      <c r="F9921" s="117">
        <v>0</v>
      </c>
      <c r="G9921" s="116">
        <v>-1304.92</v>
      </c>
    </row>
    <row r="9922" spans="1:7">
      <c r="A9922" s="119" t="s">
        <v>1202</v>
      </c>
      <c r="B9922" s="115" t="s">
        <v>1203</v>
      </c>
      <c r="C9922" s="115">
        <v>0</v>
      </c>
      <c r="D9922" s="115">
        <v>0</v>
      </c>
      <c r="E9922" s="116">
        <v>-18037.59</v>
      </c>
      <c r="F9922" s="117">
        <v>0</v>
      </c>
      <c r="G9922" s="116">
        <v>-1304.92</v>
      </c>
    </row>
    <row r="9923" spans="1:7" s="113" customFormat="1">
      <c r="A9923" s="125" t="s">
        <v>337</v>
      </c>
      <c r="B9923" s="110" t="s">
        <v>751</v>
      </c>
      <c r="C9923" s="110"/>
      <c r="D9923" s="110"/>
      <c r="E9923" s="111"/>
      <c r="F9923" s="112"/>
      <c r="G9923" s="111"/>
    </row>
    <row r="9924" spans="1:7">
      <c r="A9924" s="114" t="s">
        <v>1118</v>
      </c>
      <c r="B9924" s="115" t="s">
        <v>1119</v>
      </c>
      <c r="C9924" s="115">
        <v>4230266</v>
      </c>
      <c r="D9924" s="115">
        <v>1394707</v>
      </c>
      <c r="E9924" s="116">
        <v>1394707</v>
      </c>
      <c r="F9924" s="117">
        <v>32.969723416919898</v>
      </c>
      <c r="G9924" s="116">
        <v>333812</v>
      </c>
    </row>
    <row r="9925" spans="1:7">
      <c r="A9925" s="119" t="s">
        <v>1144</v>
      </c>
      <c r="B9925" s="115" t="s">
        <v>60</v>
      </c>
      <c r="C9925" s="115">
        <v>4230266</v>
      </c>
      <c r="D9925" s="115">
        <v>1394707</v>
      </c>
      <c r="E9925" s="116">
        <v>1394707</v>
      </c>
      <c r="F9925" s="117">
        <v>32.969723416919898</v>
      </c>
      <c r="G9925" s="116">
        <v>333812</v>
      </c>
    </row>
    <row r="9926" spans="1:7" ht="25.5">
      <c r="A9926" s="120">
        <v>21710</v>
      </c>
      <c r="B9926" s="115" t="s">
        <v>1145</v>
      </c>
      <c r="C9926" s="115">
        <v>4230266</v>
      </c>
      <c r="D9926" s="115">
        <v>1394707</v>
      </c>
      <c r="E9926" s="116">
        <v>1394707</v>
      </c>
      <c r="F9926" s="117">
        <v>32.969723416919898</v>
      </c>
      <c r="G9926" s="116">
        <v>333812</v>
      </c>
    </row>
    <row r="9927" spans="1:7">
      <c r="A9927" s="114" t="s">
        <v>1147</v>
      </c>
      <c r="B9927" s="115" t="s">
        <v>1148</v>
      </c>
      <c r="C9927" s="115">
        <v>4230266</v>
      </c>
      <c r="D9927" s="115">
        <v>1394707</v>
      </c>
      <c r="E9927" s="116">
        <v>1394707</v>
      </c>
      <c r="F9927" s="117">
        <v>32.969723416919898</v>
      </c>
      <c r="G9927" s="116">
        <v>333812</v>
      </c>
    </row>
    <row r="9928" spans="1:7">
      <c r="A9928" s="119" t="s">
        <v>1149</v>
      </c>
      <c r="B9928" s="115" t="s">
        <v>1150</v>
      </c>
      <c r="C9928" s="115">
        <v>4230266</v>
      </c>
      <c r="D9928" s="115">
        <v>1394707</v>
      </c>
      <c r="E9928" s="116">
        <v>1394707</v>
      </c>
      <c r="F9928" s="117">
        <v>32.969723416919898</v>
      </c>
      <c r="G9928" s="116">
        <v>333812</v>
      </c>
    </row>
    <row r="9929" spans="1:7">
      <c r="A9929" s="120" t="s">
        <v>1158</v>
      </c>
      <c r="B9929" s="115" t="s">
        <v>1159</v>
      </c>
      <c r="C9929" s="115">
        <v>4230266</v>
      </c>
      <c r="D9929" s="115">
        <v>1394707</v>
      </c>
      <c r="E9929" s="116">
        <v>1394707</v>
      </c>
      <c r="F9929" s="117">
        <v>32.969723416919898</v>
      </c>
      <c r="G9929" s="116">
        <v>333812</v>
      </c>
    </row>
    <row r="9930" spans="1:7">
      <c r="A9930" s="121">
        <v>3000</v>
      </c>
      <c r="B9930" s="115" t="s">
        <v>1160</v>
      </c>
      <c r="C9930" s="115">
        <v>4230266</v>
      </c>
      <c r="D9930" s="115">
        <v>1394707</v>
      </c>
      <c r="E9930" s="116">
        <v>1394707</v>
      </c>
      <c r="F9930" s="117">
        <v>32.969723416919898</v>
      </c>
      <c r="G9930" s="116">
        <v>333812</v>
      </c>
    </row>
    <row r="9931" spans="1:7" s="113" customFormat="1">
      <c r="A9931" s="125" t="s">
        <v>474</v>
      </c>
      <c r="B9931" s="110" t="s">
        <v>752</v>
      </c>
      <c r="C9931" s="110"/>
      <c r="D9931" s="110"/>
      <c r="E9931" s="111"/>
      <c r="F9931" s="112"/>
      <c r="G9931" s="111"/>
    </row>
    <row r="9932" spans="1:7">
      <c r="A9932" s="114" t="s">
        <v>1118</v>
      </c>
      <c r="B9932" s="115" t="s">
        <v>1119</v>
      </c>
      <c r="C9932" s="115">
        <v>8585156</v>
      </c>
      <c r="D9932" s="115">
        <v>3173467</v>
      </c>
      <c r="E9932" s="116">
        <v>3173467</v>
      </c>
      <c r="F9932" s="117">
        <v>36.964581656990298</v>
      </c>
      <c r="G9932" s="116">
        <v>833105</v>
      </c>
    </row>
    <row r="9933" spans="1:7">
      <c r="A9933" s="119" t="s">
        <v>1144</v>
      </c>
      <c r="B9933" s="115" t="s">
        <v>60</v>
      </c>
      <c r="C9933" s="115">
        <v>8585156</v>
      </c>
      <c r="D9933" s="115">
        <v>3173467</v>
      </c>
      <c r="E9933" s="116">
        <v>3173467</v>
      </c>
      <c r="F9933" s="117">
        <v>36.964581656990298</v>
      </c>
      <c r="G9933" s="116">
        <v>833105</v>
      </c>
    </row>
    <row r="9934" spans="1:7" ht="25.5">
      <c r="A9934" s="120">
        <v>21710</v>
      </c>
      <c r="B9934" s="115" t="s">
        <v>1145</v>
      </c>
      <c r="C9934" s="115">
        <v>8585156</v>
      </c>
      <c r="D9934" s="115">
        <v>3173467</v>
      </c>
      <c r="E9934" s="116">
        <v>3173467</v>
      </c>
      <c r="F9934" s="117">
        <v>36.964581656990298</v>
      </c>
      <c r="G9934" s="116">
        <v>833105</v>
      </c>
    </row>
    <row r="9935" spans="1:7">
      <c r="A9935" s="114" t="s">
        <v>1147</v>
      </c>
      <c r="B9935" s="115" t="s">
        <v>1148</v>
      </c>
      <c r="C9935" s="115">
        <v>8585156</v>
      </c>
      <c r="D9935" s="115">
        <v>3173467</v>
      </c>
      <c r="E9935" s="116">
        <v>3154959</v>
      </c>
      <c r="F9935" s="117">
        <v>36.7490002511311</v>
      </c>
      <c r="G9935" s="116">
        <v>831400</v>
      </c>
    </row>
    <row r="9936" spans="1:7">
      <c r="A9936" s="119" t="s">
        <v>1149</v>
      </c>
      <c r="B9936" s="115" t="s">
        <v>1150</v>
      </c>
      <c r="C9936" s="115">
        <v>8585156</v>
      </c>
      <c r="D9936" s="115">
        <v>3173467</v>
      </c>
      <c r="E9936" s="116">
        <v>3154959</v>
      </c>
      <c r="F9936" s="117">
        <v>36.7490002511311</v>
      </c>
      <c r="G9936" s="116">
        <v>831400</v>
      </c>
    </row>
    <row r="9937" spans="1:7">
      <c r="A9937" s="120" t="s">
        <v>1158</v>
      </c>
      <c r="B9937" s="115" t="s">
        <v>1159</v>
      </c>
      <c r="C9937" s="115">
        <v>8585156</v>
      </c>
      <c r="D9937" s="115">
        <v>3173467</v>
      </c>
      <c r="E9937" s="116">
        <v>3154959</v>
      </c>
      <c r="F9937" s="117">
        <v>36.7490002511311</v>
      </c>
      <c r="G9937" s="116">
        <v>831400</v>
      </c>
    </row>
    <row r="9938" spans="1:7">
      <c r="A9938" s="121">
        <v>3000</v>
      </c>
      <c r="B9938" s="115" t="s">
        <v>1160</v>
      </c>
      <c r="C9938" s="115">
        <v>8585156</v>
      </c>
      <c r="D9938" s="115">
        <v>3173467</v>
      </c>
      <c r="E9938" s="116">
        <v>3154959</v>
      </c>
      <c r="F9938" s="117">
        <v>36.7490002511311</v>
      </c>
      <c r="G9938" s="116">
        <v>831400</v>
      </c>
    </row>
    <row r="9939" spans="1:7">
      <c r="A9939" s="114"/>
      <c r="B9939" s="115" t="s">
        <v>1192</v>
      </c>
      <c r="C9939" s="115">
        <v>0</v>
      </c>
      <c r="D9939" s="115">
        <v>0</v>
      </c>
      <c r="E9939" s="116">
        <v>18508</v>
      </c>
      <c r="F9939" s="117">
        <v>0</v>
      </c>
      <c r="G9939" s="116">
        <v>1705</v>
      </c>
    </row>
    <row r="9940" spans="1:7">
      <c r="A9940" s="114" t="s">
        <v>1193</v>
      </c>
      <c r="B9940" s="115" t="s">
        <v>1194</v>
      </c>
      <c r="C9940" s="115">
        <v>0</v>
      </c>
      <c r="D9940" s="115">
        <v>0</v>
      </c>
      <c r="E9940" s="116">
        <v>-18508</v>
      </c>
      <c r="F9940" s="117">
        <v>0</v>
      </c>
      <c r="G9940" s="116">
        <v>-1705</v>
      </c>
    </row>
    <row r="9941" spans="1:7">
      <c r="A9941" s="119" t="s">
        <v>1202</v>
      </c>
      <c r="B9941" s="115" t="s">
        <v>1203</v>
      </c>
      <c r="C9941" s="115">
        <v>0</v>
      </c>
      <c r="D9941" s="115">
        <v>0</v>
      </c>
      <c r="E9941" s="116">
        <v>-18508</v>
      </c>
      <c r="F9941" s="117">
        <v>0</v>
      </c>
      <c r="G9941" s="116">
        <v>-1705</v>
      </c>
    </row>
    <row r="9942" spans="1:7" s="113" customFormat="1">
      <c r="A9942" s="126" t="s">
        <v>476</v>
      </c>
      <c r="B9942" s="110" t="s">
        <v>753</v>
      </c>
      <c r="C9942" s="110"/>
      <c r="D9942" s="110"/>
      <c r="E9942" s="111"/>
      <c r="F9942" s="112"/>
      <c r="G9942" s="111"/>
    </row>
    <row r="9943" spans="1:7">
      <c r="A9943" s="114" t="s">
        <v>1118</v>
      </c>
      <c r="B9943" s="115" t="s">
        <v>1119</v>
      </c>
      <c r="C9943" s="115">
        <v>8443490</v>
      </c>
      <c r="D9943" s="115">
        <v>3126247</v>
      </c>
      <c r="E9943" s="116">
        <v>3126247</v>
      </c>
      <c r="F9943" s="117">
        <v>37.025530911980702</v>
      </c>
      <c r="G9943" s="116">
        <v>821300</v>
      </c>
    </row>
    <row r="9944" spans="1:7">
      <c r="A9944" s="119" t="s">
        <v>1144</v>
      </c>
      <c r="B9944" s="115" t="s">
        <v>60</v>
      </c>
      <c r="C9944" s="115">
        <v>8443490</v>
      </c>
      <c r="D9944" s="115">
        <v>3126247</v>
      </c>
      <c r="E9944" s="116">
        <v>3126247</v>
      </c>
      <c r="F9944" s="117">
        <v>37.025530911980702</v>
      </c>
      <c r="G9944" s="116">
        <v>821300</v>
      </c>
    </row>
    <row r="9945" spans="1:7" ht="25.5">
      <c r="A9945" s="120">
        <v>21710</v>
      </c>
      <c r="B9945" s="115" t="s">
        <v>1145</v>
      </c>
      <c r="C9945" s="115">
        <v>8443490</v>
      </c>
      <c r="D9945" s="115">
        <v>3126247</v>
      </c>
      <c r="E9945" s="116">
        <v>3126247</v>
      </c>
      <c r="F9945" s="117">
        <v>37.025530911980702</v>
      </c>
      <c r="G9945" s="116">
        <v>821300</v>
      </c>
    </row>
    <row r="9946" spans="1:7">
      <c r="A9946" s="114" t="s">
        <v>1147</v>
      </c>
      <c r="B9946" s="115" t="s">
        <v>1148</v>
      </c>
      <c r="C9946" s="115">
        <v>8443490</v>
      </c>
      <c r="D9946" s="115">
        <v>3126247</v>
      </c>
      <c r="E9946" s="116">
        <v>3126247</v>
      </c>
      <c r="F9946" s="117">
        <v>37.025530911980702</v>
      </c>
      <c r="G9946" s="116">
        <v>821300</v>
      </c>
    </row>
    <row r="9947" spans="1:7">
      <c r="A9947" s="119" t="s">
        <v>1149</v>
      </c>
      <c r="B9947" s="115" t="s">
        <v>1150</v>
      </c>
      <c r="C9947" s="115">
        <v>8443490</v>
      </c>
      <c r="D9947" s="115">
        <v>3126247</v>
      </c>
      <c r="E9947" s="116">
        <v>3126247</v>
      </c>
      <c r="F9947" s="117">
        <v>37.025530911980702</v>
      </c>
      <c r="G9947" s="116">
        <v>821300</v>
      </c>
    </row>
    <row r="9948" spans="1:7">
      <c r="A9948" s="120" t="s">
        <v>1158</v>
      </c>
      <c r="B9948" s="115" t="s">
        <v>1159</v>
      </c>
      <c r="C9948" s="115">
        <v>8443490</v>
      </c>
      <c r="D9948" s="115">
        <v>3126247</v>
      </c>
      <c r="E9948" s="116">
        <v>3126247</v>
      </c>
      <c r="F9948" s="117">
        <v>37.025530911980702</v>
      </c>
      <c r="G9948" s="116">
        <v>821300</v>
      </c>
    </row>
    <row r="9949" spans="1:7">
      <c r="A9949" s="121">
        <v>3000</v>
      </c>
      <c r="B9949" s="115" t="s">
        <v>1160</v>
      </c>
      <c r="C9949" s="115">
        <v>8443490</v>
      </c>
      <c r="D9949" s="115">
        <v>3126247</v>
      </c>
      <c r="E9949" s="116">
        <v>3126247</v>
      </c>
      <c r="F9949" s="117">
        <v>37.025530911980702</v>
      </c>
      <c r="G9949" s="116">
        <v>821300</v>
      </c>
    </row>
    <row r="9950" spans="1:7" s="113" customFormat="1">
      <c r="A9950" s="126" t="s">
        <v>754</v>
      </c>
      <c r="B9950" s="110" t="s">
        <v>755</v>
      </c>
      <c r="C9950" s="110"/>
      <c r="D9950" s="110"/>
      <c r="E9950" s="111"/>
      <c r="F9950" s="112"/>
      <c r="G9950" s="111"/>
    </row>
    <row r="9951" spans="1:7">
      <c r="A9951" s="114" t="s">
        <v>1118</v>
      </c>
      <c r="B9951" s="115" t="s">
        <v>1119</v>
      </c>
      <c r="C9951" s="115">
        <v>141666</v>
      </c>
      <c r="D9951" s="115">
        <v>47220</v>
      </c>
      <c r="E9951" s="116">
        <v>47220</v>
      </c>
      <c r="F9951" s="117">
        <v>33.331921561983798</v>
      </c>
      <c r="G9951" s="116">
        <v>11805</v>
      </c>
    </row>
    <row r="9952" spans="1:7">
      <c r="A9952" s="119" t="s">
        <v>1144</v>
      </c>
      <c r="B9952" s="115" t="s">
        <v>60</v>
      </c>
      <c r="C9952" s="115">
        <v>141666</v>
      </c>
      <c r="D9952" s="115">
        <v>47220</v>
      </c>
      <c r="E9952" s="116">
        <v>47220</v>
      </c>
      <c r="F9952" s="117">
        <v>33.331921561983798</v>
      </c>
      <c r="G9952" s="116">
        <v>11805</v>
      </c>
    </row>
    <row r="9953" spans="1:7" ht="25.5">
      <c r="A9953" s="120">
        <v>21710</v>
      </c>
      <c r="B9953" s="115" t="s">
        <v>1145</v>
      </c>
      <c r="C9953" s="115">
        <v>141666</v>
      </c>
      <c r="D9953" s="115">
        <v>47220</v>
      </c>
      <c r="E9953" s="116">
        <v>47220</v>
      </c>
      <c r="F9953" s="117">
        <v>33.331921561983798</v>
      </c>
      <c r="G9953" s="116">
        <v>11805</v>
      </c>
    </row>
    <row r="9954" spans="1:7">
      <c r="A9954" s="114" t="s">
        <v>1147</v>
      </c>
      <c r="B9954" s="115" t="s">
        <v>1148</v>
      </c>
      <c r="C9954" s="115">
        <v>141666</v>
      </c>
      <c r="D9954" s="115">
        <v>47220</v>
      </c>
      <c r="E9954" s="116">
        <v>28712</v>
      </c>
      <c r="F9954" s="117">
        <v>20.267389493597602</v>
      </c>
      <c r="G9954" s="116">
        <v>10100</v>
      </c>
    </row>
    <row r="9955" spans="1:7">
      <c r="A9955" s="119" t="s">
        <v>1149</v>
      </c>
      <c r="B9955" s="115" t="s">
        <v>1150</v>
      </c>
      <c r="C9955" s="115">
        <v>141666</v>
      </c>
      <c r="D9955" s="115">
        <v>47220</v>
      </c>
      <c r="E9955" s="116">
        <v>28712</v>
      </c>
      <c r="F9955" s="117">
        <v>20.267389493597602</v>
      </c>
      <c r="G9955" s="116">
        <v>10100</v>
      </c>
    </row>
    <row r="9956" spans="1:7">
      <c r="A9956" s="120" t="s">
        <v>1158</v>
      </c>
      <c r="B9956" s="115" t="s">
        <v>1159</v>
      </c>
      <c r="C9956" s="115">
        <v>141666</v>
      </c>
      <c r="D9956" s="115">
        <v>47220</v>
      </c>
      <c r="E9956" s="116">
        <v>28712</v>
      </c>
      <c r="F9956" s="117">
        <v>20.267389493597602</v>
      </c>
      <c r="G9956" s="116">
        <v>10100</v>
      </c>
    </row>
    <row r="9957" spans="1:7">
      <c r="A9957" s="121">
        <v>3000</v>
      </c>
      <c r="B9957" s="115" t="s">
        <v>1160</v>
      </c>
      <c r="C9957" s="115">
        <v>141666</v>
      </c>
      <c r="D9957" s="115">
        <v>47220</v>
      </c>
      <c r="E9957" s="116">
        <v>28712</v>
      </c>
      <c r="F9957" s="117">
        <v>20.267389493597602</v>
      </c>
      <c r="G9957" s="116">
        <v>10100</v>
      </c>
    </row>
    <row r="9958" spans="1:7">
      <c r="A9958" s="114"/>
      <c r="B9958" s="115" t="s">
        <v>1192</v>
      </c>
      <c r="C9958" s="115">
        <v>0</v>
      </c>
      <c r="D9958" s="115">
        <v>0</v>
      </c>
      <c r="E9958" s="116">
        <v>18508</v>
      </c>
      <c r="F9958" s="117">
        <v>0</v>
      </c>
      <c r="G9958" s="116">
        <v>1705</v>
      </c>
    </row>
    <row r="9959" spans="1:7">
      <c r="A9959" s="114" t="s">
        <v>1193</v>
      </c>
      <c r="B9959" s="115" t="s">
        <v>1194</v>
      </c>
      <c r="C9959" s="115">
        <v>0</v>
      </c>
      <c r="D9959" s="115">
        <v>0</v>
      </c>
      <c r="E9959" s="116">
        <v>-18508</v>
      </c>
      <c r="F9959" s="117">
        <v>0</v>
      </c>
      <c r="G9959" s="116">
        <v>-1705</v>
      </c>
    </row>
    <row r="9960" spans="1:7">
      <c r="A9960" s="119" t="s">
        <v>1202</v>
      </c>
      <c r="B9960" s="115" t="s">
        <v>1203</v>
      </c>
      <c r="C9960" s="115">
        <v>0</v>
      </c>
      <c r="D9960" s="115">
        <v>0</v>
      </c>
      <c r="E9960" s="116">
        <v>-18508</v>
      </c>
      <c r="F9960" s="117">
        <v>0</v>
      </c>
      <c r="G9960" s="116">
        <v>-1705</v>
      </c>
    </row>
    <row r="9961" spans="1:7" s="113" customFormat="1">
      <c r="A9961" s="125" t="s">
        <v>342</v>
      </c>
      <c r="B9961" s="110" t="s">
        <v>343</v>
      </c>
      <c r="C9961" s="110"/>
      <c r="D9961" s="110"/>
      <c r="E9961" s="111"/>
      <c r="F9961" s="112"/>
      <c r="G9961" s="111"/>
    </row>
    <row r="9962" spans="1:7">
      <c r="A9962" s="114" t="s">
        <v>1118</v>
      </c>
      <c r="B9962" s="115" t="s">
        <v>1119</v>
      </c>
      <c r="C9962" s="115">
        <v>170000</v>
      </c>
      <c r="D9962" s="115">
        <v>170000</v>
      </c>
      <c r="E9962" s="116">
        <v>170000</v>
      </c>
      <c r="F9962" s="117">
        <v>100</v>
      </c>
      <c r="G9962" s="116">
        <v>170000</v>
      </c>
    </row>
    <row r="9963" spans="1:7">
      <c r="A9963" s="119" t="s">
        <v>1144</v>
      </c>
      <c r="B9963" s="115" t="s">
        <v>60</v>
      </c>
      <c r="C9963" s="115">
        <v>170000</v>
      </c>
      <c r="D9963" s="115">
        <v>170000</v>
      </c>
      <c r="E9963" s="116">
        <v>170000</v>
      </c>
      <c r="F9963" s="117">
        <v>100</v>
      </c>
      <c r="G9963" s="116">
        <v>170000</v>
      </c>
    </row>
    <row r="9964" spans="1:7" ht="25.5">
      <c r="A9964" s="120">
        <v>21710</v>
      </c>
      <c r="B9964" s="115" t="s">
        <v>1145</v>
      </c>
      <c r="C9964" s="115">
        <v>170000</v>
      </c>
      <c r="D9964" s="115">
        <v>170000</v>
      </c>
      <c r="E9964" s="116">
        <v>170000</v>
      </c>
      <c r="F9964" s="117">
        <v>100</v>
      </c>
      <c r="G9964" s="116">
        <v>170000</v>
      </c>
    </row>
    <row r="9965" spans="1:7">
      <c r="A9965" s="114" t="s">
        <v>1147</v>
      </c>
      <c r="B9965" s="115" t="s">
        <v>1148</v>
      </c>
      <c r="C9965" s="115">
        <v>170000</v>
      </c>
      <c r="D9965" s="115">
        <v>170000</v>
      </c>
      <c r="E9965" s="116">
        <v>94500</v>
      </c>
      <c r="F9965" s="117">
        <v>55.588235294117702</v>
      </c>
      <c r="G9965" s="116">
        <v>94500</v>
      </c>
    </row>
    <row r="9966" spans="1:7">
      <c r="A9966" s="119" t="s">
        <v>1149</v>
      </c>
      <c r="B9966" s="115" t="s">
        <v>1150</v>
      </c>
      <c r="C9966" s="115">
        <v>170000</v>
      </c>
      <c r="D9966" s="115">
        <v>170000</v>
      </c>
      <c r="E9966" s="116">
        <v>94500</v>
      </c>
      <c r="F9966" s="117">
        <v>55.588235294117702</v>
      </c>
      <c r="G9966" s="116">
        <v>94500</v>
      </c>
    </row>
    <row r="9967" spans="1:7">
      <c r="A9967" s="120" t="s">
        <v>1151</v>
      </c>
      <c r="B9967" s="115" t="s">
        <v>1152</v>
      </c>
      <c r="C9967" s="115">
        <v>170000</v>
      </c>
      <c r="D9967" s="115">
        <v>170000</v>
      </c>
      <c r="E9967" s="116">
        <v>94500</v>
      </c>
      <c r="F9967" s="117">
        <v>55.588235294117702</v>
      </c>
      <c r="G9967" s="116">
        <v>94500</v>
      </c>
    </row>
    <row r="9968" spans="1:7">
      <c r="A9968" s="121">
        <v>2000</v>
      </c>
      <c r="B9968" s="115" t="s">
        <v>1155</v>
      </c>
      <c r="C9968" s="115">
        <v>170000</v>
      </c>
      <c r="D9968" s="115">
        <v>170000</v>
      </c>
      <c r="E9968" s="116">
        <v>94500</v>
      </c>
      <c r="F9968" s="117">
        <v>55.588235294117702</v>
      </c>
      <c r="G9968" s="116">
        <v>94500</v>
      </c>
    </row>
    <row r="9969" spans="1:7">
      <c r="A9969" s="114"/>
      <c r="B9969" s="115" t="s">
        <v>1192</v>
      </c>
      <c r="C9969" s="115">
        <v>0</v>
      </c>
      <c r="D9969" s="115">
        <v>0</v>
      </c>
      <c r="E9969" s="116">
        <v>75500</v>
      </c>
      <c r="F9969" s="117">
        <v>0</v>
      </c>
      <c r="G9969" s="116">
        <v>75500</v>
      </c>
    </row>
    <row r="9970" spans="1:7">
      <c r="A9970" s="114" t="s">
        <v>1193</v>
      </c>
      <c r="B9970" s="115" t="s">
        <v>1194</v>
      </c>
      <c r="C9970" s="115">
        <v>0</v>
      </c>
      <c r="D9970" s="115">
        <v>0</v>
      </c>
      <c r="E9970" s="116">
        <v>-75500</v>
      </c>
      <c r="F9970" s="117">
        <v>0</v>
      </c>
      <c r="G9970" s="116">
        <v>-75500</v>
      </c>
    </row>
    <row r="9971" spans="1:7">
      <c r="A9971" s="119" t="s">
        <v>1202</v>
      </c>
      <c r="B9971" s="115" t="s">
        <v>1203</v>
      </c>
      <c r="C9971" s="115">
        <v>0</v>
      </c>
      <c r="D9971" s="115">
        <v>0</v>
      </c>
      <c r="E9971" s="116">
        <v>-75500</v>
      </c>
      <c r="F9971" s="117">
        <v>0</v>
      </c>
      <c r="G9971" s="116">
        <v>-75500</v>
      </c>
    </row>
    <row r="9972" spans="1:7" s="113" customFormat="1">
      <c r="A9972" s="109" t="s">
        <v>756</v>
      </c>
      <c r="B9972" s="110" t="s">
        <v>757</v>
      </c>
      <c r="C9972" s="110"/>
      <c r="D9972" s="110"/>
      <c r="E9972" s="111"/>
      <c r="F9972" s="112"/>
      <c r="G9972" s="111"/>
    </row>
    <row r="9973" spans="1:7">
      <c r="A9973" s="114" t="s">
        <v>1118</v>
      </c>
      <c r="B9973" s="115" t="s">
        <v>1119</v>
      </c>
      <c r="C9973" s="115">
        <v>216351428</v>
      </c>
      <c r="D9973" s="115">
        <v>73665066</v>
      </c>
      <c r="E9973" s="116">
        <v>73665266</v>
      </c>
      <c r="F9973" s="117">
        <v>34.0488928966071</v>
      </c>
      <c r="G9973" s="116">
        <v>18601437</v>
      </c>
    </row>
    <row r="9974" spans="1:7" ht="25.5">
      <c r="A9974" s="119" t="s">
        <v>1120</v>
      </c>
      <c r="B9974" s="115" t="s">
        <v>1121</v>
      </c>
      <c r="C9974" s="115">
        <v>0</v>
      </c>
      <c r="D9974" s="115">
        <v>0</v>
      </c>
      <c r="E9974" s="116">
        <v>200</v>
      </c>
      <c r="F9974" s="117">
        <v>0</v>
      </c>
      <c r="G9974" s="116">
        <v>200</v>
      </c>
    </row>
    <row r="9975" spans="1:7">
      <c r="A9975" s="119" t="s">
        <v>1144</v>
      </c>
      <c r="B9975" s="115" t="s">
        <v>60</v>
      </c>
      <c r="C9975" s="115">
        <v>216351428</v>
      </c>
      <c r="D9975" s="115">
        <v>73665066</v>
      </c>
      <c r="E9975" s="116">
        <v>73665066</v>
      </c>
      <c r="F9975" s="117">
        <v>34.048800454416202</v>
      </c>
      <c r="G9975" s="116">
        <v>18601237</v>
      </c>
    </row>
    <row r="9976" spans="1:7" ht="25.5">
      <c r="A9976" s="120">
        <v>21710</v>
      </c>
      <c r="B9976" s="115" t="s">
        <v>1145</v>
      </c>
      <c r="C9976" s="115">
        <v>216351428</v>
      </c>
      <c r="D9976" s="115">
        <v>73665066</v>
      </c>
      <c r="E9976" s="116">
        <v>73665066</v>
      </c>
      <c r="F9976" s="117">
        <v>34.048800454416202</v>
      </c>
      <c r="G9976" s="116">
        <v>18601237</v>
      </c>
    </row>
    <row r="9977" spans="1:7">
      <c r="A9977" s="114" t="s">
        <v>1147</v>
      </c>
      <c r="B9977" s="115" t="s">
        <v>1148</v>
      </c>
      <c r="C9977" s="115">
        <v>216351428</v>
      </c>
      <c r="D9977" s="115">
        <v>73665066</v>
      </c>
      <c r="E9977" s="116">
        <v>73500338</v>
      </c>
      <c r="F9977" s="117">
        <v>33.972661368336297</v>
      </c>
      <c r="G9977" s="116">
        <v>18436509</v>
      </c>
    </row>
    <row r="9978" spans="1:7">
      <c r="A9978" s="119" t="s">
        <v>1149</v>
      </c>
      <c r="B9978" s="115" t="s">
        <v>1150</v>
      </c>
      <c r="C9978" s="115">
        <v>216351428</v>
      </c>
      <c r="D9978" s="115">
        <v>73665066</v>
      </c>
      <c r="E9978" s="116">
        <v>73500338</v>
      </c>
      <c r="F9978" s="117">
        <v>33.972661368336297</v>
      </c>
      <c r="G9978" s="116">
        <v>18436509</v>
      </c>
    </row>
    <row r="9979" spans="1:7">
      <c r="A9979" s="120" t="s">
        <v>1166</v>
      </c>
      <c r="B9979" s="115" t="s">
        <v>1167</v>
      </c>
      <c r="C9979" s="115">
        <v>216351428</v>
      </c>
      <c r="D9979" s="115">
        <v>73665066</v>
      </c>
      <c r="E9979" s="116">
        <v>73500338</v>
      </c>
      <c r="F9979" s="117">
        <v>33.972661368336297</v>
      </c>
      <c r="G9979" s="116">
        <v>18436509</v>
      </c>
    </row>
    <row r="9980" spans="1:7" ht="25.5">
      <c r="A9980" s="121">
        <v>7300</v>
      </c>
      <c r="B9980" s="115" t="s">
        <v>1173</v>
      </c>
      <c r="C9980" s="115">
        <v>216351428</v>
      </c>
      <c r="D9980" s="115">
        <v>73665066</v>
      </c>
      <c r="E9980" s="116">
        <v>73500338</v>
      </c>
      <c r="F9980" s="117">
        <v>33.972661368336297</v>
      </c>
      <c r="G9980" s="116">
        <v>18436509</v>
      </c>
    </row>
    <row r="9981" spans="1:7" ht="25.5">
      <c r="A9981" s="122">
        <v>7310</v>
      </c>
      <c r="B9981" s="115" t="s">
        <v>1174</v>
      </c>
      <c r="C9981" s="115">
        <v>216351428</v>
      </c>
      <c r="D9981" s="115">
        <v>73665066</v>
      </c>
      <c r="E9981" s="116">
        <v>73500338</v>
      </c>
      <c r="F9981" s="117">
        <v>33.972661368336297</v>
      </c>
      <c r="G9981" s="116">
        <v>18436509</v>
      </c>
    </row>
    <row r="9982" spans="1:7">
      <c r="A9982" s="114"/>
      <c r="B9982" s="115" t="s">
        <v>1192</v>
      </c>
      <c r="C9982" s="115">
        <v>0</v>
      </c>
      <c r="D9982" s="115">
        <v>0</v>
      </c>
      <c r="E9982" s="116">
        <v>164928</v>
      </c>
      <c r="F9982" s="117">
        <v>0</v>
      </c>
      <c r="G9982" s="116">
        <v>164928</v>
      </c>
    </row>
    <row r="9983" spans="1:7">
      <c r="A9983" s="114" t="s">
        <v>1193</v>
      </c>
      <c r="B9983" s="115" t="s">
        <v>1194</v>
      </c>
      <c r="C9983" s="115">
        <v>0</v>
      </c>
      <c r="D9983" s="115">
        <v>0</v>
      </c>
      <c r="E9983" s="116">
        <v>-164928</v>
      </c>
      <c r="F9983" s="117">
        <v>0</v>
      </c>
      <c r="G9983" s="116">
        <v>-164928</v>
      </c>
    </row>
    <row r="9984" spans="1:7">
      <c r="A9984" s="119" t="s">
        <v>1202</v>
      </c>
      <c r="B9984" s="115" t="s">
        <v>1203</v>
      </c>
      <c r="C9984" s="115">
        <v>0</v>
      </c>
      <c r="D9984" s="115">
        <v>0</v>
      </c>
      <c r="E9984" s="116">
        <v>-164928</v>
      </c>
      <c r="F9984" s="117">
        <v>0</v>
      </c>
      <c r="G9984" s="116">
        <v>-164928</v>
      </c>
    </row>
    <row r="9985" spans="1:7" s="113" customFormat="1">
      <c r="A9985" s="125" t="s">
        <v>335</v>
      </c>
      <c r="B9985" s="110" t="s">
        <v>758</v>
      </c>
      <c r="C9985" s="110"/>
      <c r="D9985" s="110"/>
      <c r="E9985" s="111"/>
      <c r="F9985" s="112"/>
      <c r="G9985" s="111"/>
    </row>
    <row r="9986" spans="1:7">
      <c r="A9986" s="114" t="s">
        <v>1118</v>
      </c>
      <c r="B9986" s="115" t="s">
        <v>1119</v>
      </c>
      <c r="C9986" s="115">
        <v>48909477</v>
      </c>
      <c r="D9986" s="115">
        <v>16652096</v>
      </c>
      <c r="E9986" s="116">
        <v>16652296</v>
      </c>
      <c r="F9986" s="117">
        <v>34.047176582975901</v>
      </c>
      <c r="G9986" s="116">
        <v>4163224</v>
      </c>
    </row>
    <row r="9987" spans="1:7" ht="25.5">
      <c r="A9987" s="119" t="s">
        <v>1120</v>
      </c>
      <c r="B9987" s="115" t="s">
        <v>1121</v>
      </c>
      <c r="C9987" s="115">
        <v>0</v>
      </c>
      <c r="D9987" s="115">
        <v>0</v>
      </c>
      <c r="E9987" s="116">
        <v>200</v>
      </c>
      <c r="F9987" s="117">
        <v>0</v>
      </c>
      <c r="G9987" s="116">
        <v>200</v>
      </c>
    </row>
    <row r="9988" spans="1:7">
      <c r="A9988" s="119" t="s">
        <v>1144</v>
      </c>
      <c r="B9988" s="115" t="s">
        <v>60</v>
      </c>
      <c r="C9988" s="115">
        <v>48909477</v>
      </c>
      <c r="D9988" s="115">
        <v>16652096</v>
      </c>
      <c r="E9988" s="116">
        <v>16652096</v>
      </c>
      <c r="F9988" s="117">
        <v>34.046767664270902</v>
      </c>
      <c r="G9988" s="116">
        <v>4163024</v>
      </c>
    </row>
    <row r="9989" spans="1:7" ht="25.5">
      <c r="A9989" s="120">
        <v>21710</v>
      </c>
      <c r="B9989" s="115" t="s">
        <v>1145</v>
      </c>
      <c r="C9989" s="115">
        <v>48909477</v>
      </c>
      <c r="D9989" s="115">
        <v>16652096</v>
      </c>
      <c r="E9989" s="116">
        <v>16652096</v>
      </c>
      <c r="F9989" s="117">
        <v>34.046767664270902</v>
      </c>
      <c r="G9989" s="116">
        <v>4163024</v>
      </c>
    </row>
    <row r="9990" spans="1:7">
      <c r="A9990" s="114" t="s">
        <v>1147</v>
      </c>
      <c r="B9990" s="115" t="s">
        <v>1148</v>
      </c>
      <c r="C9990" s="115">
        <v>48909477</v>
      </c>
      <c r="D9990" s="115">
        <v>16652096</v>
      </c>
      <c r="E9990" s="116">
        <v>16652096</v>
      </c>
      <c r="F9990" s="117">
        <v>34.046767664270902</v>
      </c>
      <c r="G9990" s="116">
        <v>4163024</v>
      </c>
    </row>
    <row r="9991" spans="1:7">
      <c r="A9991" s="119" t="s">
        <v>1149</v>
      </c>
      <c r="B9991" s="115" t="s">
        <v>1150</v>
      </c>
      <c r="C9991" s="115">
        <v>48909477</v>
      </c>
      <c r="D9991" s="115">
        <v>16652096</v>
      </c>
      <c r="E9991" s="116">
        <v>16652096</v>
      </c>
      <c r="F9991" s="117">
        <v>34.046767664270902</v>
      </c>
      <c r="G9991" s="116">
        <v>4163024</v>
      </c>
    </row>
    <row r="9992" spans="1:7">
      <c r="A9992" s="120" t="s">
        <v>1166</v>
      </c>
      <c r="B9992" s="115" t="s">
        <v>1167</v>
      </c>
      <c r="C9992" s="115">
        <v>48909477</v>
      </c>
      <c r="D9992" s="115">
        <v>16652096</v>
      </c>
      <c r="E9992" s="116">
        <v>16652096</v>
      </c>
      <c r="F9992" s="117">
        <v>34.046767664270902</v>
      </c>
      <c r="G9992" s="116">
        <v>4163024</v>
      </c>
    </row>
    <row r="9993" spans="1:7" ht="25.5">
      <c r="A9993" s="121">
        <v>7300</v>
      </c>
      <c r="B9993" s="115" t="s">
        <v>1173</v>
      </c>
      <c r="C9993" s="115">
        <v>48909477</v>
      </c>
      <c r="D9993" s="115">
        <v>16652096</v>
      </c>
      <c r="E9993" s="116">
        <v>16652096</v>
      </c>
      <c r="F9993" s="117">
        <v>34.046767664270902</v>
      </c>
      <c r="G9993" s="116">
        <v>4163024</v>
      </c>
    </row>
    <row r="9994" spans="1:7" ht="25.5">
      <c r="A9994" s="122">
        <v>7310</v>
      </c>
      <c r="B9994" s="115" t="s">
        <v>1174</v>
      </c>
      <c r="C9994" s="115">
        <v>48909477</v>
      </c>
      <c r="D9994" s="115">
        <v>16652096</v>
      </c>
      <c r="E9994" s="116">
        <v>16652096</v>
      </c>
      <c r="F9994" s="117">
        <v>34.046767664270902</v>
      </c>
      <c r="G9994" s="116">
        <v>4163024</v>
      </c>
    </row>
    <row r="9995" spans="1:7">
      <c r="A9995" s="114"/>
      <c r="B9995" s="115" t="s">
        <v>1192</v>
      </c>
      <c r="C9995" s="115">
        <v>0</v>
      </c>
      <c r="D9995" s="115">
        <v>0</v>
      </c>
      <c r="E9995" s="116">
        <v>200</v>
      </c>
      <c r="F9995" s="117">
        <v>0</v>
      </c>
      <c r="G9995" s="116">
        <v>200</v>
      </c>
    </row>
    <row r="9996" spans="1:7">
      <c r="A9996" s="114" t="s">
        <v>1193</v>
      </c>
      <c r="B9996" s="115" t="s">
        <v>1194</v>
      </c>
      <c r="C9996" s="115">
        <v>0</v>
      </c>
      <c r="D9996" s="115">
        <v>0</v>
      </c>
      <c r="E9996" s="116">
        <v>-200</v>
      </c>
      <c r="F9996" s="117">
        <v>0</v>
      </c>
      <c r="G9996" s="116">
        <v>-200</v>
      </c>
    </row>
    <row r="9997" spans="1:7">
      <c r="A9997" s="119" t="s">
        <v>1202</v>
      </c>
      <c r="B9997" s="115" t="s">
        <v>1203</v>
      </c>
      <c r="C9997" s="115">
        <v>0</v>
      </c>
      <c r="D9997" s="115">
        <v>0</v>
      </c>
      <c r="E9997" s="116">
        <v>-200</v>
      </c>
      <c r="F9997" s="117">
        <v>0</v>
      </c>
      <c r="G9997" s="116">
        <v>-200</v>
      </c>
    </row>
    <row r="9998" spans="1:7" s="113" customFormat="1" ht="38.25">
      <c r="A9998" s="125" t="s">
        <v>337</v>
      </c>
      <c r="B9998" s="110" t="s">
        <v>1374</v>
      </c>
      <c r="C9998" s="110"/>
      <c r="D9998" s="110"/>
      <c r="E9998" s="111"/>
      <c r="F9998" s="112"/>
      <c r="G9998" s="111"/>
    </row>
    <row r="9999" spans="1:7">
      <c r="A9999" s="114" t="s">
        <v>1118</v>
      </c>
      <c r="B9999" s="115" t="s">
        <v>1119</v>
      </c>
      <c r="C9999" s="115">
        <v>491396</v>
      </c>
      <c r="D9999" s="115">
        <v>245698</v>
      </c>
      <c r="E9999" s="116">
        <v>245698</v>
      </c>
      <c r="F9999" s="117">
        <v>50</v>
      </c>
      <c r="G9999" s="116">
        <v>122849</v>
      </c>
    </row>
    <row r="10000" spans="1:7">
      <c r="A10000" s="119" t="s">
        <v>1144</v>
      </c>
      <c r="B10000" s="115" t="s">
        <v>60</v>
      </c>
      <c r="C10000" s="115">
        <v>491396</v>
      </c>
      <c r="D10000" s="115">
        <v>245698</v>
      </c>
      <c r="E10000" s="116">
        <v>245698</v>
      </c>
      <c r="F10000" s="117">
        <v>50</v>
      </c>
      <c r="G10000" s="116">
        <v>122849</v>
      </c>
    </row>
    <row r="10001" spans="1:7" ht="25.5">
      <c r="A10001" s="120">
        <v>21710</v>
      </c>
      <c r="B10001" s="115" t="s">
        <v>1145</v>
      </c>
      <c r="C10001" s="115">
        <v>491396</v>
      </c>
      <c r="D10001" s="115">
        <v>245698</v>
      </c>
      <c r="E10001" s="116">
        <v>245698</v>
      </c>
      <c r="F10001" s="117">
        <v>50</v>
      </c>
      <c r="G10001" s="116">
        <v>122849</v>
      </c>
    </row>
    <row r="10002" spans="1:7">
      <c r="A10002" s="114" t="s">
        <v>1147</v>
      </c>
      <c r="B10002" s="115" t="s">
        <v>1148</v>
      </c>
      <c r="C10002" s="115">
        <v>491396</v>
      </c>
      <c r="D10002" s="115">
        <v>245698</v>
      </c>
      <c r="E10002" s="116">
        <v>245698</v>
      </c>
      <c r="F10002" s="117">
        <v>50</v>
      </c>
      <c r="G10002" s="116">
        <v>122849</v>
      </c>
    </row>
    <row r="10003" spans="1:7">
      <c r="A10003" s="119" t="s">
        <v>1149</v>
      </c>
      <c r="B10003" s="115" t="s">
        <v>1150</v>
      </c>
      <c r="C10003" s="115">
        <v>491396</v>
      </c>
      <c r="D10003" s="115">
        <v>245698</v>
      </c>
      <c r="E10003" s="116">
        <v>245698</v>
      </c>
      <c r="F10003" s="117">
        <v>50</v>
      </c>
      <c r="G10003" s="116">
        <v>122849</v>
      </c>
    </row>
    <row r="10004" spans="1:7">
      <c r="A10004" s="120" t="s">
        <v>1166</v>
      </c>
      <c r="B10004" s="115" t="s">
        <v>1167</v>
      </c>
      <c r="C10004" s="115">
        <v>491396</v>
      </c>
      <c r="D10004" s="115">
        <v>245698</v>
      </c>
      <c r="E10004" s="116">
        <v>245698</v>
      </c>
      <c r="F10004" s="117">
        <v>50</v>
      </c>
      <c r="G10004" s="116">
        <v>122849</v>
      </c>
    </row>
    <row r="10005" spans="1:7" ht="25.5">
      <c r="A10005" s="121">
        <v>7300</v>
      </c>
      <c r="B10005" s="115" t="s">
        <v>1173</v>
      </c>
      <c r="C10005" s="115">
        <v>491396</v>
      </c>
      <c r="D10005" s="115">
        <v>245698</v>
      </c>
      <c r="E10005" s="116">
        <v>245698</v>
      </c>
      <c r="F10005" s="117">
        <v>50</v>
      </c>
      <c r="G10005" s="116">
        <v>122849</v>
      </c>
    </row>
    <row r="10006" spans="1:7" ht="25.5">
      <c r="A10006" s="122">
        <v>7310</v>
      </c>
      <c r="B10006" s="115" t="s">
        <v>1174</v>
      </c>
      <c r="C10006" s="115">
        <v>491396</v>
      </c>
      <c r="D10006" s="115">
        <v>245698</v>
      </c>
      <c r="E10006" s="116">
        <v>245698</v>
      </c>
      <c r="F10006" s="117">
        <v>50</v>
      </c>
      <c r="G10006" s="116">
        <v>122849</v>
      </c>
    </row>
    <row r="10007" spans="1:7" s="113" customFormat="1" ht="38.25">
      <c r="A10007" s="125" t="s">
        <v>486</v>
      </c>
      <c r="B10007" s="110" t="s">
        <v>1375</v>
      </c>
      <c r="C10007" s="110"/>
      <c r="D10007" s="110"/>
      <c r="E10007" s="111"/>
      <c r="F10007" s="112"/>
      <c r="G10007" s="111"/>
    </row>
    <row r="10008" spans="1:7">
      <c r="A10008" s="114" t="s">
        <v>1118</v>
      </c>
      <c r="B10008" s="115" t="s">
        <v>1119</v>
      </c>
      <c r="C10008" s="115">
        <v>153339958</v>
      </c>
      <c r="D10008" s="115">
        <v>52051808</v>
      </c>
      <c r="E10008" s="116">
        <v>52051808</v>
      </c>
      <c r="F10008" s="117">
        <v>33.9453647170035</v>
      </c>
      <c r="G10008" s="116">
        <v>13012952</v>
      </c>
    </row>
    <row r="10009" spans="1:7">
      <c r="A10009" s="119" t="s">
        <v>1144</v>
      </c>
      <c r="B10009" s="115" t="s">
        <v>60</v>
      </c>
      <c r="C10009" s="115">
        <v>153339958</v>
      </c>
      <c r="D10009" s="115">
        <v>52051808</v>
      </c>
      <c r="E10009" s="116">
        <v>52051808</v>
      </c>
      <c r="F10009" s="117">
        <v>33.9453647170035</v>
      </c>
      <c r="G10009" s="116">
        <v>13012952</v>
      </c>
    </row>
    <row r="10010" spans="1:7" ht="25.5">
      <c r="A10010" s="120">
        <v>21710</v>
      </c>
      <c r="B10010" s="115" t="s">
        <v>1145</v>
      </c>
      <c r="C10010" s="115">
        <v>153339958</v>
      </c>
      <c r="D10010" s="115">
        <v>52051808</v>
      </c>
      <c r="E10010" s="116">
        <v>52051808</v>
      </c>
      <c r="F10010" s="117">
        <v>33.9453647170035</v>
      </c>
      <c r="G10010" s="116">
        <v>13012952</v>
      </c>
    </row>
    <row r="10011" spans="1:7">
      <c r="A10011" s="114" t="s">
        <v>1147</v>
      </c>
      <c r="B10011" s="115" t="s">
        <v>1148</v>
      </c>
      <c r="C10011" s="115">
        <v>153339958</v>
      </c>
      <c r="D10011" s="115">
        <v>52051808</v>
      </c>
      <c r="E10011" s="116">
        <v>52051808</v>
      </c>
      <c r="F10011" s="117">
        <v>33.9453647170035</v>
      </c>
      <c r="G10011" s="116">
        <v>13012952</v>
      </c>
    </row>
    <row r="10012" spans="1:7">
      <c r="A10012" s="119" t="s">
        <v>1149</v>
      </c>
      <c r="B10012" s="115" t="s">
        <v>1150</v>
      </c>
      <c r="C10012" s="115">
        <v>153339958</v>
      </c>
      <c r="D10012" s="115">
        <v>52051808</v>
      </c>
      <c r="E10012" s="116">
        <v>52051808</v>
      </c>
      <c r="F10012" s="117">
        <v>33.9453647170035</v>
      </c>
      <c r="G10012" s="116">
        <v>13012952</v>
      </c>
    </row>
    <row r="10013" spans="1:7">
      <c r="A10013" s="120" t="s">
        <v>1166</v>
      </c>
      <c r="B10013" s="115" t="s">
        <v>1167</v>
      </c>
      <c r="C10013" s="115">
        <v>153339958</v>
      </c>
      <c r="D10013" s="115">
        <v>52051808</v>
      </c>
      <c r="E10013" s="116">
        <v>52051808</v>
      </c>
      <c r="F10013" s="117">
        <v>33.9453647170035</v>
      </c>
      <c r="G10013" s="116">
        <v>13012952</v>
      </c>
    </row>
    <row r="10014" spans="1:7" ht="25.5">
      <c r="A10014" s="121">
        <v>7300</v>
      </c>
      <c r="B10014" s="115" t="s">
        <v>1173</v>
      </c>
      <c r="C10014" s="115">
        <v>153339958</v>
      </c>
      <c r="D10014" s="115">
        <v>52051808</v>
      </c>
      <c r="E10014" s="116">
        <v>52051808</v>
      </c>
      <c r="F10014" s="117">
        <v>33.9453647170035</v>
      </c>
      <c r="G10014" s="116">
        <v>13012952</v>
      </c>
    </row>
    <row r="10015" spans="1:7" ht="25.5">
      <c r="A10015" s="122">
        <v>7310</v>
      </c>
      <c r="B10015" s="115" t="s">
        <v>1174</v>
      </c>
      <c r="C10015" s="115">
        <v>153339958</v>
      </c>
      <c r="D10015" s="115">
        <v>52051808</v>
      </c>
      <c r="E10015" s="116">
        <v>52051808</v>
      </c>
      <c r="F10015" s="117">
        <v>33.9453647170035</v>
      </c>
      <c r="G10015" s="116">
        <v>13012952</v>
      </c>
    </row>
    <row r="10016" spans="1:7" s="113" customFormat="1" ht="51">
      <c r="A10016" s="125" t="s">
        <v>444</v>
      </c>
      <c r="B10016" s="110" t="s">
        <v>1376</v>
      </c>
      <c r="C10016" s="110"/>
      <c r="D10016" s="110"/>
      <c r="E10016" s="111"/>
      <c r="F10016" s="112"/>
      <c r="G10016" s="111"/>
    </row>
    <row r="10017" spans="1:7">
      <c r="A10017" s="114" t="s">
        <v>1118</v>
      </c>
      <c r="B10017" s="115" t="s">
        <v>1119</v>
      </c>
      <c r="C10017" s="115">
        <v>13128869</v>
      </c>
      <c r="D10017" s="115">
        <v>4550736</v>
      </c>
      <c r="E10017" s="116">
        <v>4550736</v>
      </c>
      <c r="F10017" s="117">
        <v>34.662056571666596</v>
      </c>
      <c r="G10017" s="116">
        <v>1137684</v>
      </c>
    </row>
    <row r="10018" spans="1:7">
      <c r="A10018" s="119" t="s">
        <v>1144</v>
      </c>
      <c r="B10018" s="115" t="s">
        <v>60</v>
      </c>
      <c r="C10018" s="115">
        <v>13128869</v>
      </c>
      <c r="D10018" s="115">
        <v>4550736</v>
      </c>
      <c r="E10018" s="116">
        <v>4550736</v>
      </c>
      <c r="F10018" s="117">
        <v>34.662056571666596</v>
      </c>
      <c r="G10018" s="116">
        <v>1137684</v>
      </c>
    </row>
    <row r="10019" spans="1:7" ht="25.5">
      <c r="A10019" s="120">
        <v>21710</v>
      </c>
      <c r="B10019" s="115" t="s">
        <v>1145</v>
      </c>
      <c r="C10019" s="115">
        <v>13128869</v>
      </c>
      <c r="D10019" s="115">
        <v>4550736</v>
      </c>
      <c r="E10019" s="116">
        <v>4550736</v>
      </c>
      <c r="F10019" s="117">
        <v>34.662056571666596</v>
      </c>
      <c r="G10019" s="116">
        <v>1137684</v>
      </c>
    </row>
    <row r="10020" spans="1:7">
      <c r="A10020" s="114" t="s">
        <v>1147</v>
      </c>
      <c r="B10020" s="115" t="s">
        <v>1148</v>
      </c>
      <c r="C10020" s="115">
        <v>13128869</v>
      </c>
      <c r="D10020" s="115">
        <v>4550736</v>
      </c>
      <c r="E10020" s="116">
        <v>4550736</v>
      </c>
      <c r="F10020" s="117">
        <v>34.662056571666596</v>
      </c>
      <c r="G10020" s="116">
        <v>1137684</v>
      </c>
    </row>
    <row r="10021" spans="1:7">
      <c r="A10021" s="119" t="s">
        <v>1149</v>
      </c>
      <c r="B10021" s="115" t="s">
        <v>1150</v>
      </c>
      <c r="C10021" s="115">
        <v>13128869</v>
      </c>
      <c r="D10021" s="115">
        <v>4550736</v>
      </c>
      <c r="E10021" s="116">
        <v>4550736</v>
      </c>
      <c r="F10021" s="117">
        <v>34.662056571666596</v>
      </c>
      <c r="G10021" s="116">
        <v>1137684</v>
      </c>
    </row>
    <row r="10022" spans="1:7">
      <c r="A10022" s="120" t="s">
        <v>1166</v>
      </c>
      <c r="B10022" s="115" t="s">
        <v>1167</v>
      </c>
      <c r="C10022" s="115">
        <v>13128869</v>
      </c>
      <c r="D10022" s="115">
        <v>4550736</v>
      </c>
      <c r="E10022" s="116">
        <v>4550736</v>
      </c>
      <c r="F10022" s="117">
        <v>34.662056571666596</v>
      </c>
      <c r="G10022" s="116">
        <v>1137684</v>
      </c>
    </row>
    <row r="10023" spans="1:7" ht="25.5">
      <c r="A10023" s="121">
        <v>7300</v>
      </c>
      <c r="B10023" s="115" t="s">
        <v>1173</v>
      </c>
      <c r="C10023" s="115">
        <v>13128869</v>
      </c>
      <c r="D10023" s="115">
        <v>4550736</v>
      </c>
      <c r="E10023" s="116">
        <v>4550736</v>
      </c>
      <c r="F10023" s="117">
        <v>34.662056571666596</v>
      </c>
      <c r="G10023" s="116">
        <v>1137684</v>
      </c>
    </row>
    <row r="10024" spans="1:7" ht="25.5">
      <c r="A10024" s="122">
        <v>7310</v>
      </c>
      <c r="B10024" s="115" t="s">
        <v>1174</v>
      </c>
      <c r="C10024" s="115">
        <v>13128869</v>
      </c>
      <c r="D10024" s="115">
        <v>4550736</v>
      </c>
      <c r="E10024" s="116">
        <v>4550736</v>
      </c>
      <c r="F10024" s="117">
        <v>34.662056571666596</v>
      </c>
      <c r="G10024" s="116">
        <v>1137684</v>
      </c>
    </row>
    <row r="10025" spans="1:7" s="113" customFormat="1">
      <c r="A10025" s="125" t="s">
        <v>356</v>
      </c>
      <c r="B10025" s="110" t="s">
        <v>759</v>
      </c>
      <c r="C10025" s="110"/>
      <c r="D10025" s="110"/>
      <c r="E10025" s="111"/>
      <c r="F10025" s="112"/>
      <c r="G10025" s="111"/>
    </row>
    <row r="10026" spans="1:7">
      <c r="A10026" s="114" t="s">
        <v>1118</v>
      </c>
      <c r="B10026" s="115" t="s">
        <v>1119</v>
      </c>
      <c r="C10026" s="115">
        <v>481728</v>
      </c>
      <c r="D10026" s="115">
        <v>164728</v>
      </c>
      <c r="E10026" s="116">
        <v>164728</v>
      </c>
      <c r="F10026" s="117">
        <v>34.195230503520698</v>
      </c>
      <c r="G10026" s="116">
        <v>164728</v>
      </c>
    </row>
    <row r="10027" spans="1:7">
      <c r="A10027" s="119" t="s">
        <v>1144</v>
      </c>
      <c r="B10027" s="115" t="s">
        <v>60</v>
      </c>
      <c r="C10027" s="115">
        <v>481728</v>
      </c>
      <c r="D10027" s="115">
        <v>164728</v>
      </c>
      <c r="E10027" s="116">
        <v>164728</v>
      </c>
      <c r="F10027" s="117">
        <v>34.195230503520698</v>
      </c>
      <c r="G10027" s="116">
        <v>164728</v>
      </c>
    </row>
    <row r="10028" spans="1:7" ht="25.5">
      <c r="A10028" s="120">
        <v>21710</v>
      </c>
      <c r="B10028" s="115" t="s">
        <v>1145</v>
      </c>
      <c r="C10028" s="115">
        <v>481728</v>
      </c>
      <c r="D10028" s="115">
        <v>164728</v>
      </c>
      <c r="E10028" s="116">
        <v>164728</v>
      </c>
      <c r="F10028" s="117">
        <v>34.195230503520698</v>
      </c>
      <c r="G10028" s="116">
        <v>164728</v>
      </c>
    </row>
    <row r="10029" spans="1:7">
      <c r="A10029" s="114" t="s">
        <v>1147</v>
      </c>
      <c r="B10029" s="115" t="s">
        <v>1148</v>
      </c>
      <c r="C10029" s="115">
        <v>481728</v>
      </c>
      <c r="D10029" s="115">
        <v>164728</v>
      </c>
      <c r="E10029" s="116">
        <v>0</v>
      </c>
      <c r="F10029" s="117">
        <v>0</v>
      </c>
      <c r="G10029" s="116">
        <v>0</v>
      </c>
    </row>
    <row r="10030" spans="1:7">
      <c r="A10030" s="119" t="s">
        <v>1149</v>
      </c>
      <c r="B10030" s="115" t="s">
        <v>1150</v>
      </c>
      <c r="C10030" s="115">
        <v>481728</v>
      </c>
      <c r="D10030" s="115">
        <v>164728</v>
      </c>
      <c r="E10030" s="116">
        <v>0</v>
      </c>
      <c r="F10030" s="117">
        <v>0</v>
      </c>
      <c r="G10030" s="116">
        <v>0</v>
      </c>
    </row>
    <row r="10031" spans="1:7">
      <c r="A10031" s="120" t="s">
        <v>1166</v>
      </c>
      <c r="B10031" s="115" t="s">
        <v>1167</v>
      </c>
      <c r="C10031" s="115">
        <v>481728</v>
      </c>
      <c r="D10031" s="115">
        <v>164728</v>
      </c>
      <c r="E10031" s="116">
        <v>0</v>
      </c>
      <c r="F10031" s="117">
        <v>0</v>
      </c>
      <c r="G10031" s="116">
        <v>0</v>
      </c>
    </row>
    <row r="10032" spans="1:7" ht="25.5">
      <c r="A10032" s="121">
        <v>7300</v>
      </c>
      <c r="B10032" s="115" t="s">
        <v>1173</v>
      </c>
      <c r="C10032" s="115">
        <v>481728</v>
      </c>
      <c r="D10032" s="115">
        <v>164728</v>
      </c>
      <c r="E10032" s="116">
        <v>0</v>
      </c>
      <c r="F10032" s="117">
        <v>0</v>
      </c>
      <c r="G10032" s="116">
        <v>0</v>
      </c>
    </row>
    <row r="10033" spans="1:7" ht="25.5">
      <c r="A10033" s="122">
        <v>7310</v>
      </c>
      <c r="B10033" s="115" t="s">
        <v>1174</v>
      </c>
      <c r="C10033" s="115">
        <v>481728</v>
      </c>
      <c r="D10033" s="115">
        <v>164728</v>
      </c>
      <c r="E10033" s="116">
        <v>0</v>
      </c>
      <c r="F10033" s="117">
        <v>0</v>
      </c>
      <c r="G10033" s="116">
        <v>0</v>
      </c>
    </row>
    <row r="10034" spans="1:7">
      <c r="A10034" s="114"/>
      <c r="B10034" s="115" t="s">
        <v>1192</v>
      </c>
      <c r="C10034" s="115">
        <v>0</v>
      </c>
      <c r="D10034" s="115">
        <v>0</v>
      </c>
      <c r="E10034" s="116">
        <v>164728</v>
      </c>
      <c r="F10034" s="117">
        <v>0</v>
      </c>
      <c r="G10034" s="116">
        <v>164728</v>
      </c>
    </row>
    <row r="10035" spans="1:7">
      <c r="A10035" s="114" t="s">
        <v>1193</v>
      </c>
      <c r="B10035" s="115" t="s">
        <v>1194</v>
      </c>
      <c r="C10035" s="115">
        <v>0</v>
      </c>
      <c r="D10035" s="115">
        <v>0</v>
      </c>
      <c r="E10035" s="116">
        <v>-164728</v>
      </c>
      <c r="F10035" s="117">
        <v>0</v>
      </c>
      <c r="G10035" s="116">
        <v>-164728</v>
      </c>
    </row>
    <row r="10036" spans="1:7">
      <c r="A10036" s="119" t="s">
        <v>1202</v>
      </c>
      <c r="B10036" s="115" t="s">
        <v>1203</v>
      </c>
      <c r="C10036" s="115">
        <v>0</v>
      </c>
      <c r="D10036" s="115">
        <v>0</v>
      </c>
      <c r="E10036" s="116">
        <v>-164728</v>
      </c>
      <c r="F10036" s="117">
        <v>0</v>
      </c>
      <c r="G10036" s="116">
        <v>-164728</v>
      </c>
    </row>
    <row r="10037" spans="1:7" s="113" customFormat="1">
      <c r="A10037" s="109" t="s">
        <v>760</v>
      </c>
      <c r="B10037" s="110" t="s">
        <v>761</v>
      </c>
      <c r="C10037" s="110"/>
      <c r="D10037" s="110"/>
      <c r="E10037" s="111"/>
      <c r="F10037" s="112"/>
      <c r="G10037" s="111"/>
    </row>
    <row r="10038" spans="1:7">
      <c r="A10038" s="114" t="s">
        <v>1118</v>
      </c>
      <c r="B10038" s="115" t="s">
        <v>1119</v>
      </c>
      <c r="C10038" s="115">
        <v>21069630</v>
      </c>
      <c r="D10038" s="115">
        <v>7023208</v>
      </c>
      <c r="E10038" s="116">
        <v>7023208</v>
      </c>
      <c r="F10038" s="117">
        <v>33.3333238409977</v>
      </c>
      <c r="G10038" s="116">
        <v>1755802</v>
      </c>
    </row>
    <row r="10039" spans="1:7">
      <c r="A10039" s="119" t="s">
        <v>1144</v>
      </c>
      <c r="B10039" s="115" t="s">
        <v>60</v>
      </c>
      <c r="C10039" s="115">
        <v>21069630</v>
      </c>
      <c r="D10039" s="115">
        <v>7023208</v>
      </c>
      <c r="E10039" s="116">
        <v>7023208</v>
      </c>
      <c r="F10039" s="117">
        <v>33.3333238409977</v>
      </c>
      <c r="G10039" s="116">
        <v>1755802</v>
      </c>
    </row>
    <row r="10040" spans="1:7" ht="25.5">
      <c r="A10040" s="120">
        <v>21710</v>
      </c>
      <c r="B10040" s="115" t="s">
        <v>1145</v>
      </c>
      <c r="C10040" s="115">
        <v>21069630</v>
      </c>
      <c r="D10040" s="115">
        <v>7023208</v>
      </c>
      <c r="E10040" s="116">
        <v>7023208</v>
      </c>
      <c r="F10040" s="117">
        <v>33.3333238409977</v>
      </c>
      <c r="G10040" s="116">
        <v>1755802</v>
      </c>
    </row>
    <row r="10041" spans="1:7">
      <c r="A10041" s="114" t="s">
        <v>1147</v>
      </c>
      <c r="B10041" s="115" t="s">
        <v>1148</v>
      </c>
      <c r="C10041" s="115">
        <v>21069630</v>
      </c>
      <c r="D10041" s="115">
        <v>7023208</v>
      </c>
      <c r="E10041" s="116">
        <v>7009208</v>
      </c>
      <c r="F10041" s="117">
        <v>33.266877491441498</v>
      </c>
      <c r="G10041" s="116">
        <v>1750802</v>
      </c>
    </row>
    <row r="10042" spans="1:7">
      <c r="A10042" s="119" t="s">
        <v>1149</v>
      </c>
      <c r="B10042" s="115" t="s">
        <v>1150</v>
      </c>
      <c r="C10042" s="115">
        <v>21069630</v>
      </c>
      <c r="D10042" s="115">
        <v>7023208</v>
      </c>
      <c r="E10042" s="116">
        <v>7009208</v>
      </c>
      <c r="F10042" s="117">
        <v>33.266877491441498</v>
      </c>
      <c r="G10042" s="116">
        <v>1750802</v>
      </c>
    </row>
    <row r="10043" spans="1:7">
      <c r="A10043" s="120" t="s">
        <v>1166</v>
      </c>
      <c r="B10043" s="115" t="s">
        <v>1167</v>
      </c>
      <c r="C10043" s="115">
        <v>21069630</v>
      </c>
      <c r="D10043" s="115">
        <v>7023208</v>
      </c>
      <c r="E10043" s="116">
        <v>7009208</v>
      </c>
      <c r="F10043" s="117">
        <v>33.266877491441498</v>
      </c>
      <c r="G10043" s="116">
        <v>1750802</v>
      </c>
    </row>
    <row r="10044" spans="1:7" ht="25.5">
      <c r="A10044" s="121">
        <v>7400</v>
      </c>
      <c r="B10044" s="115" t="s">
        <v>1177</v>
      </c>
      <c r="C10044" s="115">
        <v>21069630</v>
      </c>
      <c r="D10044" s="115">
        <v>7023208</v>
      </c>
      <c r="E10044" s="116">
        <v>7009208</v>
      </c>
      <c r="F10044" s="117">
        <v>33.266877491441498</v>
      </c>
      <c r="G10044" s="116">
        <v>1750802</v>
      </c>
    </row>
    <row r="10045" spans="1:7" ht="25.5">
      <c r="A10045" s="122">
        <v>7460</v>
      </c>
      <c r="B10045" s="115" t="s">
        <v>1178</v>
      </c>
      <c r="C10045" s="115">
        <v>21069630</v>
      </c>
      <c r="D10045" s="115">
        <v>7023208</v>
      </c>
      <c r="E10045" s="116">
        <v>7009208</v>
      </c>
      <c r="F10045" s="117">
        <v>33.266877491441498</v>
      </c>
      <c r="G10045" s="116">
        <v>1750802</v>
      </c>
    </row>
    <row r="10046" spans="1:7">
      <c r="A10046" s="114"/>
      <c r="B10046" s="115" t="s">
        <v>1192</v>
      </c>
      <c r="C10046" s="115">
        <v>0</v>
      </c>
      <c r="D10046" s="115">
        <v>0</v>
      </c>
      <c r="E10046" s="116">
        <v>14000</v>
      </c>
      <c r="F10046" s="117">
        <v>0</v>
      </c>
      <c r="G10046" s="116">
        <v>5000</v>
      </c>
    </row>
    <row r="10047" spans="1:7">
      <c r="A10047" s="114" t="s">
        <v>1193</v>
      </c>
      <c r="B10047" s="115" t="s">
        <v>1194</v>
      </c>
      <c r="C10047" s="115">
        <v>0</v>
      </c>
      <c r="D10047" s="115">
        <v>0</v>
      </c>
      <c r="E10047" s="116">
        <v>-14000</v>
      </c>
      <c r="F10047" s="117">
        <v>0</v>
      </c>
      <c r="G10047" s="116">
        <v>-5000</v>
      </c>
    </row>
    <row r="10048" spans="1:7">
      <c r="A10048" s="119" t="s">
        <v>1202</v>
      </c>
      <c r="B10048" s="115" t="s">
        <v>1203</v>
      </c>
      <c r="C10048" s="115">
        <v>0</v>
      </c>
      <c r="D10048" s="115">
        <v>0</v>
      </c>
      <c r="E10048" s="116">
        <v>-14000</v>
      </c>
      <c r="F10048" s="117">
        <v>0</v>
      </c>
      <c r="G10048" s="116">
        <v>-5000</v>
      </c>
    </row>
    <row r="10049" spans="1:7" s="113" customFormat="1">
      <c r="A10049" s="125" t="s">
        <v>335</v>
      </c>
      <c r="B10049" s="110" t="s">
        <v>762</v>
      </c>
      <c r="C10049" s="110"/>
      <c r="D10049" s="110"/>
      <c r="E10049" s="111"/>
      <c r="F10049" s="112"/>
      <c r="G10049" s="111"/>
    </row>
    <row r="10050" spans="1:7">
      <c r="A10050" s="114" t="s">
        <v>1118</v>
      </c>
      <c r="B10050" s="115" t="s">
        <v>1119</v>
      </c>
      <c r="C10050" s="115">
        <v>21069630</v>
      </c>
      <c r="D10050" s="115">
        <v>7023208</v>
      </c>
      <c r="E10050" s="116">
        <v>7023208</v>
      </c>
      <c r="F10050" s="117">
        <v>33.3333238409977</v>
      </c>
      <c r="G10050" s="116">
        <v>1755802</v>
      </c>
    </row>
    <row r="10051" spans="1:7">
      <c r="A10051" s="119" t="s">
        <v>1144</v>
      </c>
      <c r="B10051" s="115" t="s">
        <v>60</v>
      </c>
      <c r="C10051" s="115">
        <v>21069630</v>
      </c>
      <c r="D10051" s="115">
        <v>7023208</v>
      </c>
      <c r="E10051" s="116">
        <v>7023208</v>
      </c>
      <c r="F10051" s="117">
        <v>33.3333238409977</v>
      </c>
      <c r="G10051" s="116">
        <v>1755802</v>
      </c>
    </row>
    <row r="10052" spans="1:7" ht="25.5">
      <c r="A10052" s="120">
        <v>21710</v>
      </c>
      <c r="B10052" s="115" t="s">
        <v>1145</v>
      </c>
      <c r="C10052" s="115">
        <v>21069630</v>
      </c>
      <c r="D10052" s="115">
        <v>7023208</v>
      </c>
      <c r="E10052" s="116">
        <v>7023208</v>
      </c>
      <c r="F10052" s="117">
        <v>33.3333238409977</v>
      </c>
      <c r="G10052" s="116">
        <v>1755802</v>
      </c>
    </row>
    <row r="10053" spans="1:7">
      <c r="A10053" s="114" t="s">
        <v>1147</v>
      </c>
      <c r="B10053" s="115" t="s">
        <v>1148</v>
      </c>
      <c r="C10053" s="115">
        <v>21069630</v>
      </c>
      <c r="D10053" s="115">
        <v>7023208</v>
      </c>
      <c r="E10053" s="116">
        <v>7009208</v>
      </c>
      <c r="F10053" s="117">
        <v>33.266877491441498</v>
      </c>
      <c r="G10053" s="116">
        <v>1750802</v>
      </c>
    </row>
    <row r="10054" spans="1:7">
      <c r="A10054" s="119" t="s">
        <v>1149</v>
      </c>
      <c r="B10054" s="115" t="s">
        <v>1150</v>
      </c>
      <c r="C10054" s="115">
        <v>21069630</v>
      </c>
      <c r="D10054" s="115">
        <v>7023208</v>
      </c>
      <c r="E10054" s="116">
        <v>7009208</v>
      </c>
      <c r="F10054" s="117">
        <v>33.266877491441498</v>
      </c>
      <c r="G10054" s="116">
        <v>1750802</v>
      </c>
    </row>
    <row r="10055" spans="1:7">
      <c r="A10055" s="120" t="s">
        <v>1166</v>
      </c>
      <c r="B10055" s="115" t="s">
        <v>1167</v>
      </c>
      <c r="C10055" s="115">
        <v>21069630</v>
      </c>
      <c r="D10055" s="115">
        <v>7023208</v>
      </c>
      <c r="E10055" s="116">
        <v>7009208</v>
      </c>
      <c r="F10055" s="117">
        <v>33.266877491441498</v>
      </c>
      <c r="G10055" s="116">
        <v>1750802</v>
      </c>
    </row>
    <row r="10056" spans="1:7" ht="25.5">
      <c r="A10056" s="121">
        <v>7400</v>
      </c>
      <c r="B10056" s="115" t="s">
        <v>1177</v>
      </c>
      <c r="C10056" s="115">
        <v>21069630</v>
      </c>
      <c r="D10056" s="115">
        <v>7023208</v>
      </c>
      <c r="E10056" s="116">
        <v>7009208</v>
      </c>
      <c r="F10056" s="117">
        <v>33.266877491441498</v>
      </c>
      <c r="G10056" s="116">
        <v>1750802</v>
      </c>
    </row>
    <row r="10057" spans="1:7" ht="25.5">
      <c r="A10057" s="122">
        <v>7460</v>
      </c>
      <c r="B10057" s="115" t="s">
        <v>1178</v>
      </c>
      <c r="C10057" s="115">
        <v>21069630</v>
      </c>
      <c r="D10057" s="115">
        <v>7023208</v>
      </c>
      <c r="E10057" s="116">
        <v>7009208</v>
      </c>
      <c r="F10057" s="117">
        <v>33.266877491441498</v>
      </c>
      <c r="G10057" s="116">
        <v>1750802</v>
      </c>
    </row>
    <row r="10058" spans="1:7">
      <c r="A10058" s="114"/>
      <c r="B10058" s="115" t="s">
        <v>1192</v>
      </c>
      <c r="C10058" s="115">
        <v>0</v>
      </c>
      <c r="D10058" s="115">
        <v>0</v>
      </c>
      <c r="E10058" s="116">
        <v>14000</v>
      </c>
      <c r="F10058" s="117">
        <v>0</v>
      </c>
      <c r="G10058" s="116">
        <v>5000</v>
      </c>
    </row>
    <row r="10059" spans="1:7">
      <c r="A10059" s="114" t="s">
        <v>1193</v>
      </c>
      <c r="B10059" s="115" t="s">
        <v>1194</v>
      </c>
      <c r="C10059" s="115">
        <v>0</v>
      </c>
      <c r="D10059" s="115">
        <v>0</v>
      </c>
      <c r="E10059" s="116">
        <v>-14000</v>
      </c>
      <c r="F10059" s="117">
        <v>0</v>
      </c>
      <c r="G10059" s="116">
        <v>-5000</v>
      </c>
    </row>
    <row r="10060" spans="1:7">
      <c r="A10060" s="119" t="s">
        <v>1202</v>
      </c>
      <c r="B10060" s="115" t="s">
        <v>1203</v>
      </c>
      <c r="C10060" s="115">
        <v>0</v>
      </c>
      <c r="D10060" s="115">
        <v>0</v>
      </c>
      <c r="E10060" s="116">
        <v>-14000</v>
      </c>
      <c r="F10060" s="117">
        <v>0</v>
      </c>
      <c r="G10060" s="116">
        <v>-5000</v>
      </c>
    </row>
    <row r="10061" spans="1:7" s="113" customFormat="1" ht="25.5">
      <c r="A10061" s="109" t="s">
        <v>207</v>
      </c>
      <c r="B10061" s="110" t="s">
        <v>1377</v>
      </c>
      <c r="C10061" s="110"/>
      <c r="D10061" s="110"/>
      <c r="E10061" s="111"/>
      <c r="F10061" s="112"/>
      <c r="G10061" s="111"/>
    </row>
    <row r="10062" spans="1:7">
      <c r="A10062" s="114" t="s">
        <v>1118</v>
      </c>
      <c r="B10062" s="115" t="s">
        <v>1119</v>
      </c>
      <c r="C10062" s="115">
        <v>16854011</v>
      </c>
      <c r="D10062" s="115">
        <v>606388</v>
      </c>
      <c r="E10062" s="116">
        <v>606388</v>
      </c>
      <c r="F10062" s="117">
        <v>3.59788539357189</v>
      </c>
      <c r="G10062" s="116">
        <v>0</v>
      </c>
    </row>
    <row r="10063" spans="1:7">
      <c r="A10063" s="119" t="s">
        <v>1144</v>
      </c>
      <c r="B10063" s="115" t="s">
        <v>60</v>
      </c>
      <c r="C10063" s="115">
        <v>16854011</v>
      </c>
      <c r="D10063" s="115">
        <v>606388</v>
      </c>
      <c r="E10063" s="116">
        <v>606388</v>
      </c>
      <c r="F10063" s="117">
        <v>3.59788539357189</v>
      </c>
      <c r="G10063" s="116">
        <v>0</v>
      </c>
    </row>
    <row r="10064" spans="1:7" ht="25.5">
      <c r="A10064" s="120">
        <v>21710</v>
      </c>
      <c r="B10064" s="115" t="s">
        <v>1145</v>
      </c>
      <c r="C10064" s="115">
        <v>16854011</v>
      </c>
      <c r="D10064" s="115">
        <v>606388</v>
      </c>
      <c r="E10064" s="116">
        <v>606388</v>
      </c>
      <c r="F10064" s="117">
        <v>3.59788539357189</v>
      </c>
      <c r="G10064" s="116">
        <v>0</v>
      </c>
    </row>
    <row r="10065" spans="1:7">
      <c r="A10065" s="114" t="s">
        <v>1147</v>
      </c>
      <c r="B10065" s="115" t="s">
        <v>1148</v>
      </c>
      <c r="C10065" s="115">
        <v>16854011</v>
      </c>
      <c r="D10065" s="115">
        <v>606388</v>
      </c>
      <c r="E10065" s="116">
        <v>0</v>
      </c>
      <c r="F10065" s="117">
        <v>0</v>
      </c>
      <c r="G10065" s="116">
        <v>0</v>
      </c>
    </row>
    <row r="10066" spans="1:7">
      <c r="A10066" s="119" t="s">
        <v>1149</v>
      </c>
      <c r="B10066" s="115" t="s">
        <v>1150</v>
      </c>
      <c r="C10066" s="115">
        <v>16854011</v>
      </c>
      <c r="D10066" s="115">
        <v>606388</v>
      </c>
      <c r="E10066" s="116">
        <v>0</v>
      </c>
      <c r="F10066" s="117">
        <v>0</v>
      </c>
      <c r="G10066" s="116">
        <v>0</v>
      </c>
    </row>
    <row r="10067" spans="1:7">
      <c r="A10067" s="120" t="s">
        <v>1158</v>
      </c>
      <c r="B10067" s="115" t="s">
        <v>1159</v>
      </c>
      <c r="C10067" s="115">
        <v>16854011</v>
      </c>
      <c r="D10067" s="115">
        <v>606388</v>
      </c>
      <c r="E10067" s="116">
        <v>0</v>
      </c>
      <c r="F10067" s="117">
        <v>0</v>
      </c>
      <c r="G10067" s="116">
        <v>0</v>
      </c>
    </row>
    <row r="10068" spans="1:7">
      <c r="A10068" s="121">
        <v>3000</v>
      </c>
      <c r="B10068" s="115" t="s">
        <v>1160</v>
      </c>
      <c r="C10068" s="115">
        <v>16854011</v>
      </c>
      <c r="D10068" s="115">
        <v>606388</v>
      </c>
      <c r="E10068" s="116">
        <v>0</v>
      </c>
      <c r="F10068" s="117">
        <v>0</v>
      </c>
      <c r="G10068" s="116">
        <v>0</v>
      </c>
    </row>
    <row r="10069" spans="1:7">
      <c r="A10069" s="114"/>
      <c r="B10069" s="115" t="s">
        <v>1192</v>
      </c>
      <c r="C10069" s="115">
        <v>0</v>
      </c>
      <c r="D10069" s="115">
        <v>0</v>
      </c>
      <c r="E10069" s="116">
        <v>606388</v>
      </c>
      <c r="F10069" s="117">
        <v>0</v>
      </c>
      <c r="G10069" s="116">
        <v>0</v>
      </c>
    </row>
    <row r="10070" spans="1:7">
      <c r="A10070" s="114" t="s">
        <v>1193</v>
      </c>
      <c r="B10070" s="115" t="s">
        <v>1194</v>
      </c>
      <c r="C10070" s="115">
        <v>0</v>
      </c>
      <c r="D10070" s="115">
        <v>0</v>
      </c>
      <c r="E10070" s="116">
        <v>-606388</v>
      </c>
      <c r="F10070" s="117">
        <v>0</v>
      </c>
      <c r="G10070" s="116">
        <v>0</v>
      </c>
    </row>
    <row r="10071" spans="1:7">
      <c r="A10071" s="119" t="s">
        <v>1202</v>
      </c>
      <c r="B10071" s="115" t="s">
        <v>1203</v>
      </c>
      <c r="C10071" s="115">
        <v>0</v>
      </c>
      <c r="D10071" s="115">
        <v>0</v>
      </c>
      <c r="E10071" s="116">
        <v>-606388</v>
      </c>
      <c r="F10071" s="117">
        <v>0</v>
      </c>
      <c r="G10071" s="116">
        <v>0</v>
      </c>
    </row>
    <row r="10072" spans="1:7" s="113" customFormat="1">
      <c r="A10072" s="125" t="s">
        <v>335</v>
      </c>
      <c r="B10072" s="110" t="s">
        <v>763</v>
      </c>
      <c r="C10072" s="110"/>
      <c r="D10072" s="110"/>
      <c r="E10072" s="111"/>
      <c r="F10072" s="112"/>
      <c r="G10072" s="111"/>
    </row>
    <row r="10073" spans="1:7">
      <c r="A10073" s="114" t="s">
        <v>1118</v>
      </c>
      <c r="B10073" s="115" t="s">
        <v>1119</v>
      </c>
      <c r="C10073" s="115">
        <v>1545089</v>
      </c>
      <c r="D10073" s="115">
        <v>0</v>
      </c>
      <c r="E10073" s="116">
        <v>0</v>
      </c>
      <c r="F10073" s="117">
        <v>0</v>
      </c>
      <c r="G10073" s="116">
        <v>0</v>
      </c>
    </row>
    <row r="10074" spans="1:7">
      <c r="A10074" s="119" t="s">
        <v>1144</v>
      </c>
      <c r="B10074" s="115" t="s">
        <v>60</v>
      </c>
      <c r="C10074" s="115">
        <v>1545089</v>
      </c>
      <c r="D10074" s="115">
        <v>0</v>
      </c>
      <c r="E10074" s="116">
        <v>0</v>
      </c>
      <c r="F10074" s="117">
        <v>0</v>
      </c>
      <c r="G10074" s="116">
        <v>0</v>
      </c>
    </row>
    <row r="10075" spans="1:7" ht="25.5">
      <c r="A10075" s="120">
        <v>21710</v>
      </c>
      <c r="B10075" s="115" t="s">
        <v>1145</v>
      </c>
      <c r="C10075" s="115">
        <v>1545089</v>
      </c>
      <c r="D10075" s="115">
        <v>0</v>
      </c>
      <c r="E10075" s="116">
        <v>0</v>
      </c>
      <c r="F10075" s="117">
        <v>0</v>
      </c>
      <c r="G10075" s="116">
        <v>0</v>
      </c>
    </row>
    <row r="10076" spans="1:7">
      <c r="A10076" s="114" t="s">
        <v>1147</v>
      </c>
      <c r="B10076" s="115" t="s">
        <v>1148</v>
      </c>
      <c r="C10076" s="115">
        <v>1545089</v>
      </c>
      <c r="D10076" s="115">
        <v>0</v>
      </c>
      <c r="E10076" s="116">
        <v>0</v>
      </c>
      <c r="F10076" s="117">
        <v>0</v>
      </c>
      <c r="G10076" s="116">
        <v>0</v>
      </c>
    </row>
    <row r="10077" spans="1:7">
      <c r="A10077" s="119" t="s">
        <v>1149</v>
      </c>
      <c r="B10077" s="115" t="s">
        <v>1150</v>
      </c>
      <c r="C10077" s="115">
        <v>1545089</v>
      </c>
      <c r="D10077" s="115">
        <v>0</v>
      </c>
      <c r="E10077" s="116">
        <v>0</v>
      </c>
      <c r="F10077" s="117">
        <v>0</v>
      </c>
      <c r="G10077" s="116">
        <v>0</v>
      </c>
    </row>
    <row r="10078" spans="1:7">
      <c r="A10078" s="120" t="s">
        <v>1158</v>
      </c>
      <c r="B10078" s="115" t="s">
        <v>1159</v>
      </c>
      <c r="C10078" s="115">
        <v>1545089</v>
      </c>
      <c r="D10078" s="115">
        <v>0</v>
      </c>
      <c r="E10078" s="116">
        <v>0</v>
      </c>
      <c r="F10078" s="117">
        <v>0</v>
      </c>
      <c r="G10078" s="116">
        <v>0</v>
      </c>
    </row>
    <row r="10079" spans="1:7">
      <c r="A10079" s="121">
        <v>3000</v>
      </c>
      <c r="B10079" s="115" t="s">
        <v>1160</v>
      </c>
      <c r="C10079" s="115">
        <v>1545089</v>
      </c>
      <c r="D10079" s="115">
        <v>0</v>
      </c>
      <c r="E10079" s="116">
        <v>0</v>
      </c>
      <c r="F10079" s="117">
        <v>0</v>
      </c>
      <c r="G10079" s="116">
        <v>0</v>
      </c>
    </row>
    <row r="10080" spans="1:7" s="113" customFormat="1">
      <c r="A10080" s="125" t="s">
        <v>337</v>
      </c>
      <c r="B10080" s="110" t="s">
        <v>764</v>
      </c>
      <c r="C10080" s="110"/>
      <c r="D10080" s="110"/>
      <c r="E10080" s="111"/>
      <c r="F10080" s="112"/>
      <c r="G10080" s="111"/>
    </row>
    <row r="10081" spans="1:7">
      <c r="A10081" s="114" t="s">
        <v>1118</v>
      </c>
      <c r="B10081" s="115" t="s">
        <v>1119</v>
      </c>
      <c r="C10081" s="115">
        <v>3492242</v>
      </c>
      <c r="D10081" s="115">
        <v>0</v>
      </c>
      <c r="E10081" s="116">
        <v>0</v>
      </c>
      <c r="F10081" s="117">
        <v>0</v>
      </c>
      <c r="G10081" s="116">
        <v>0</v>
      </c>
    </row>
    <row r="10082" spans="1:7">
      <c r="A10082" s="119" t="s">
        <v>1144</v>
      </c>
      <c r="B10082" s="115" t="s">
        <v>60</v>
      </c>
      <c r="C10082" s="115">
        <v>3492242</v>
      </c>
      <c r="D10082" s="115">
        <v>0</v>
      </c>
      <c r="E10082" s="116">
        <v>0</v>
      </c>
      <c r="F10082" s="117">
        <v>0</v>
      </c>
      <c r="G10082" s="116">
        <v>0</v>
      </c>
    </row>
    <row r="10083" spans="1:7" ht="25.5">
      <c r="A10083" s="120">
        <v>21710</v>
      </c>
      <c r="B10083" s="115" t="s">
        <v>1145</v>
      </c>
      <c r="C10083" s="115">
        <v>3492242</v>
      </c>
      <c r="D10083" s="115">
        <v>0</v>
      </c>
      <c r="E10083" s="116">
        <v>0</v>
      </c>
      <c r="F10083" s="117">
        <v>0</v>
      </c>
      <c r="G10083" s="116">
        <v>0</v>
      </c>
    </row>
    <row r="10084" spans="1:7">
      <c r="A10084" s="114" t="s">
        <v>1147</v>
      </c>
      <c r="B10084" s="115" t="s">
        <v>1148</v>
      </c>
      <c r="C10084" s="115">
        <v>3492242</v>
      </c>
      <c r="D10084" s="115">
        <v>0</v>
      </c>
      <c r="E10084" s="116">
        <v>0</v>
      </c>
      <c r="F10084" s="117">
        <v>0</v>
      </c>
      <c r="G10084" s="116">
        <v>0</v>
      </c>
    </row>
    <row r="10085" spans="1:7">
      <c r="A10085" s="119" t="s">
        <v>1149</v>
      </c>
      <c r="B10085" s="115" t="s">
        <v>1150</v>
      </c>
      <c r="C10085" s="115">
        <v>3492242</v>
      </c>
      <c r="D10085" s="115">
        <v>0</v>
      </c>
      <c r="E10085" s="116">
        <v>0</v>
      </c>
      <c r="F10085" s="117">
        <v>0</v>
      </c>
      <c r="G10085" s="116">
        <v>0</v>
      </c>
    </row>
    <row r="10086" spans="1:7">
      <c r="A10086" s="120" t="s">
        <v>1158</v>
      </c>
      <c r="B10086" s="115" t="s">
        <v>1159</v>
      </c>
      <c r="C10086" s="115">
        <v>3492242</v>
      </c>
      <c r="D10086" s="115">
        <v>0</v>
      </c>
      <c r="E10086" s="116">
        <v>0</v>
      </c>
      <c r="F10086" s="117">
        <v>0</v>
      </c>
      <c r="G10086" s="116">
        <v>0</v>
      </c>
    </row>
    <row r="10087" spans="1:7">
      <c r="A10087" s="121">
        <v>3000</v>
      </c>
      <c r="B10087" s="115" t="s">
        <v>1160</v>
      </c>
      <c r="C10087" s="115">
        <v>3492242</v>
      </c>
      <c r="D10087" s="115">
        <v>0</v>
      </c>
      <c r="E10087" s="116">
        <v>0</v>
      </c>
      <c r="F10087" s="117">
        <v>0</v>
      </c>
      <c r="G10087" s="116">
        <v>0</v>
      </c>
    </row>
    <row r="10088" spans="1:7" s="113" customFormat="1" ht="25.5">
      <c r="A10088" s="125" t="s">
        <v>474</v>
      </c>
      <c r="B10088" s="110" t="s">
        <v>765</v>
      </c>
      <c r="C10088" s="110"/>
      <c r="D10088" s="110"/>
      <c r="E10088" s="111"/>
      <c r="F10088" s="112"/>
      <c r="G10088" s="111"/>
    </row>
    <row r="10089" spans="1:7">
      <c r="A10089" s="114" t="s">
        <v>1118</v>
      </c>
      <c r="B10089" s="115" t="s">
        <v>1119</v>
      </c>
      <c r="C10089" s="115">
        <v>606388</v>
      </c>
      <c r="D10089" s="115">
        <v>606388</v>
      </c>
      <c r="E10089" s="116">
        <v>606388</v>
      </c>
      <c r="F10089" s="117">
        <v>100</v>
      </c>
      <c r="G10089" s="116">
        <v>0</v>
      </c>
    </row>
    <row r="10090" spans="1:7">
      <c r="A10090" s="119" t="s">
        <v>1144</v>
      </c>
      <c r="B10090" s="115" t="s">
        <v>60</v>
      </c>
      <c r="C10090" s="115">
        <v>606388</v>
      </c>
      <c r="D10090" s="115">
        <v>606388</v>
      </c>
      <c r="E10090" s="116">
        <v>606388</v>
      </c>
      <c r="F10090" s="117">
        <v>100</v>
      </c>
      <c r="G10090" s="116">
        <v>0</v>
      </c>
    </row>
    <row r="10091" spans="1:7" ht="25.5">
      <c r="A10091" s="120">
        <v>21710</v>
      </c>
      <c r="B10091" s="115" t="s">
        <v>1145</v>
      </c>
      <c r="C10091" s="115">
        <v>606388</v>
      </c>
      <c r="D10091" s="115">
        <v>606388</v>
      </c>
      <c r="E10091" s="116">
        <v>606388</v>
      </c>
      <c r="F10091" s="117">
        <v>100</v>
      </c>
      <c r="G10091" s="116">
        <v>0</v>
      </c>
    </row>
    <row r="10092" spans="1:7">
      <c r="A10092" s="114" t="s">
        <v>1147</v>
      </c>
      <c r="B10092" s="115" t="s">
        <v>1148</v>
      </c>
      <c r="C10092" s="115">
        <v>606388</v>
      </c>
      <c r="D10092" s="115">
        <v>606388</v>
      </c>
      <c r="E10092" s="116">
        <v>0</v>
      </c>
      <c r="F10092" s="117">
        <v>0</v>
      </c>
      <c r="G10092" s="116">
        <v>0</v>
      </c>
    </row>
    <row r="10093" spans="1:7">
      <c r="A10093" s="119" t="s">
        <v>1149</v>
      </c>
      <c r="B10093" s="115" t="s">
        <v>1150</v>
      </c>
      <c r="C10093" s="115">
        <v>606388</v>
      </c>
      <c r="D10093" s="115">
        <v>606388</v>
      </c>
      <c r="E10093" s="116">
        <v>0</v>
      </c>
      <c r="F10093" s="117">
        <v>0</v>
      </c>
      <c r="G10093" s="116">
        <v>0</v>
      </c>
    </row>
    <row r="10094" spans="1:7">
      <c r="A10094" s="120" t="s">
        <v>1158</v>
      </c>
      <c r="B10094" s="115" t="s">
        <v>1159</v>
      </c>
      <c r="C10094" s="115">
        <v>606388</v>
      </c>
      <c r="D10094" s="115">
        <v>606388</v>
      </c>
      <c r="E10094" s="116">
        <v>0</v>
      </c>
      <c r="F10094" s="117">
        <v>0</v>
      </c>
      <c r="G10094" s="116">
        <v>0</v>
      </c>
    </row>
    <row r="10095" spans="1:7">
      <c r="A10095" s="121">
        <v>3000</v>
      </c>
      <c r="B10095" s="115" t="s">
        <v>1160</v>
      </c>
      <c r="C10095" s="115">
        <v>606388</v>
      </c>
      <c r="D10095" s="115">
        <v>606388</v>
      </c>
      <c r="E10095" s="116">
        <v>0</v>
      </c>
      <c r="F10095" s="117">
        <v>0</v>
      </c>
      <c r="G10095" s="116">
        <v>0</v>
      </c>
    </row>
    <row r="10096" spans="1:7">
      <c r="A10096" s="114"/>
      <c r="B10096" s="115" t="s">
        <v>1192</v>
      </c>
      <c r="C10096" s="115">
        <v>0</v>
      </c>
      <c r="D10096" s="115">
        <v>0</v>
      </c>
      <c r="E10096" s="116">
        <v>606388</v>
      </c>
      <c r="F10096" s="117">
        <v>0</v>
      </c>
      <c r="G10096" s="116">
        <v>0</v>
      </c>
    </row>
    <row r="10097" spans="1:7">
      <c r="A10097" s="114" t="s">
        <v>1193</v>
      </c>
      <c r="B10097" s="115" t="s">
        <v>1194</v>
      </c>
      <c r="C10097" s="115">
        <v>0</v>
      </c>
      <c r="D10097" s="115">
        <v>0</v>
      </c>
      <c r="E10097" s="116">
        <v>-606388</v>
      </c>
      <c r="F10097" s="117">
        <v>0</v>
      </c>
      <c r="G10097" s="116">
        <v>0</v>
      </c>
    </row>
    <row r="10098" spans="1:7">
      <c r="A10098" s="119" t="s">
        <v>1202</v>
      </c>
      <c r="B10098" s="115" t="s">
        <v>1203</v>
      </c>
      <c r="C10098" s="115">
        <v>0</v>
      </c>
      <c r="D10098" s="115">
        <v>0</v>
      </c>
      <c r="E10098" s="116">
        <v>-606388</v>
      </c>
      <c r="F10098" s="117">
        <v>0</v>
      </c>
      <c r="G10098" s="116">
        <v>0</v>
      </c>
    </row>
    <row r="10099" spans="1:7" s="113" customFormat="1" ht="51">
      <c r="A10099" s="125" t="s">
        <v>208</v>
      </c>
      <c r="B10099" s="110" t="s">
        <v>1378</v>
      </c>
      <c r="C10099" s="110"/>
      <c r="D10099" s="110"/>
      <c r="E10099" s="111"/>
      <c r="F10099" s="112"/>
      <c r="G10099" s="111"/>
    </row>
    <row r="10100" spans="1:7">
      <c r="A10100" s="114" t="s">
        <v>1118</v>
      </c>
      <c r="B10100" s="115" t="s">
        <v>1119</v>
      </c>
      <c r="C10100" s="115">
        <v>11210292</v>
      </c>
      <c r="D10100" s="115">
        <v>0</v>
      </c>
      <c r="E10100" s="116">
        <v>0</v>
      </c>
      <c r="F10100" s="117">
        <v>0</v>
      </c>
      <c r="G10100" s="116">
        <v>0</v>
      </c>
    </row>
    <row r="10101" spans="1:7">
      <c r="A10101" s="119" t="s">
        <v>1144</v>
      </c>
      <c r="B10101" s="115" t="s">
        <v>60</v>
      </c>
      <c r="C10101" s="115">
        <v>11210292</v>
      </c>
      <c r="D10101" s="115">
        <v>0</v>
      </c>
      <c r="E10101" s="116">
        <v>0</v>
      </c>
      <c r="F10101" s="117">
        <v>0</v>
      </c>
      <c r="G10101" s="116">
        <v>0</v>
      </c>
    </row>
    <row r="10102" spans="1:7" ht="25.5">
      <c r="A10102" s="120">
        <v>21710</v>
      </c>
      <c r="B10102" s="115" t="s">
        <v>1145</v>
      </c>
      <c r="C10102" s="115">
        <v>11210292</v>
      </c>
      <c r="D10102" s="115">
        <v>0</v>
      </c>
      <c r="E10102" s="116">
        <v>0</v>
      </c>
      <c r="F10102" s="117">
        <v>0</v>
      </c>
      <c r="G10102" s="116">
        <v>0</v>
      </c>
    </row>
    <row r="10103" spans="1:7">
      <c r="A10103" s="114" t="s">
        <v>1147</v>
      </c>
      <c r="B10103" s="115" t="s">
        <v>1148</v>
      </c>
      <c r="C10103" s="115">
        <v>11210292</v>
      </c>
      <c r="D10103" s="115">
        <v>0</v>
      </c>
      <c r="E10103" s="116">
        <v>0</v>
      </c>
      <c r="F10103" s="117">
        <v>0</v>
      </c>
      <c r="G10103" s="116">
        <v>0</v>
      </c>
    </row>
    <row r="10104" spans="1:7">
      <c r="A10104" s="119" t="s">
        <v>1149</v>
      </c>
      <c r="B10104" s="115" t="s">
        <v>1150</v>
      </c>
      <c r="C10104" s="115">
        <v>11210292</v>
      </c>
      <c r="D10104" s="115">
        <v>0</v>
      </c>
      <c r="E10104" s="116">
        <v>0</v>
      </c>
      <c r="F10104" s="117">
        <v>0</v>
      </c>
      <c r="G10104" s="116">
        <v>0</v>
      </c>
    </row>
    <row r="10105" spans="1:7">
      <c r="A10105" s="120" t="s">
        <v>1158</v>
      </c>
      <c r="B10105" s="115" t="s">
        <v>1159</v>
      </c>
      <c r="C10105" s="115">
        <v>11210292</v>
      </c>
      <c r="D10105" s="115">
        <v>0</v>
      </c>
      <c r="E10105" s="116">
        <v>0</v>
      </c>
      <c r="F10105" s="117">
        <v>0</v>
      </c>
      <c r="G10105" s="116">
        <v>0</v>
      </c>
    </row>
    <row r="10106" spans="1:7">
      <c r="A10106" s="121">
        <v>3000</v>
      </c>
      <c r="B10106" s="115" t="s">
        <v>1160</v>
      </c>
      <c r="C10106" s="115">
        <v>11210292</v>
      </c>
      <c r="D10106" s="115">
        <v>0</v>
      </c>
      <c r="E10106" s="116">
        <v>0</v>
      </c>
      <c r="F10106" s="117">
        <v>0</v>
      </c>
      <c r="G10106" s="116">
        <v>0</v>
      </c>
    </row>
    <row r="10107" spans="1:7">
      <c r="A10107" s="114"/>
      <c r="B10107" s="115"/>
      <c r="C10107" s="115"/>
      <c r="D10107" s="115"/>
      <c r="E10107" s="116"/>
      <c r="F10107" s="117"/>
      <c r="G10107" s="116"/>
    </row>
    <row r="10108" spans="1:7" s="113" customFormat="1">
      <c r="A10108" s="109"/>
      <c r="B10108" s="110" t="s">
        <v>1379</v>
      </c>
      <c r="C10108" s="110"/>
      <c r="D10108" s="110"/>
      <c r="E10108" s="111"/>
      <c r="F10108" s="112"/>
      <c r="G10108" s="111"/>
    </row>
    <row r="10109" spans="1:7" s="113" customFormat="1">
      <c r="A10109" s="109" t="s">
        <v>44</v>
      </c>
      <c r="B10109" s="110" t="s">
        <v>45</v>
      </c>
      <c r="C10109" s="110"/>
      <c r="D10109" s="110"/>
      <c r="E10109" s="111"/>
      <c r="F10109" s="112"/>
      <c r="G10109" s="111"/>
    </row>
    <row r="10110" spans="1:7" s="113" customFormat="1">
      <c r="A10110" s="109" t="s">
        <v>331</v>
      </c>
      <c r="B10110" s="110" t="s">
        <v>766</v>
      </c>
      <c r="C10110" s="110"/>
      <c r="D10110" s="110"/>
      <c r="E10110" s="111"/>
      <c r="F10110" s="112"/>
      <c r="G10110" s="111"/>
    </row>
    <row r="10111" spans="1:7">
      <c r="A10111" s="114" t="s">
        <v>1380</v>
      </c>
      <c r="B10111" s="115" t="s">
        <v>1381</v>
      </c>
      <c r="C10111" s="115">
        <v>1444715087</v>
      </c>
      <c r="D10111" s="115">
        <v>461507412</v>
      </c>
      <c r="E10111" s="116">
        <v>484285175.27999997</v>
      </c>
      <c r="F10111" s="117">
        <v>33.521154422609001</v>
      </c>
      <c r="G10111" s="116">
        <v>129121177.48999999</v>
      </c>
    </row>
    <row r="10112" spans="1:7">
      <c r="A10112" s="119" t="s">
        <v>1149</v>
      </c>
      <c r="B10112" s="115" t="s">
        <v>1382</v>
      </c>
      <c r="C10112" s="115">
        <v>1343132681</v>
      </c>
      <c r="D10112" s="115">
        <v>432934032</v>
      </c>
      <c r="E10112" s="116">
        <v>450197707.54000002</v>
      </c>
      <c r="F10112" s="117">
        <v>33.5184836098855</v>
      </c>
      <c r="G10112" s="116">
        <v>120546826.13</v>
      </c>
    </row>
    <row r="10113" spans="1:7">
      <c r="A10113" s="120" t="s">
        <v>1158</v>
      </c>
      <c r="B10113" s="115" t="s">
        <v>1383</v>
      </c>
      <c r="C10113" s="115">
        <v>1343132681</v>
      </c>
      <c r="D10113" s="115">
        <v>432934032</v>
      </c>
      <c r="E10113" s="116">
        <v>450197707.54000002</v>
      </c>
      <c r="F10113" s="117">
        <v>33.5184836098855</v>
      </c>
      <c r="G10113" s="116">
        <v>120546826.13</v>
      </c>
    </row>
    <row r="10114" spans="1:7">
      <c r="A10114" s="121">
        <v>2000</v>
      </c>
      <c r="B10114" s="115" t="s">
        <v>1384</v>
      </c>
      <c r="C10114" s="115">
        <v>1343132681</v>
      </c>
      <c r="D10114" s="115">
        <v>432934032</v>
      </c>
      <c r="E10114" s="116">
        <v>476975415.81</v>
      </c>
      <c r="F10114" s="117">
        <v>35.512159190027198</v>
      </c>
      <c r="G10114" s="116">
        <v>127616013.63</v>
      </c>
    </row>
    <row r="10115" spans="1:7">
      <c r="A10115" s="122">
        <v>2100</v>
      </c>
      <c r="B10115" s="115" t="s">
        <v>1385</v>
      </c>
      <c r="C10115" s="115">
        <v>60000</v>
      </c>
      <c r="D10115" s="115">
        <v>21000</v>
      </c>
      <c r="E10115" s="116">
        <v>38449.35</v>
      </c>
      <c r="F10115" s="117">
        <v>64.082250000000002</v>
      </c>
      <c r="G10115" s="116">
        <v>9656.2199999999993</v>
      </c>
    </row>
    <row r="10116" spans="1:7" ht="25.5">
      <c r="A10116" s="123">
        <v>2110</v>
      </c>
      <c r="B10116" s="115" t="s">
        <v>1386</v>
      </c>
      <c r="C10116" s="115">
        <v>60000</v>
      </c>
      <c r="D10116" s="115">
        <v>21000</v>
      </c>
      <c r="E10116" s="116">
        <v>34376.75</v>
      </c>
      <c r="F10116" s="117">
        <v>57.2945833333333</v>
      </c>
      <c r="G10116" s="116">
        <v>8759.92</v>
      </c>
    </row>
    <row r="10117" spans="1:7" ht="25.5">
      <c r="A10117" s="122">
        <v>2400</v>
      </c>
      <c r="B10117" s="115" t="s">
        <v>1387</v>
      </c>
      <c r="C10117" s="115">
        <v>1343072681</v>
      </c>
      <c r="D10117" s="115">
        <v>432913032</v>
      </c>
      <c r="E10117" s="116">
        <v>476936966.45999998</v>
      </c>
      <c r="F10117" s="117">
        <v>35.510882858915103</v>
      </c>
      <c r="G10117" s="116">
        <v>127606357.41</v>
      </c>
    </row>
    <row r="10118" spans="1:7" ht="25.5">
      <c r="A10118" s="123">
        <v>2410</v>
      </c>
      <c r="B10118" s="115" t="s">
        <v>1388</v>
      </c>
      <c r="C10118" s="115">
        <v>1048194464</v>
      </c>
      <c r="D10118" s="115">
        <v>340936436</v>
      </c>
      <c r="E10118" s="116">
        <v>381215571.30000001</v>
      </c>
      <c r="F10118" s="117">
        <v>36.368783121144197</v>
      </c>
      <c r="G10118" s="116">
        <v>101995761.44</v>
      </c>
    </row>
    <row r="10119" spans="1:7" ht="25.5">
      <c r="A10119" s="123">
        <v>2420</v>
      </c>
      <c r="B10119" s="115" t="s">
        <v>1389</v>
      </c>
      <c r="C10119" s="115">
        <v>7346244</v>
      </c>
      <c r="D10119" s="115">
        <v>2291395</v>
      </c>
      <c r="E10119" s="116">
        <v>2384776.5699999998</v>
      </c>
      <c r="F10119" s="117">
        <v>32.462528742579202</v>
      </c>
      <c r="G10119" s="116">
        <v>638031.81999999995</v>
      </c>
    </row>
    <row r="10120" spans="1:7" ht="38.25">
      <c r="A10120" s="123">
        <v>2430</v>
      </c>
      <c r="B10120" s="115" t="s">
        <v>1390</v>
      </c>
      <c r="C10120" s="115">
        <v>17777909</v>
      </c>
      <c r="D10120" s="115">
        <v>5545176</v>
      </c>
      <c r="E10120" s="116">
        <v>5770928.9400000004</v>
      </c>
      <c r="F10120" s="117">
        <v>32.461235683004098</v>
      </c>
      <c r="G10120" s="116">
        <v>1544036.92</v>
      </c>
    </row>
    <row r="10121" spans="1:7" ht="38.25">
      <c r="A10121" s="123">
        <v>2440</v>
      </c>
      <c r="B10121" s="115" t="s">
        <v>1391</v>
      </c>
      <c r="C10121" s="115">
        <v>269754064</v>
      </c>
      <c r="D10121" s="115">
        <v>84140025</v>
      </c>
      <c r="E10121" s="116">
        <v>87565689.650000006</v>
      </c>
      <c r="F10121" s="117">
        <v>32.461305068605</v>
      </c>
      <c r="G10121" s="116">
        <v>23428527.23</v>
      </c>
    </row>
    <row r="10122" spans="1:7">
      <c r="A10122" s="122">
        <v>22500</v>
      </c>
      <c r="B10122" s="115" t="s">
        <v>1392</v>
      </c>
      <c r="C10122" s="115">
        <v>0</v>
      </c>
      <c r="D10122" s="115">
        <v>0</v>
      </c>
      <c r="E10122" s="116">
        <v>-26777708.27</v>
      </c>
      <c r="F10122" s="117">
        <v>0</v>
      </c>
      <c r="G10122" s="116">
        <v>-7069187.5</v>
      </c>
    </row>
    <row r="10123" spans="1:7" ht="25.5">
      <c r="A10123" s="123">
        <v>22520</v>
      </c>
      <c r="B10123" s="115" t="s">
        <v>1393</v>
      </c>
      <c r="C10123" s="115">
        <v>0</v>
      </c>
      <c r="D10123" s="115">
        <v>0</v>
      </c>
      <c r="E10123" s="116">
        <v>-26784828.399999999</v>
      </c>
      <c r="F10123" s="117">
        <v>0</v>
      </c>
      <c r="G10123" s="116">
        <v>-7070569.6699999999</v>
      </c>
    </row>
    <row r="10124" spans="1:7">
      <c r="A10124" s="123">
        <v>22590</v>
      </c>
      <c r="B10124" s="115" t="s">
        <v>1392</v>
      </c>
      <c r="C10124" s="115">
        <v>0</v>
      </c>
      <c r="D10124" s="115">
        <v>0</v>
      </c>
      <c r="E10124" s="116">
        <v>7120.13</v>
      </c>
      <c r="F10124" s="117">
        <v>0</v>
      </c>
      <c r="G10124" s="116">
        <v>1382.17</v>
      </c>
    </row>
    <row r="10125" spans="1:7">
      <c r="A10125" s="119" t="s">
        <v>1181</v>
      </c>
      <c r="B10125" s="115" t="s">
        <v>1394</v>
      </c>
      <c r="C10125" s="115">
        <v>5993252</v>
      </c>
      <c r="D10125" s="115">
        <v>590360</v>
      </c>
      <c r="E10125" s="116">
        <v>6162176.7699999996</v>
      </c>
      <c r="F10125" s="117">
        <v>102.818582799455</v>
      </c>
      <c r="G10125" s="116">
        <v>841087.62</v>
      </c>
    </row>
    <row r="10126" spans="1:7">
      <c r="A10126" s="120" t="s">
        <v>1395</v>
      </c>
      <c r="B10126" s="115" t="s">
        <v>1396</v>
      </c>
      <c r="C10126" s="115">
        <v>5993252</v>
      </c>
      <c r="D10126" s="115">
        <v>590360</v>
      </c>
      <c r="E10126" s="116">
        <v>6162176.7699999996</v>
      </c>
      <c r="F10126" s="117">
        <v>102.818582799455</v>
      </c>
      <c r="G10126" s="116">
        <v>841087.62</v>
      </c>
    </row>
    <row r="10127" spans="1:7" ht="25.5">
      <c r="A10127" s="121" t="s">
        <v>1397</v>
      </c>
      <c r="B10127" s="115" t="s">
        <v>1398</v>
      </c>
      <c r="C10127" s="115">
        <v>2069515</v>
      </c>
      <c r="D10127" s="115">
        <v>590360</v>
      </c>
      <c r="E10127" s="116">
        <v>3840130.29</v>
      </c>
      <c r="F10127" s="117">
        <v>185.557016499035</v>
      </c>
      <c r="G10127" s="116">
        <v>632974.03</v>
      </c>
    </row>
    <row r="10128" spans="1:7">
      <c r="A10128" s="122">
        <v>22410</v>
      </c>
      <c r="B10128" s="115" t="s">
        <v>1399</v>
      </c>
      <c r="C10128" s="115">
        <v>670080</v>
      </c>
      <c r="D10128" s="115">
        <v>209500</v>
      </c>
      <c r="E10128" s="116">
        <v>432408.43</v>
      </c>
      <c r="F10128" s="117">
        <v>64.530866463705806</v>
      </c>
      <c r="G10128" s="116">
        <v>104670.18</v>
      </c>
    </row>
    <row r="10129" spans="1:7" ht="38.25">
      <c r="A10129" s="122">
        <v>22420</v>
      </c>
      <c r="B10129" s="115" t="s">
        <v>1400</v>
      </c>
      <c r="C10129" s="115">
        <v>20000</v>
      </c>
      <c r="D10129" s="115">
        <v>0</v>
      </c>
      <c r="E10129" s="116">
        <v>11822.69</v>
      </c>
      <c r="F10129" s="117">
        <v>59.11345</v>
      </c>
      <c r="G10129" s="116">
        <v>1332.83</v>
      </c>
    </row>
    <row r="10130" spans="1:7">
      <c r="A10130" s="123">
        <v>22421</v>
      </c>
      <c r="B10130" s="115" t="s">
        <v>1401</v>
      </c>
      <c r="C10130" s="115">
        <v>10000</v>
      </c>
      <c r="D10130" s="115">
        <v>0</v>
      </c>
      <c r="E10130" s="116">
        <v>8868.83</v>
      </c>
      <c r="F10130" s="117">
        <v>88.688299999999998</v>
      </c>
      <c r="G10130" s="116">
        <v>417.5</v>
      </c>
    </row>
    <row r="10131" spans="1:7">
      <c r="A10131" s="123">
        <v>22422</v>
      </c>
      <c r="B10131" s="115" t="s">
        <v>1402</v>
      </c>
      <c r="C10131" s="115">
        <v>10000</v>
      </c>
      <c r="D10131" s="115">
        <v>0</v>
      </c>
      <c r="E10131" s="116">
        <v>2953.86</v>
      </c>
      <c r="F10131" s="117">
        <v>29.538599999999999</v>
      </c>
      <c r="G10131" s="116">
        <v>915.33</v>
      </c>
    </row>
    <row r="10132" spans="1:7" ht="25.5">
      <c r="A10132" s="122">
        <v>22430</v>
      </c>
      <c r="B10132" s="115" t="s">
        <v>1403</v>
      </c>
      <c r="C10132" s="115">
        <v>0</v>
      </c>
      <c r="D10132" s="115">
        <v>0</v>
      </c>
      <c r="E10132" s="116">
        <v>1964885.5</v>
      </c>
      <c r="F10132" s="117">
        <v>0</v>
      </c>
      <c r="G10132" s="116">
        <v>499875.57</v>
      </c>
    </row>
    <row r="10133" spans="1:7" ht="25.5">
      <c r="A10133" s="122">
        <v>22440</v>
      </c>
      <c r="B10133" s="115" t="s">
        <v>1404</v>
      </c>
      <c r="C10133" s="115">
        <v>599435</v>
      </c>
      <c r="D10133" s="115">
        <v>120864</v>
      </c>
      <c r="E10133" s="116">
        <v>99564.44</v>
      </c>
      <c r="F10133" s="117">
        <v>16.609714147488901</v>
      </c>
      <c r="G10133" s="116">
        <v>26464.16</v>
      </c>
    </row>
    <row r="10134" spans="1:7">
      <c r="A10134" s="122">
        <v>22460</v>
      </c>
      <c r="B10134" s="115" t="s">
        <v>1405</v>
      </c>
      <c r="C10134" s="115">
        <v>0</v>
      </c>
      <c r="D10134" s="115">
        <v>0</v>
      </c>
      <c r="E10134" s="116">
        <v>182.53</v>
      </c>
      <c r="F10134" s="117">
        <v>0</v>
      </c>
      <c r="G10134" s="116">
        <v>102.18</v>
      </c>
    </row>
    <row r="10135" spans="1:7" ht="51">
      <c r="A10135" s="122">
        <v>22470</v>
      </c>
      <c r="B10135" s="115" t="s">
        <v>1406</v>
      </c>
      <c r="C10135" s="115">
        <v>0</v>
      </c>
      <c r="D10135" s="115">
        <v>0</v>
      </c>
      <c r="E10135" s="116">
        <v>2273.5100000000002</v>
      </c>
      <c r="F10135" s="117">
        <v>0</v>
      </c>
      <c r="G10135" s="116">
        <v>529.11</v>
      </c>
    </row>
    <row r="10136" spans="1:7">
      <c r="A10136" s="122">
        <v>22490</v>
      </c>
      <c r="B10136" s="115" t="s">
        <v>1407</v>
      </c>
      <c r="C10136" s="115">
        <v>780000</v>
      </c>
      <c r="D10136" s="115">
        <v>259996</v>
      </c>
      <c r="E10136" s="116">
        <v>1328993.19</v>
      </c>
      <c r="F10136" s="117">
        <v>170.38374230769199</v>
      </c>
      <c r="G10136" s="116">
        <v>0</v>
      </c>
    </row>
    <row r="10137" spans="1:7" ht="25.5">
      <c r="A10137" s="121" t="s">
        <v>1408</v>
      </c>
      <c r="B10137" s="115" t="s">
        <v>1409</v>
      </c>
      <c r="C10137" s="115">
        <v>3923737</v>
      </c>
      <c r="D10137" s="115">
        <v>0</v>
      </c>
      <c r="E10137" s="116">
        <v>2322046.48</v>
      </c>
      <c r="F10137" s="117">
        <v>59.1794628437125</v>
      </c>
      <c r="G10137" s="116">
        <v>208113.59</v>
      </c>
    </row>
    <row r="10138" spans="1:7" ht="25.5">
      <c r="A10138" s="122">
        <v>22610</v>
      </c>
      <c r="B10138" s="115" t="s">
        <v>1410</v>
      </c>
      <c r="C10138" s="115">
        <v>0</v>
      </c>
      <c r="D10138" s="115">
        <v>0</v>
      </c>
      <c r="E10138" s="116">
        <v>359796.45</v>
      </c>
      <c r="F10138" s="117">
        <v>0</v>
      </c>
      <c r="G10138" s="116">
        <v>208711.75</v>
      </c>
    </row>
    <row r="10139" spans="1:7" ht="25.5">
      <c r="A10139" s="122">
        <v>22620</v>
      </c>
      <c r="B10139" s="115" t="s">
        <v>1411</v>
      </c>
      <c r="C10139" s="115">
        <v>3923737</v>
      </c>
      <c r="D10139" s="115">
        <v>0</v>
      </c>
      <c r="E10139" s="116">
        <v>1958547.22</v>
      </c>
      <c r="F10139" s="117">
        <v>49.915354163645503</v>
      </c>
      <c r="G10139" s="116">
        <v>0</v>
      </c>
    </row>
    <row r="10140" spans="1:7">
      <c r="A10140" s="122">
        <v>22690</v>
      </c>
      <c r="B10140" s="115" t="s">
        <v>1407</v>
      </c>
      <c r="C10140" s="115">
        <v>0</v>
      </c>
      <c r="D10140" s="115">
        <v>0</v>
      </c>
      <c r="E10140" s="116">
        <v>3702.81</v>
      </c>
      <c r="F10140" s="117">
        <v>0</v>
      </c>
      <c r="G10140" s="116">
        <v>-598.16</v>
      </c>
    </row>
    <row r="10141" spans="1:7" ht="25.5">
      <c r="A10141" s="119" t="s">
        <v>1120</v>
      </c>
      <c r="B10141" s="115" t="s">
        <v>1121</v>
      </c>
      <c r="C10141" s="115">
        <v>40140</v>
      </c>
      <c r="D10141" s="115">
        <v>13380</v>
      </c>
      <c r="E10141" s="116">
        <v>19428.169999999998</v>
      </c>
      <c r="F10141" s="117">
        <v>48.401021425012502</v>
      </c>
      <c r="G10141" s="116">
        <v>4289.12</v>
      </c>
    </row>
    <row r="10142" spans="1:7">
      <c r="A10142" s="119" t="s">
        <v>1124</v>
      </c>
      <c r="B10142" s="115" t="s">
        <v>59</v>
      </c>
      <c r="C10142" s="115">
        <v>95549014</v>
      </c>
      <c r="D10142" s="115">
        <v>27969640</v>
      </c>
      <c r="E10142" s="116">
        <v>27905862.800000001</v>
      </c>
      <c r="F10142" s="117">
        <v>29.2058092823438</v>
      </c>
      <c r="G10142" s="116">
        <v>7728974.6200000001</v>
      </c>
    </row>
    <row r="10143" spans="1:7">
      <c r="A10143" s="120" t="s">
        <v>1125</v>
      </c>
      <c r="B10143" s="115" t="s">
        <v>1126</v>
      </c>
      <c r="C10143" s="115">
        <v>95549014</v>
      </c>
      <c r="D10143" s="115">
        <v>27969640</v>
      </c>
      <c r="E10143" s="116">
        <v>27905862.800000001</v>
      </c>
      <c r="F10143" s="117">
        <v>29.2058092823438</v>
      </c>
      <c r="G10143" s="116">
        <v>7728974.6200000001</v>
      </c>
    </row>
    <row r="10144" spans="1:7" ht="25.5">
      <c r="A10144" s="121">
        <v>18200</v>
      </c>
      <c r="B10144" s="115" t="s">
        <v>1412</v>
      </c>
      <c r="C10144" s="115">
        <v>20040098</v>
      </c>
      <c r="D10144" s="115">
        <v>6236507</v>
      </c>
      <c r="E10144" s="116">
        <v>6204495.3200000003</v>
      </c>
      <c r="F10144" s="117">
        <v>30.9604040858483</v>
      </c>
      <c r="G10144" s="116">
        <v>1579478.64</v>
      </c>
    </row>
    <row r="10145" spans="1:7" ht="25.5">
      <c r="A10145" s="122">
        <v>18210</v>
      </c>
      <c r="B10145" s="115" t="s">
        <v>1413</v>
      </c>
      <c r="C10145" s="115">
        <v>20040098</v>
      </c>
      <c r="D10145" s="115">
        <v>6236507</v>
      </c>
      <c r="E10145" s="116">
        <v>6204495.3200000003</v>
      </c>
      <c r="F10145" s="117">
        <v>30.9604040858483</v>
      </c>
      <c r="G10145" s="116">
        <v>1579478.64</v>
      </c>
    </row>
    <row r="10146" spans="1:7" ht="51">
      <c r="A10146" s="123">
        <v>18211</v>
      </c>
      <c r="B10146" s="115" t="s">
        <v>1414</v>
      </c>
      <c r="C10146" s="115">
        <v>1047652</v>
      </c>
      <c r="D10146" s="115">
        <v>349216</v>
      </c>
      <c r="E10146" s="116">
        <v>349216</v>
      </c>
      <c r="F10146" s="117">
        <v>33.3332060646092</v>
      </c>
      <c r="G10146" s="116">
        <v>87304</v>
      </c>
    </row>
    <row r="10147" spans="1:7" ht="25.5">
      <c r="A10147" s="123">
        <v>18212</v>
      </c>
      <c r="B10147" s="115" t="s">
        <v>1415</v>
      </c>
      <c r="C10147" s="115">
        <v>3994953</v>
      </c>
      <c r="D10147" s="115">
        <v>961577</v>
      </c>
      <c r="E10147" s="116">
        <v>944787.47</v>
      </c>
      <c r="F10147" s="117">
        <v>23.649526540111999</v>
      </c>
      <c r="G10147" s="116">
        <v>256885.14</v>
      </c>
    </row>
    <row r="10148" spans="1:7" ht="25.5">
      <c r="A10148" s="123">
        <v>18213</v>
      </c>
      <c r="B10148" s="115" t="s">
        <v>1416</v>
      </c>
      <c r="C10148" s="115">
        <v>218581</v>
      </c>
      <c r="D10148" s="115">
        <v>47860</v>
      </c>
      <c r="E10148" s="116">
        <v>42103.15</v>
      </c>
      <c r="F10148" s="117">
        <v>19.262035584062701</v>
      </c>
      <c r="G10148" s="116">
        <v>12848.6</v>
      </c>
    </row>
    <row r="10149" spans="1:7" ht="25.5">
      <c r="A10149" s="123">
        <v>18214</v>
      </c>
      <c r="B10149" s="115" t="s">
        <v>1417</v>
      </c>
      <c r="C10149" s="115">
        <v>1902420</v>
      </c>
      <c r="D10149" s="115">
        <v>634140</v>
      </c>
      <c r="E10149" s="116">
        <v>634140</v>
      </c>
      <c r="F10149" s="117">
        <v>33.3333333333333</v>
      </c>
      <c r="G10149" s="116">
        <v>158535</v>
      </c>
    </row>
    <row r="10150" spans="1:7" ht="25.5">
      <c r="A10150" s="123">
        <v>18215</v>
      </c>
      <c r="B10150" s="115" t="s">
        <v>1418</v>
      </c>
      <c r="C10150" s="115">
        <v>1292304</v>
      </c>
      <c r="D10150" s="115">
        <v>450768</v>
      </c>
      <c r="E10150" s="116">
        <v>450768</v>
      </c>
      <c r="F10150" s="117">
        <v>34.880956802733699</v>
      </c>
      <c r="G10150" s="116">
        <v>107692</v>
      </c>
    </row>
    <row r="10151" spans="1:7" ht="25.5">
      <c r="A10151" s="123">
        <v>18217</v>
      </c>
      <c r="B10151" s="115" t="s">
        <v>1419</v>
      </c>
      <c r="C10151" s="115">
        <v>10768625</v>
      </c>
      <c r="D10151" s="115">
        <v>3589540</v>
      </c>
      <c r="E10151" s="116">
        <v>3589540</v>
      </c>
      <c r="F10151" s="117">
        <v>33.333317856272302</v>
      </c>
      <c r="G10151" s="116">
        <v>897385</v>
      </c>
    </row>
    <row r="10152" spans="1:7">
      <c r="A10152" s="123">
        <v>18218</v>
      </c>
      <c r="B10152" s="115" t="s">
        <v>1420</v>
      </c>
      <c r="C10152" s="115">
        <v>815563</v>
      </c>
      <c r="D10152" s="115">
        <v>203406</v>
      </c>
      <c r="E10152" s="116">
        <v>193940.7</v>
      </c>
      <c r="F10152" s="117">
        <v>23.779977757696201</v>
      </c>
      <c r="G10152" s="116">
        <v>58828.9</v>
      </c>
    </row>
    <row r="10153" spans="1:7">
      <c r="A10153" s="121">
        <v>18500</v>
      </c>
      <c r="B10153" s="115" t="s">
        <v>1421</v>
      </c>
      <c r="C10153" s="115">
        <v>75508916</v>
      </c>
      <c r="D10153" s="115">
        <v>21733133</v>
      </c>
      <c r="E10153" s="116">
        <v>21701367.48</v>
      </c>
      <c r="F10153" s="117">
        <v>28.740139085031998</v>
      </c>
      <c r="G10153" s="116">
        <v>6149495.9800000004</v>
      </c>
    </row>
    <row r="10154" spans="1:7" ht="25.5">
      <c r="A10154" s="122">
        <v>18520</v>
      </c>
      <c r="B10154" s="115" t="s">
        <v>1422</v>
      </c>
      <c r="C10154" s="115">
        <v>74437576</v>
      </c>
      <c r="D10154" s="115">
        <v>21455837</v>
      </c>
      <c r="E10154" s="116">
        <v>21438705.559999999</v>
      </c>
      <c r="F10154" s="117">
        <v>28.800918450111801</v>
      </c>
      <c r="G10154" s="116">
        <v>6062587.2199999997</v>
      </c>
    </row>
    <row r="10155" spans="1:7" ht="25.5">
      <c r="A10155" s="123">
        <v>18521</v>
      </c>
      <c r="B10155" s="115" t="s">
        <v>1423</v>
      </c>
      <c r="C10155" s="115">
        <v>8775480</v>
      </c>
      <c r="D10155" s="115">
        <v>2869804</v>
      </c>
      <c r="E10155" s="116">
        <v>2868576.8</v>
      </c>
      <c r="F10155" s="117">
        <v>32.688545811739097</v>
      </c>
      <c r="G10155" s="116">
        <v>799580.39</v>
      </c>
    </row>
    <row r="10156" spans="1:7" ht="25.5">
      <c r="A10156" s="123">
        <v>18522</v>
      </c>
      <c r="B10156" s="115" t="s">
        <v>1424</v>
      </c>
      <c r="C10156" s="115">
        <v>1217670</v>
      </c>
      <c r="D10156" s="115">
        <v>368380</v>
      </c>
      <c r="E10156" s="116">
        <v>353480.8</v>
      </c>
      <c r="F10156" s="117">
        <v>29.0292772261779</v>
      </c>
      <c r="G10156" s="116">
        <v>90152.11</v>
      </c>
    </row>
    <row r="10157" spans="1:7" ht="25.5">
      <c r="A10157" s="123">
        <v>18523</v>
      </c>
      <c r="B10157" s="115" t="s">
        <v>1425</v>
      </c>
      <c r="C10157" s="115">
        <v>55273357</v>
      </c>
      <c r="D10157" s="115">
        <v>15134556</v>
      </c>
      <c r="E10157" s="116">
        <v>15133556.199999999</v>
      </c>
      <c r="F10157" s="117">
        <v>27.379477240725599</v>
      </c>
      <c r="G10157" s="116">
        <v>4071990.27</v>
      </c>
    </row>
    <row r="10158" spans="1:7" ht="25.5">
      <c r="A10158" s="123">
        <v>18524</v>
      </c>
      <c r="B10158" s="115" t="s">
        <v>1426</v>
      </c>
      <c r="C10158" s="115">
        <v>14362</v>
      </c>
      <c r="D10158" s="115">
        <v>5788</v>
      </c>
      <c r="E10158" s="116">
        <v>5782.76</v>
      </c>
      <c r="F10158" s="117">
        <v>40.264308592118098</v>
      </c>
      <c r="G10158" s="116">
        <v>1606</v>
      </c>
    </row>
    <row r="10159" spans="1:7" ht="38.25">
      <c r="A10159" s="123">
        <v>18525</v>
      </c>
      <c r="B10159" s="115" t="s">
        <v>1427</v>
      </c>
      <c r="C10159" s="115">
        <v>1306078</v>
      </c>
      <c r="D10159" s="115">
        <v>385520</v>
      </c>
      <c r="E10159" s="116">
        <v>385520</v>
      </c>
      <c r="F10159" s="117">
        <v>29.5173795133216</v>
      </c>
      <c r="G10159" s="116">
        <v>112751.45</v>
      </c>
    </row>
    <row r="10160" spans="1:7" ht="25.5">
      <c r="A10160" s="123">
        <v>18526</v>
      </c>
      <c r="B10160" s="115" t="s">
        <v>1428</v>
      </c>
      <c r="C10160" s="115">
        <v>6275008</v>
      </c>
      <c r="D10160" s="115">
        <v>2151546</v>
      </c>
      <c r="E10160" s="116">
        <v>2151546</v>
      </c>
      <c r="F10160" s="117">
        <v>34.287541944169597</v>
      </c>
      <c r="G10160" s="116">
        <v>788515</v>
      </c>
    </row>
    <row r="10161" spans="1:7" ht="25.5">
      <c r="A10161" s="123">
        <v>18527</v>
      </c>
      <c r="B10161" s="115" t="s">
        <v>1429</v>
      </c>
      <c r="C10161" s="115">
        <v>39253</v>
      </c>
      <c r="D10161" s="115">
        <v>13459</v>
      </c>
      <c r="E10161" s="116">
        <v>13459</v>
      </c>
      <c r="F10161" s="117">
        <v>34.287825134384597</v>
      </c>
      <c r="G10161" s="116">
        <v>4933</v>
      </c>
    </row>
    <row r="10162" spans="1:7" ht="25.5">
      <c r="A10162" s="123">
        <v>18528</v>
      </c>
      <c r="B10162" s="115" t="s">
        <v>1430</v>
      </c>
      <c r="C10162" s="115">
        <v>94993</v>
      </c>
      <c r="D10162" s="115">
        <v>32571</v>
      </c>
      <c r="E10162" s="116">
        <v>32571</v>
      </c>
      <c r="F10162" s="117">
        <v>34.287789626604102</v>
      </c>
      <c r="G10162" s="116">
        <v>11936</v>
      </c>
    </row>
    <row r="10163" spans="1:7" ht="38.25">
      <c r="A10163" s="123">
        <v>18529</v>
      </c>
      <c r="B10163" s="115" t="s">
        <v>1431</v>
      </c>
      <c r="C10163" s="115">
        <v>1441375</v>
      </c>
      <c r="D10163" s="115">
        <v>494213</v>
      </c>
      <c r="E10163" s="116">
        <v>494213</v>
      </c>
      <c r="F10163" s="117">
        <v>34.287607319399903</v>
      </c>
      <c r="G10163" s="116">
        <v>181123</v>
      </c>
    </row>
    <row r="10164" spans="1:7" ht="25.5">
      <c r="A10164" s="122">
        <v>18530</v>
      </c>
      <c r="B10164" s="115" t="s">
        <v>1432</v>
      </c>
      <c r="C10164" s="115">
        <v>1071340</v>
      </c>
      <c r="D10164" s="115">
        <v>277296</v>
      </c>
      <c r="E10164" s="116">
        <v>262661.92</v>
      </c>
      <c r="F10164" s="117">
        <v>24.517139283514101</v>
      </c>
      <c r="G10164" s="116">
        <v>86908.76</v>
      </c>
    </row>
    <row r="10165" spans="1:7">
      <c r="A10165" s="114" t="s">
        <v>1147</v>
      </c>
      <c r="B10165" s="115" t="s">
        <v>1148</v>
      </c>
      <c r="C10165" s="115">
        <v>1501011747</v>
      </c>
      <c r="D10165" s="115">
        <v>521189146</v>
      </c>
      <c r="E10165" s="116">
        <v>515149085.13</v>
      </c>
      <c r="F10165" s="117">
        <v>34.320123487347999</v>
      </c>
      <c r="G10165" s="116">
        <v>142200659.71000001</v>
      </c>
    </row>
    <row r="10166" spans="1:7">
      <c r="A10166" s="119" t="s">
        <v>1149</v>
      </c>
      <c r="B10166" s="115" t="s">
        <v>1150</v>
      </c>
      <c r="C10166" s="115">
        <v>1500442139</v>
      </c>
      <c r="D10166" s="115">
        <v>521076148</v>
      </c>
      <c r="E10166" s="116">
        <v>515036089.10000002</v>
      </c>
      <c r="F10166" s="117">
        <v>34.325621476030797</v>
      </c>
      <c r="G10166" s="116">
        <v>142177278.88999999</v>
      </c>
    </row>
    <row r="10167" spans="1:7">
      <c r="A10167" s="120" t="s">
        <v>1151</v>
      </c>
      <c r="B10167" s="115" t="s">
        <v>1152</v>
      </c>
      <c r="C10167" s="115">
        <v>9605590</v>
      </c>
      <c r="D10167" s="115">
        <v>3182204</v>
      </c>
      <c r="E10167" s="116">
        <v>3174150.16</v>
      </c>
      <c r="F10167" s="117">
        <v>33.044822441932197</v>
      </c>
      <c r="G10167" s="116">
        <v>1109526.1599999999</v>
      </c>
    </row>
    <row r="10168" spans="1:7">
      <c r="A10168" s="121">
        <v>1000</v>
      </c>
      <c r="B10168" s="115" t="s">
        <v>1153</v>
      </c>
      <c r="C10168" s="115">
        <v>6866460</v>
      </c>
      <c r="D10168" s="115">
        <v>2330106</v>
      </c>
      <c r="E10168" s="116">
        <v>2322115.16</v>
      </c>
      <c r="F10168" s="117">
        <v>33.818228898151297</v>
      </c>
      <c r="G10168" s="116">
        <v>895372.16</v>
      </c>
    </row>
    <row r="10169" spans="1:7">
      <c r="A10169" s="122">
        <v>1100</v>
      </c>
      <c r="B10169" s="115" t="s">
        <v>1154</v>
      </c>
      <c r="C10169" s="115">
        <v>5537255</v>
      </c>
      <c r="D10169" s="115">
        <v>1870187</v>
      </c>
      <c r="E10169" s="116">
        <v>1862196.16</v>
      </c>
      <c r="F10169" s="117">
        <v>33.630312492381201</v>
      </c>
      <c r="G10169" s="116">
        <v>776027.16</v>
      </c>
    </row>
    <row r="10170" spans="1:7" ht="25.5">
      <c r="A10170" s="122">
        <v>1200</v>
      </c>
      <c r="B10170" s="115" t="s">
        <v>1433</v>
      </c>
      <c r="C10170" s="115">
        <v>1329205</v>
      </c>
      <c r="D10170" s="115">
        <v>0</v>
      </c>
      <c r="E10170" s="116">
        <v>459919</v>
      </c>
      <c r="F10170" s="117">
        <v>34.601058527465703</v>
      </c>
      <c r="G10170" s="116">
        <v>119345</v>
      </c>
    </row>
    <row r="10171" spans="1:7">
      <c r="A10171" s="121">
        <v>2000</v>
      </c>
      <c r="B10171" s="115" t="s">
        <v>1155</v>
      </c>
      <c r="C10171" s="115">
        <v>2739130</v>
      </c>
      <c r="D10171" s="115">
        <v>852098</v>
      </c>
      <c r="E10171" s="116">
        <v>852035</v>
      </c>
      <c r="F10171" s="117">
        <v>31.106044620007101</v>
      </c>
      <c r="G10171" s="116">
        <v>214154</v>
      </c>
    </row>
    <row r="10172" spans="1:7" ht="25.5">
      <c r="A10172" s="122">
        <v>2100</v>
      </c>
      <c r="B10172" s="115" t="s">
        <v>1434</v>
      </c>
      <c r="C10172" s="115">
        <v>6402</v>
      </c>
      <c r="D10172" s="115">
        <v>0</v>
      </c>
      <c r="E10172" s="116">
        <v>5005.41</v>
      </c>
      <c r="F10172" s="117">
        <v>78.185098406747898</v>
      </c>
      <c r="G10172" s="116">
        <v>2055.3000000000002</v>
      </c>
    </row>
    <row r="10173" spans="1:7">
      <c r="A10173" s="122">
        <v>2200</v>
      </c>
      <c r="B10173" s="115" t="s">
        <v>1435</v>
      </c>
      <c r="C10173" s="115">
        <v>2523350</v>
      </c>
      <c r="D10173" s="115">
        <v>0</v>
      </c>
      <c r="E10173" s="116">
        <v>758624</v>
      </c>
      <c r="F10173" s="117">
        <v>30.064160738700501</v>
      </c>
      <c r="G10173" s="116">
        <v>200281.5</v>
      </c>
    </row>
    <row r="10174" spans="1:7" ht="25.5">
      <c r="A10174" s="122">
        <v>2300</v>
      </c>
      <c r="B10174" s="115" t="s">
        <v>1436</v>
      </c>
      <c r="C10174" s="115">
        <v>200658</v>
      </c>
      <c r="D10174" s="115">
        <v>0</v>
      </c>
      <c r="E10174" s="116">
        <v>85162.82</v>
      </c>
      <c r="F10174" s="117">
        <v>42.4417765551336</v>
      </c>
      <c r="G10174" s="116">
        <v>11427.2</v>
      </c>
    </row>
    <row r="10175" spans="1:7" ht="25.5">
      <c r="A10175" s="122">
        <v>2500</v>
      </c>
      <c r="B10175" s="115" t="s">
        <v>1437</v>
      </c>
      <c r="C10175" s="115">
        <v>2713</v>
      </c>
      <c r="D10175" s="115">
        <v>0</v>
      </c>
      <c r="E10175" s="116">
        <v>3242.77</v>
      </c>
      <c r="F10175" s="117">
        <v>119.52709178031699</v>
      </c>
      <c r="G10175" s="116">
        <v>390</v>
      </c>
    </row>
    <row r="10176" spans="1:7">
      <c r="A10176" s="120" t="s">
        <v>1156</v>
      </c>
      <c r="B10176" s="115" t="s">
        <v>1157</v>
      </c>
      <c r="C10176" s="115">
        <v>8113</v>
      </c>
      <c r="D10176" s="115">
        <v>0</v>
      </c>
      <c r="E10176" s="116">
        <v>0</v>
      </c>
      <c r="F10176" s="117">
        <v>0</v>
      </c>
      <c r="G10176" s="116">
        <v>0</v>
      </c>
    </row>
    <row r="10177" spans="1:7">
      <c r="A10177" s="121">
        <v>4300</v>
      </c>
      <c r="B10177" s="115" t="s">
        <v>1438</v>
      </c>
      <c r="C10177" s="115">
        <v>8113</v>
      </c>
      <c r="D10177" s="115">
        <v>0</v>
      </c>
      <c r="E10177" s="116">
        <v>0</v>
      </c>
      <c r="F10177" s="117">
        <v>0</v>
      </c>
      <c r="G10177" s="116">
        <v>0</v>
      </c>
    </row>
    <row r="10178" spans="1:7">
      <c r="A10178" s="120" t="s">
        <v>1158</v>
      </c>
      <c r="B10178" s="115" t="s">
        <v>1159</v>
      </c>
      <c r="C10178" s="115">
        <v>1414847740</v>
      </c>
      <c r="D10178" s="115">
        <v>496035741</v>
      </c>
      <c r="E10178" s="116">
        <v>490044418.60000002</v>
      </c>
      <c r="F10178" s="117">
        <v>34.635841352087802</v>
      </c>
      <c r="G10178" s="116">
        <v>134879481.36000001</v>
      </c>
    </row>
    <row r="10179" spans="1:7">
      <c r="A10179" s="121">
        <v>3000</v>
      </c>
      <c r="B10179" s="115" t="s">
        <v>1160</v>
      </c>
      <c r="C10179" s="115">
        <v>5269575</v>
      </c>
      <c r="D10179" s="115">
        <v>1711676</v>
      </c>
      <c r="E10179" s="116">
        <v>1711544.96</v>
      </c>
      <c r="F10179" s="117">
        <v>32.479753300787998</v>
      </c>
      <c r="G10179" s="116">
        <v>558447.43999999994</v>
      </c>
    </row>
    <row r="10180" spans="1:7" ht="38.25">
      <c r="A10180" s="122">
        <v>3200</v>
      </c>
      <c r="B10180" s="115" t="s">
        <v>1439</v>
      </c>
      <c r="C10180" s="115">
        <v>5367575</v>
      </c>
      <c r="D10180" s="115">
        <v>0</v>
      </c>
      <c r="E10180" s="116">
        <v>1711544.96</v>
      </c>
      <c r="F10180" s="117">
        <v>31.886745131647</v>
      </c>
      <c r="G10180" s="116">
        <v>558447.43999999994</v>
      </c>
    </row>
    <row r="10181" spans="1:7">
      <c r="A10181" s="121">
        <v>6000</v>
      </c>
      <c r="B10181" s="115" t="s">
        <v>1161</v>
      </c>
      <c r="C10181" s="115">
        <v>1409578165</v>
      </c>
      <c r="D10181" s="115">
        <v>494324065</v>
      </c>
      <c r="E10181" s="116">
        <v>488332873.63999999</v>
      </c>
      <c r="F10181" s="117">
        <v>34.643901683877203</v>
      </c>
      <c r="G10181" s="116">
        <v>134321033.91999999</v>
      </c>
    </row>
    <row r="10182" spans="1:7">
      <c r="A10182" s="122">
        <v>6200</v>
      </c>
      <c r="B10182" s="115" t="s">
        <v>1440</v>
      </c>
      <c r="C10182" s="115">
        <v>1409480165</v>
      </c>
      <c r="D10182" s="115">
        <v>0</v>
      </c>
      <c r="E10182" s="116">
        <v>488332873.63999999</v>
      </c>
      <c r="F10182" s="117">
        <v>34.646310445950803</v>
      </c>
      <c r="G10182" s="116">
        <v>134321033.91999999</v>
      </c>
    </row>
    <row r="10183" spans="1:7">
      <c r="A10183" s="123">
        <v>6210</v>
      </c>
      <c r="B10183" s="115" t="s">
        <v>1441</v>
      </c>
      <c r="C10183" s="115">
        <v>1218606795</v>
      </c>
      <c r="D10183" s="115">
        <v>0</v>
      </c>
      <c r="E10183" s="116">
        <v>417795063.23000002</v>
      </c>
      <c r="F10183" s="117">
        <v>34.284649071729497</v>
      </c>
      <c r="G10183" s="116">
        <v>115738405.06</v>
      </c>
    </row>
    <row r="10184" spans="1:7">
      <c r="A10184" s="123">
        <v>6220</v>
      </c>
      <c r="B10184" s="115" t="s">
        <v>1442</v>
      </c>
      <c r="C10184" s="115">
        <v>141864845</v>
      </c>
      <c r="D10184" s="115">
        <v>0</v>
      </c>
      <c r="E10184" s="116">
        <v>53606344.130000003</v>
      </c>
      <c r="F10184" s="117">
        <v>37.786911993594998</v>
      </c>
      <c r="G10184" s="116">
        <v>13818511.6</v>
      </c>
    </row>
    <row r="10185" spans="1:7" ht="25.5">
      <c r="A10185" s="123">
        <v>6240</v>
      </c>
      <c r="B10185" s="115" t="s">
        <v>1443</v>
      </c>
      <c r="C10185" s="115">
        <v>47008525</v>
      </c>
      <c r="D10185" s="115">
        <v>0</v>
      </c>
      <c r="E10185" s="116">
        <v>16682374.029999999</v>
      </c>
      <c r="F10185" s="117">
        <v>35.487975915006899</v>
      </c>
      <c r="G10185" s="116">
        <v>4732281.3899999997</v>
      </c>
    </row>
    <row r="10186" spans="1:7">
      <c r="A10186" s="123">
        <v>6290</v>
      </c>
      <c r="B10186" s="115" t="s">
        <v>1444</v>
      </c>
      <c r="C10186" s="115">
        <v>2000000</v>
      </c>
      <c r="D10186" s="115">
        <v>0</v>
      </c>
      <c r="E10186" s="116">
        <v>249092.25</v>
      </c>
      <c r="F10186" s="117">
        <v>12.4546125</v>
      </c>
      <c r="G10186" s="116">
        <v>31835.87</v>
      </c>
    </row>
    <row r="10187" spans="1:7" ht="25.5">
      <c r="A10187" s="120" t="s">
        <v>1162</v>
      </c>
      <c r="B10187" s="115" t="s">
        <v>1163</v>
      </c>
      <c r="C10187" s="115">
        <v>12258</v>
      </c>
      <c r="D10187" s="115">
        <v>12258</v>
      </c>
      <c r="E10187" s="116">
        <v>11841.75</v>
      </c>
      <c r="F10187" s="117">
        <v>96.604258443465497</v>
      </c>
      <c r="G10187" s="116">
        <v>0</v>
      </c>
    </row>
    <row r="10188" spans="1:7">
      <c r="A10188" s="121">
        <v>7700</v>
      </c>
      <c r="B10188" s="115" t="s">
        <v>1165</v>
      </c>
      <c r="C10188" s="115">
        <v>12258</v>
      </c>
      <c r="D10188" s="115">
        <v>12258</v>
      </c>
      <c r="E10188" s="116">
        <v>11841.75</v>
      </c>
      <c r="F10188" s="117">
        <v>96.604258443465497</v>
      </c>
      <c r="G10188" s="116">
        <v>0</v>
      </c>
    </row>
    <row r="10189" spans="1:7">
      <c r="A10189" s="120" t="s">
        <v>1166</v>
      </c>
      <c r="B10189" s="115" t="s">
        <v>1167</v>
      </c>
      <c r="C10189" s="115">
        <v>75968438</v>
      </c>
      <c r="D10189" s="115">
        <v>21845945</v>
      </c>
      <c r="E10189" s="116">
        <v>21805678.59</v>
      </c>
      <c r="F10189" s="117">
        <v>28.703602659304401</v>
      </c>
      <c r="G10189" s="116">
        <v>6188271.3700000001</v>
      </c>
    </row>
    <row r="10190" spans="1:7">
      <c r="A10190" s="121">
        <v>7100</v>
      </c>
      <c r="B10190" s="115" t="s">
        <v>1168</v>
      </c>
      <c r="C10190" s="115">
        <v>75508916</v>
      </c>
      <c r="D10190" s="115">
        <v>21733133</v>
      </c>
      <c r="E10190" s="116">
        <v>21701367.48</v>
      </c>
      <c r="F10190" s="117">
        <v>28.740139085031998</v>
      </c>
      <c r="G10190" s="116">
        <v>6149495.9800000004</v>
      </c>
    </row>
    <row r="10191" spans="1:7" ht="25.5">
      <c r="A10191" s="122">
        <v>7140</v>
      </c>
      <c r="B10191" s="115" t="s">
        <v>1445</v>
      </c>
      <c r="C10191" s="115">
        <v>75508916</v>
      </c>
      <c r="D10191" s="115">
        <v>21733133</v>
      </c>
      <c r="E10191" s="116">
        <v>21701367.48</v>
      </c>
      <c r="F10191" s="117">
        <v>28.740139085031998</v>
      </c>
      <c r="G10191" s="116">
        <v>6149495.9800000004</v>
      </c>
    </row>
    <row r="10192" spans="1:7" ht="25.5">
      <c r="A10192" s="121">
        <v>7300</v>
      </c>
      <c r="B10192" s="115" t="s">
        <v>1173</v>
      </c>
      <c r="C10192" s="115">
        <v>459522</v>
      </c>
      <c r="D10192" s="115">
        <v>112812</v>
      </c>
      <c r="E10192" s="116">
        <v>104311.11</v>
      </c>
      <c r="F10192" s="117">
        <v>22.6999164349041</v>
      </c>
      <c r="G10192" s="116">
        <v>38775.39</v>
      </c>
    </row>
    <row r="10193" spans="1:7" ht="25.5">
      <c r="A10193" s="122">
        <v>7310</v>
      </c>
      <c r="B10193" s="115" t="s">
        <v>1174</v>
      </c>
      <c r="C10193" s="115">
        <v>353780</v>
      </c>
      <c r="D10193" s="115">
        <v>94488</v>
      </c>
      <c r="E10193" s="116">
        <v>94488</v>
      </c>
      <c r="F10193" s="117">
        <v>26.7081236926904</v>
      </c>
      <c r="G10193" s="116">
        <v>34514</v>
      </c>
    </row>
    <row r="10194" spans="1:7" ht="38.25">
      <c r="A10194" s="122">
        <v>7350</v>
      </c>
      <c r="B10194" s="115" t="s">
        <v>1176</v>
      </c>
      <c r="C10194" s="115">
        <v>105742</v>
      </c>
      <c r="D10194" s="115">
        <v>18324</v>
      </c>
      <c r="E10194" s="116">
        <v>9823.11</v>
      </c>
      <c r="F10194" s="117">
        <v>9.2896956743772598</v>
      </c>
      <c r="G10194" s="116">
        <v>4261.3900000000003</v>
      </c>
    </row>
    <row r="10195" spans="1:7">
      <c r="A10195" s="119" t="s">
        <v>1181</v>
      </c>
      <c r="B10195" s="115" t="s">
        <v>1182</v>
      </c>
      <c r="C10195" s="115">
        <v>569608</v>
      </c>
      <c r="D10195" s="115">
        <v>112998</v>
      </c>
      <c r="E10195" s="116">
        <v>112996.03</v>
      </c>
      <c r="F10195" s="117">
        <v>19.837507549051299</v>
      </c>
      <c r="G10195" s="116">
        <v>23380.82</v>
      </c>
    </row>
    <row r="10196" spans="1:7">
      <c r="A10196" s="120" t="s">
        <v>1183</v>
      </c>
      <c r="B10196" s="115" t="s">
        <v>1184</v>
      </c>
      <c r="C10196" s="115">
        <v>569608</v>
      </c>
      <c r="D10196" s="115">
        <v>112998</v>
      </c>
      <c r="E10196" s="116">
        <v>112996.03</v>
      </c>
      <c r="F10196" s="117">
        <v>19.837507549051299</v>
      </c>
      <c r="G10196" s="116">
        <v>23380.82</v>
      </c>
    </row>
    <row r="10197" spans="1:7">
      <c r="A10197" s="121">
        <v>5100</v>
      </c>
      <c r="B10197" s="115" t="s">
        <v>1446</v>
      </c>
      <c r="C10197" s="115">
        <v>249503</v>
      </c>
      <c r="D10197" s="115">
        <v>0</v>
      </c>
      <c r="E10197" s="116">
        <v>74206.06</v>
      </c>
      <c r="F10197" s="117">
        <v>29.7415502018012</v>
      </c>
      <c r="G10197" s="116">
        <v>0</v>
      </c>
    </row>
    <row r="10198" spans="1:7">
      <c r="A10198" s="121">
        <v>5200</v>
      </c>
      <c r="B10198" s="115" t="s">
        <v>1447</v>
      </c>
      <c r="C10198" s="115">
        <v>320105</v>
      </c>
      <c r="D10198" s="115">
        <v>0</v>
      </c>
      <c r="E10198" s="116">
        <v>38789.97</v>
      </c>
      <c r="F10198" s="117">
        <v>12.1178894425267</v>
      </c>
      <c r="G10198" s="116">
        <v>23380.82</v>
      </c>
    </row>
    <row r="10199" spans="1:7">
      <c r="A10199" s="114"/>
      <c r="B10199" s="115" t="s">
        <v>1192</v>
      </c>
      <c r="C10199" s="115">
        <v>-56296660</v>
      </c>
      <c r="D10199" s="115">
        <v>-59681734</v>
      </c>
      <c r="E10199" s="116">
        <v>-30863909.850000001</v>
      </c>
      <c r="F10199" s="117">
        <v>54.823696201515297</v>
      </c>
      <c r="G10199" s="116">
        <v>-13079482.220000001</v>
      </c>
    </row>
    <row r="10200" spans="1:7">
      <c r="A10200" s="114" t="s">
        <v>1193</v>
      </c>
      <c r="B10200" s="115" t="s">
        <v>1194</v>
      </c>
      <c r="C10200" s="115">
        <v>56296660</v>
      </c>
      <c r="D10200" s="115">
        <v>59681734</v>
      </c>
      <c r="E10200" s="116">
        <v>30863909.850000001</v>
      </c>
      <c r="F10200" s="117">
        <v>54.823696201515297</v>
      </c>
      <c r="G10200" s="116">
        <v>13079482.220000001</v>
      </c>
    </row>
    <row r="10201" spans="1:7">
      <c r="A10201" s="119" t="s">
        <v>1210</v>
      </c>
      <c r="B10201" s="115" t="s">
        <v>1211</v>
      </c>
      <c r="C10201" s="115">
        <v>0</v>
      </c>
      <c r="D10201" s="115">
        <v>0</v>
      </c>
      <c r="E10201" s="116">
        <v>719.66</v>
      </c>
      <c r="F10201" s="117">
        <v>0</v>
      </c>
      <c r="G10201" s="116">
        <v>0</v>
      </c>
    </row>
    <row r="10202" spans="1:7">
      <c r="A10202" s="119" t="s">
        <v>1202</v>
      </c>
      <c r="B10202" s="115" t="s">
        <v>1203</v>
      </c>
      <c r="C10202" s="115">
        <v>56296660</v>
      </c>
      <c r="D10202" s="115">
        <v>59681734</v>
      </c>
      <c r="E10202" s="116">
        <v>30863190.190000001</v>
      </c>
      <c r="F10202" s="117">
        <v>54.822417866353</v>
      </c>
      <c r="G10202" s="116">
        <v>13079482.220000001</v>
      </c>
    </row>
    <row r="10203" spans="1:7" ht="25.5">
      <c r="A10203" s="120" t="s">
        <v>1448</v>
      </c>
      <c r="B10203" s="115" t="s">
        <v>1449</v>
      </c>
      <c r="C10203" s="115">
        <v>56296660</v>
      </c>
      <c r="D10203" s="115">
        <v>59681734</v>
      </c>
      <c r="E10203" s="116">
        <v>30863909.850000001</v>
      </c>
      <c r="F10203" s="117">
        <v>54.823696201515297</v>
      </c>
      <c r="G10203" s="116">
        <v>13079482.220000001</v>
      </c>
    </row>
    <row r="10204" spans="1:7" ht="38.25">
      <c r="A10204" s="120" t="s">
        <v>1450</v>
      </c>
      <c r="B10204" s="115" t="s">
        <v>1451</v>
      </c>
      <c r="C10204" s="115">
        <v>0</v>
      </c>
      <c r="D10204" s="115">
        <v>0</v>
      </c>
      <c r="E10204" s="116">
        <v>-719.66</v>
      </c>
      <c r="F10204" s="117">
        <v>0</v>
      </c>
      <c r="G10204" s="116">
        <v>0</v>
      </c>
    </row>
    <row r="10205" spans="1:7" s="113" customFormat="1">
      <c r="A10205" s="126" t="s">
        <v>767</v>
      </c>
      <c r="B10205" s="110" t="s">
        <v>768</v>
      </c>
      <c r="C10205" s="110"/>
      <c r="D10205" s="110"/>
      <c r="E10205" s="111"/>
      <c r="F10205" s="112"/>
      <c r="G10205" s="111"/>
    </row>
    <row r="10206" spans="1:7">
      <c r="A10206" s="114" t="s">
        <v>1380</v>
      </c>
      <c r="B10206" s="115" t="s">
        <v>1381</v>
      </c>
      <c r="C10206" s="115">
        <v>1132271463</v>
      </c>
      <c r="D10206" s="115">
        <v>365228595</v>
      </c>
      <c r="E10206" s="116">
        <v>381995508.70999998</v>
      </c>
      <c r="F10206" s="117">
        <v>33.737095846069202</v>
      </c>
      <c r="G10206" s="116">
        <v>101926106.84</v>
      </c>
    </row>
    <row r="10207" spans="1:7">
      <c r="A10207" s="119" t="s">
        <v>1149</v>
      </c>
      <c r="B10207" s="115" t="s">
        <v>1382</v>
      </c>
      <c r="C10207" s="115">
        <v>1048254464</v>
      </c>
      <c r="D10207" s="115">
        <v>340957436</v>
      </c>
      <c r="E10207" s="116">
        <v>354472239.77999997</v>
      </c>
      <c r="F10207" s="117">
        <v>33.815476294504002</v>
      </c>
      <c r="G10207" s="116">
        <v>94935333.859999999</v>
      </c>
    </row>
    <row r="10208" spans="1:7">
      <c r="A10208" s="120" t="s">
        <v>1158</v>
      </c>
      <c r="B10208" s="115" t="s">
        <v>1383</v>
      </c>
      <c r="C10208" s="115">
        <v>1048254464</v>
      </c>
      <c r="D10208" s="115">
        <v>340957436</v>
      </c>
      <c r="E10208" s="116">
        <v>354472239.77999997</v>
      </c>
      <c r="F10208" s="117">
        <v>33.815476294504002</v>
      </c>
      <c r="G10208" s="116">
        <v>94935333.859999999</v>
      </c>
    </row>
    <row r="10209" spans="1:7">
      <c r="A10209" s="121">
        <v>2000</v>
      </c>
      <c r="B10209" s="115" t="s">
        <v>1384</v>
      </c>
      <c r="C10209" s="115">
        <v>1048254464</v>
      </c>
      <c r="D10209" s="115">
        <v>340957436</v>
      </c>
      <c r="E10209" s="116">
        <v>381249948.05000001</v>
      </c>
      <c r="F10209" s="117">
        <v>36.369980872316098</v>
      </c>
      <c r="G10209" s="116">
        <v>102004521.36</v>
      </c>
    </row>
    <row r="10210" spans="1:7">
      <c r="A10210" s="122">
        <v>2100</v>
      </c>
      <c r="B10210" s="115" t="s">
        <v>1385</v>
      </c>
      <c r="C10210" s="115">
        <v>60000</v>
      </c>
      <c r="D10210" s="115">
        <v>21000</v>
      </c>
      <c r="E10210" s="116">
        <v>34376.75</v>
      </c>
      <c r="F10210" s="117">
        <v>57.2945833333333</v>
      </c>
      <c r="G10210" s="116">
        <v>8759.92</v>
      </c>
    </row>
    <row r="10211" spans="1:7" ht="25.5">
      <c r="A10211" s="123">
        <v>2110</v>
      </c>
      <c r="B10211" s="115" t="s">
        <v>1386</v>
      </c>
      <c r="C10211" s="115">
        <v>60000</v>
      </c>
      <c r="D10211" s="115">
        <v>21000</v>
      </c>
      <c r="E10211" s="116">
        <v>34376.75</v>
      </c>
      <c r="F10211" s="117">
        <v>57.2945833333333</v>
      </c>
      <c r="G10211" s="116">
        <v>8759.92</v>
      </c>
    </row>
    <row r="10212" spans="1:7" ht="25.5">
      <c r="A10212" s="122">
        <v>2400</v>
      </c>
      <c r="B10212" s="115" t="s">
        <v>1387</v>
      </c>
      <c r="C10212" s="115">
        <v>1048194464</v>
      </c>
      <c r="D10212" s="115">
        <v>340936436</v>
      </c>
      <c r="E10212" s="116">
        <v>381215571.30000001</v>
      </c>
      <c r="F10212" s="117">
        <v>36.368783121144197</v>
      </c>
      <c r="G10212" s="116">
        <v>101995761.44</v>
      </c>
    </row>
    <row r="10213" spans="1:7" ht="25.5">
      <c r="A10213" s="123">
        <v>2410</v>
      </c>
      <c r="B10213" s="115" t="s">
        <v>1388</v>
      </c>
      <c r="C10213" s="115">
        <v>1048194464</v>
      </c>
      <c r="D10213" s="115">
        <v>340936436</v>
      </c>
      <c r="E10213" s="116">
        <v>381215571.30000001</v>
      </c>
      <c r="F10213" s="117">
        <v>36.368783121144197</v>
      </c>
      <c r="G10213" s="116">
        <v>101995761.44</v>
      </c>
    </row>
    <row r="10214" spans="1:7">
      <c r="A10214" s="122">
        <v>22500</v>
      </c>
      <c r="B10214" s="115" t="s">
        <v>1392</v>
      </c>
      <c r="C10214" s="115">
        <v>0</v>
      </c>
      <c r="D10214" s="115">
        <v>0</v>
      </c>
      <c r="E10214" s="116">
        <v>-26777708.27</v>
      </c>
      <c r="F10214" s="117" t="s">
        <v>1452</v>
      </c>
      <c r="G10214" s="116">
        <v>-7069187.5</v>
      </c>
    </row>
    <row r="10215" spans="1:7" ht="25.5">
      <c r="A10215" s="123">
        <v>22520</v>
      </c>
      <c r="B10215" s="115" t="s">
        <v>1393</v>
      </c>
      <c r="C10215" s="115">
        <v>0</v>
      </c>
      <c r="D10215" s="115">
        <v>0</v>
      </c>
      <c r="E10215" s="116">
        <v>-26784828.399999999</v>
      </c>
      <c r="F10215" s="117" t="s">
        <v>1452</v>
      </c>
      <c r="G10215" s="116">
        <v>-7070569.6699999999</v>
      </c>
    </row>
    <row r="10216" spans="1:7">
      <c r="A10216" s="123">
        <v>22590</v>
      </c>
      <c r="B10216" s="115" t="s">
        <v>1392</v>
      </c>
      <c r="C10216" s="115">
        <v>0</v>
      </c>
      <c r="D10216" s="115">
        <v>0</v>
      </c>
      <c r="E10216" s="116">
        <v>7120.13</v>
      </c>
      <c r="F10216" s="117" t="s">
        <v>1452</v>
      </c>
      <c r="G10216" s="116">
        <v>1382.17</v>
      </c>
    </row>
    <row r="10217" spans="1:7">
      <c r="A10217" s="119" t="s">
        <v>1181</v>
      </c>
      <c r="B10217" s="115" t="s">
        <v>1394</v>
      </c>
      <c r="C10217" s="115">
        <v>790000</v>
      </c>
      <c r="D10217" s="115">
        <v>261664</v>
      </c>
      <c r="E10217" s="116">
        <v>3547681.73</v>
      </c>
      <c r="F10217" s="117">
        <v>449.07363670886099</v>
      </c>
      <c r="G10217" s="116">
        <v>608479.16</v>
      </c>
    </row>
    <row r="10218" spans="1:7">
      <c r="A10218" s="120" t="s">
        <v>1395</v>
      </c>
      <c r="B10218" s="115" t="s">
        <v>1396</v>
      </c>
      <c r="C10218" s="115">
        <v>790000</v>
      </c>
      <c r="D10218" s="115">
        <v>261664</v>
      </c>
      <c r="E10218" s="116">
        <v>3547681.73</v>
      </c>
      <c r="F10218" s="117">
        <v>449.07363670886099</v>
      </c>
      <c r="G10218" s="116">
        <v>608479.16</v>
      </c>
    </row>
    <row r="10219" spans="1:7" ht="25.5">
      <c r="A10219" s="121" t="s">
        <v>1397</v>
      </c>
      <c r="B10219" s="115" t="s">
        <v>1398</v>
      </c>
      <c r="C10219" s="115">
        <v>790000</v>
      </c>
      <c r="D10219" s="115">
        <v>261664</v>
      </c>
      <c r="E10219" s="116">
        <v>3358070.88</v>
      </c>
      <c r="F10219" s="117">
        <v>425.072263291139</v>
      </c>
      <c r="G10219" s="116">
        <v>509272.34</v>
      </c>
    </row>
    <row r="10220" spans="1:7">
      <c r="A10220" s="122">
        <v>22410</v>
      </c>
      <c r="B10220" s="115" t="s">
        <v>1399</v>
      </c>
      <c r="C10220" s="115">
        <v>120000</v>
      </c>
      <c r="D10220" s="115">
        <v>45000</v>
      </c>
      <c r="E10220" s="116">
        <v>106111</v>
      </c>
      <c r="F10220" s="117">
        <v>88.425833333333301</v>
      </c>
      <c r="G10220" s="116">
        <v>7986.69</v>
      </c>
    </row>
    <row r="10221" spans="1:7" ht="38.25">
      <c r="A10221" s="122">
        <v>22420</v>
      </c>
      <c r="B10221" s="115" t="s">
        <v>1400</v>
      </c>
      <c r="C10221" s="115">
        <v>20000</v>
      </c>
      <c r="D10221" s="115">
        <v>0</v>
      </c>
      <c r="E10221" s="116">
        <v>11779.75</v>
      </c>
      <c r="F10221" s="117">
        <v>58.89875</v>
      </c>
      <c r="G10221" s="116">
        <v>1332.83</v>
      </c>
    </row>
    <row r="10222" spans="1:7">
      <c r="A10222" s="123">
        <v>22421</v>
      </c>
      <c r="B10222" s="115" t="s">
        <v>1401</v>
      </c>
      <c r="C10222" s="115">
        <v>10000</v>
      </c>
      <c r="D10222" s="115">
        <v>0</v>
      </c>
      <c r="E10222" s="116">
        <v>8868.83</v>
      </c>
      <c r="F10222" s="117">
        <v>88.688299999999998</v>
      </c>
      <c r="G10222" s="116">
        <v>417.5</v>
      </c>
    </row>
    <row r="10223" spans="1:7">
      <c r="A10223" s="123">
        <v>22422</v>
      </c>
      <c r="B10223" s="115" t="s">
        <v>1402</v>
      </c>
      <c r="C10223" s="115">
        <v>10000</v>
      </c>
      <c r="D10223" s="115">
        <v>0</v>
      </c>
      <c r="E10223" s="116">
        <v>2910.92</v>
      </c>
      <c r="F10223" s="117">
        <v>29.109200000000001</v>
      </c>
      <c r="G10223" s="116">
        <v>915.33</v>
      </c>
    </row>
    <row r="10224" spans="1:7" ht="25.5">
      <c r="A10224" s="122">
        <v>22430</v>
      </c>
      <c r="B10224" s="115" t="s">
        <v>1403</v>
      </c>
      <c r="C10224" s="115">
        <v>0</v>
      </c>
      <c r="D10224" s="115">
        <v>0</v>
      </c>
      <c r="E10224" s="116">
        <v>1964885.5</v>
      </c>
      <c r="F10224" s="117" t="s">
        <v>1452</v>
      </c>
      <c r="G10224" s="116">
        <v>499875.57</v>
      </c>
    </row>
    <row r="10225" spans="1:7">
      <c r="A10225" s="122">
        <v>22460</v>
      </c>
      <c r="B10225" s="115" t="s">
        <v>1405</v>
      </c>
      <c r="C10225" s="115">
        <v>0</v>
      </c>
      <c r="D10225" s="115">
        <v>0</v>
      </c>
      <c r="E10225" s="116">
        <v>138</v>
      </c>
      <c r="F10225" s="117" t="s">
        <v>1452</v>
      </c>
      <c r="G10225" s="116">
        <v>77.25</v>
      </c>
    </row>
    <row r="10226" spans="1:7">
      <c r="A10226" s="122">
        <v>22490</v>
      </c>
      <c r="B10226" s="115" t="s">
        <v>1407</v>
      </c>
      <c r="C10226" s="115">
        <v>650000</v>
      </c>
      <c r="D10226" s="115">
        <v>216664</v>
      </c>
      <c r="E10226" s="116">
        <v>1275156.6299999999</v>
      </c>
      <c r="F10226" s="117">
        <v>196.17794307692299</v>
      </c>
      <c r="G10226" s="116">
        <v>0</v>
      </c>
    </row>
    <row r="10227" spans="1:7" ht="25.5">
      <c r="A10227" s="121" t="s">
        <v>1408</v>
      </c>
      <c r="B10227" s="115" t="s">
        <v>1409</v>
      </c>
      <c r="C10227" s="115">
        <v>0</v>
      </c>
      <c r="D10227" s="115">
        <v>0</v>
      </c>
      <c r="E10227" s="116">
        <v>189610.85</v>
      </c>
      <c r="F10227" s="117" t="s">
        <v>1452</v>
      </c>
      <c r="G10227" s="116">
        <v>99206.82</v>
      </c>
    </row>
    <row r="10228" spans="1:7" ht="25.5">
      <c r="A10228" s="122">
        <v>22610</v>
      </c>
      <c r="B10228" s="115" t="s">
        <v>1410</v>
      </c>
      <c r="C10228" s="115">
        <v>0</v>
      </c>
      <c r="D10228" s="115">
        <v>0</v>
      </c>
      <c r="E10228" s="116">
        <v>187476.16</v>
      </c>
      <c r="F10228" s="117" t="s">
        <v>1452</v>
      </c>
      <c r="G10228" s="116">
        <v>97824.6</v>
      </c>
    </row>
    <row r="10229" spans="1:7">
      <c r="A10229" s="122">
        <v>22690</v>
      </c>
      <c r="B10229" s="115" t="s">
        <v>1407</v>
      </c>
      <c r="C10229" s="115">
        <v>0</v>
      </c>
      <c r="D10229" s="115">
        <v>0</v>
      </c>
      <c r="E10229" s="116">
        <v>2134.69</v>
      </c>
      <c r="F10229" s="117" t="s">
        <v>1452</v>
      </c>
      <c r="G10229" s="116">
        <v>1382.22</v>
      </c>
    </row>
    <row r="10230" spans="1:7" ht="25.5">
      <c r="A10230" s="119" t="s">
        <v>1120</v>
      </c>
      <c r="B10230" s="115" t="s">
        <v>1121</v>
      </c>
      <c r="C10230" s="115">
        <v>0</v>
      </c>
      <c r="D10230" s="115">
        <v>0</v>
      </c>
      <c r="E10230" s="116">
        <v>7.93</v>
      </c>
      <c r="F10230" s="117" t="s">
        <v>1452</v>
      </c>
      <c r="G10230" s="116">
        <v>-108.09</v>
      </c>
    </row>
    <row r="10231" spans="1:7">
      <c r="A10231" s="119" t="s">
        <v>1124</v>
      </c>
      <c r="B10231" s="115" t="s">
        <v>59</v>
      </c>
      <c r="C10231" s="115">
        <v>83226999</v>
      </c>
      <c r="D10231" s="115">
        <v>24009495</v>
      </c>
      <c r="E10231" s="116">
        <v>23975579.27</v>
      </c>
      <c r="F10231" s="117">
        <v>28.807453780713601</v>
      </c>
      <c r="G10231" s="116">
        <v>6382401.9100000001</v>
      </c>
    </row>
    <row r="10232" spans="1:7">
      <c r="A10232" s="120" t="s">
        <v>1125</v>
      </c>
      <c r="B10232" s="115" t="s">
        <v>1126</v>
      </c>
      <c r="C10232" s="115">
        <v>83226999</v>
      </c>
      <c r="D10232" s="115">
        <v>24009495</v>
      </c>
      <c r="E10232" s="116">
        <v>23975579.27</v>
      </c>
      <c r="F10232" s="117">
        <v>28.807453780713601</v>
      </c>
      <c r="G10232" s="116">
        <v>6382401.9100000001</v>
      </c>
    </row>
    <row r="10233" spans="1:7" ht="25.5">
      <c r="A10233" s="121">
        <v>18200</v>
      </c>
      <c r="B10233" s="115" t="s">
        <v>1412</v>
      </c>
      <c r="C10233" s="115">
        <v>17960492</v>
      </c>
      <c r="D10233" s="115">
        <v>5636755</v>
      </c>
      <c r="E10233" s="116">
        <v>5619965.4699999997</v>
      </c>
      <c r="F10233" s="117">
        <v>31.290710020638599</v>
      </c>
      <c r="G10233" s="116">
        <v>1420679.14</v>
      </c>
    </row>
    <row r="10234" spans="1:7" ht="25.5">
      <c r="A10234" s="122">
        <v>18210</v>
      </c>
      <c r="B10234" s="115" t="s">
        <v>1413</v>
      </c>
      <c r="C10234" s="115">
        <v>17960492</v>
      </c>
      <c r="D10234" s="115">
        <v>5636755</v>
      </c>
      <c r="E10234" s="116">
        <v>5619965.4699999997</v>
      </c>
      <c r="F10234" s="117">
        <v>31.290710020638599</v>
      </c>
      <c r="G10234" s="116">
        <v>1420679.14</v>
      </c>
    </row>
    <row r="10235" spans="1:7" ht="25.5">
      <c r="A10235" s="123">
        <v>18212</v>
      </c>
      <c r="B10235" s="115" t="s">
        <v>1415</v>
      </c>
      <c r="C10235" s="115">
        <v>3994953</v>
      </c>
      <c r="D10235" s="115">
        <v>961577</v>
      </c>
      <c r="E10235" s="116">
        <v>944787.47</v>
      </c>
      <c r="F10235" s="117">
        <v>23.649526540111999</v>
      </c>
      <c r="G10235" s="116">
        <v>256885.14</v>
      </c>
    </row>
    <row r="10236" spans="1:7" ht="25.5">
      <c r="A10236" s="123">
        <v>18214</v>
      </c>
      <c r="B10236" s="115" t="s">
        <v>1417</v>
      </c>
      <c r="C10236" s="115">
        <v>1902420</v>
      </c>
      <c r="D10236" s="115">
        <v>634140</v>
      </c>
      <c r="E10236" s="116">
        <v>634140</v>
      </c>
      <c r="F10236" s="117">
        <v>33.3333333333333</v>
      </c>
      <c r="G10236" s="116">
        <v>158535</v>
      </c>
    </row>
    <row r="10237" spans="1:7" ht="25.5">
      <c r="A10237" s="123">
        <v>18215</v>
      </c>
      <c r="B10237" s="115" t="s">
        <v>1418</v>
      </c>
      <c r="C10237" s="115">
        <v>1292304</v>
      </c>
      <c r="D10237" s="115">
        <v>450768</v>
      </c>
      <c r="E10237" s="116">
        <v>450768</v>
      </c>
      <c r="F10237" s="117">
        <v>34.880956802733699</v>
      </c>
      <c r="G10237" s="116">
        <v>107692</v>
      </c>
    </row>
    <row r="10238" spans="1:7" ht="25.5">
      <c r="A10238" s="123">
        <v>18217</v>
      </c>
      <c r="B10238" s="115" t="s">
        <v>1419</v>
      </c>
      <c r="C10238" s="115">
        <v>10768625</v>
      </c>
      <c r="D10238" s="115">
        <v>3589540</v>
      </c>
      <c r="E10238" s="116">
        <v>3589540</v>
      </c>
      <c r="F10238" s="117">
        <v>33.333317856272302</v>
      </c>
      <c r="G10238" s="116">
        <v>897385</v>
      </c>
    </row>
    <row r="10239" spans="1:7">
      <c r="A10239" s="123">
        <v>18218</v>
      </c>
      <c r="B10239" s="115" t="s">
        <v>1420</v>
      </c>
      <c r="C10239" s="115">
        <v>2190</v>
      </c>
      <c r="D10239" s="115">
        <v>730</v>
      </c>
      <c r="E10239" s="116">
        <v>730</v>
      </c>
      <c r="F10239" s="117">
        <v>33.3333333333333</v>
      </c>
      <c r="G10239" s="116">
        <v>182</v>
      </c>
    </row>
    <row r="10240" spans="1:7">
      <c r="A10240" s="121">
        <v>18500</v>
      </c>
      <c r="B10240" s="115" t="s">
        <v>1421</v>
      </c>
      <c r="C10240" s="115">
        <v>65266507</v>
      </c>
      <c r="D10240" s="115">
        <v>18372740</v>
      </c>
      <c r="E10240" s="116">
        <v>18355613.800000001</v>
      </c>
      <c r="F10240" s="117">
        <v>28.124094031874598</v>
      </c>
      <c r="G10240" s="116">
        <v>4961722.7699999996</v>
      </c>
    </row>
    <row r="10241" spans="1:7" ht="25.5">
      <c r="A10241" s="122">
        <v>18520</v>
      </c>
      <c r="B10241" s="115" t="s">
        <v>1422</v>
      </c>
      <c r="C10241" s="115">
        <v>65266507</v>
      </c>
      <c r="D10241" s="115">
        <v>18372740</v>
      </c>
      <c r="E10241" s="116">
        <v>18355613.800000001</v>
      </c>
      <c r="F10241" s="117">
        <v>28.124094031874598</v>
      </c>
      <c r="G10241" s="116">
        <v>4961722.7699999996</v>
      </c>
    </row>
    <row r="10242" spans="1:7" ht="25.5">
      <c r="A10242" s="123">
        <v>18521</v>
      </c>
      <c r="B10242" s="115" t="s">
        <v>1423</v>
      </c>
      <c r="C10242" s="115">
        <v>8775480</v>
      </c>
      <c r="D10242" s="115">
        <v>2869804</v>
      </c>
      <c r="E10242" s="116">
        <v>2868576.8</v>
      </c>
      <c r="F10242" s="117">
        <v>32.688545811739097</v>
      </c>
      <c r="G10242" s="116">
        <v>799580.39</v>
      </c>
    </row>
    <row r="10243" spans="1:7" ht="25.5">
      <c r="A10243" s="123">
        <v>18522</v>
      </c>
      <c r="B10243" s="115" t="s">
        <v>1424</v>
      </c>
      <c r="C10243" s="115">
        <v>1217670</v>
      </c>
      <c r="D10243" s="115">
        <v>368380</v>
      </c>
      <c r="E10243" s="116">
        <v>353480.8</v>
      </c>
      <c r="F10243" s="117">
        <v>29.0292772261779</v>
      </c>
      <c r="G10243" s="116">
        <v>90152.11</v>
      </c>
    </row>
    <row r="10244" spans="1:7" ht="25.5">
      <c r="A10244" s="123">
        <v>18523</v>
      </c>
      <c r="B10244" s="115" t="s">
        <v>1425</v>
      </c>
      <c r="C10244" s="115">
        <v>55273357</v>
      </c>
      <c r="D10244" s="115">
        <v>15134556</v>
      </c>
      <c r="E10244" s="116">
        <v>15133556.199999999</v>
      </c>
      <c r="F10244" s="117">
        <v>27.379477240725599</v>
      </c>
      <c r="G10244" s="116">
        <v>4071990.27</v>
      </c>
    </row>
    <row r="10245" spans="1:7">
      <c r="A10245" s="114" t="s">
        <v>1147</v>
      </c>
      <c r="B10245" s="115" t="s">
        <v>1148</v>
      </c>
      <c r="C10245" s="115">
        <v>1133790433</v>
      </c>
      <c r="D10245" s="115">
        <v>393239056</v>
      </c>
      <c r="E10245" s="116">
        <v>389321165.54000002</v>
      </c>
      <c r="F10245" s="117">
        <v>34.338018227042099</v>
      </c>
      <c r="G10245" s="116">
        <v>107790729.52</v>
      </c>
    </row>
    <row r="10246" spans="1:7">
      <c r="A10246" s="119" t="s">
        <v>1149</v>
      </c>
      <c r="B10246" s="115" t="s">
        <v>1150</v>
      </c>
      <c r="C10246" s="115">
        <v>1133790433</v>
      </c>
      <c r="D10246" s="115">
        <v>393239056</v>
      </c>
      <c r="E10246" s="116">
        <v>389321165.54000002</v>
      </c>
      <c r="F10246" s="117">
        <v>34.338018227042099</v>
      </c>
      <c r="G10246" s="116">
        <v>107790729.52</v>
      </c>
    </row>
    <row r="10247" spans="1:7">
      <c r="A10247" s="120" t="s">
        <v>1156</v>
      </c>
      <c r="B10247" s="115" t="s">
        <v>1157</v>
      </c>
      <c r="C10247" s="115">
        <v>8113</v>
      </c>
      <c r="D10247" s="115">
        <v>0</v>
      </c>
      <c r="E10247" s="116">
        <v>0</v>
      </c>
      <c r="F10247" s="117">
        <v>0</v>
      </c>
      <c r="G10247" s="116">
        <v>0</v>
      </c>
    </row>
    <row r="10248" spans="1:7">
      <c r="A10248" s="121">
        <v>4300</v>
      </c>
      <c r="B10248" s="115" t="s">
        <v>1438</v>
      </c>
      <c r="C10248" s="115">
        <v>8113</v>
      </c>
      <c r="D10248" s="115">
        <v>0</v>
      </c>
      <c r="E10248" s="116">
        <v>0</v>
      </c>
      <c r="F10248" s="117">
        <v>0</v>
      </c>
      <c r="G10248" s="116">
        <v>0</v>
      </c>
    </row>
    <row r="10249" spans="1:7">
      <c r="A10249" s="120" t="s">
        <v>1158</v>
      </c>
      <c r="B10249" s="115" t="s">
        <v>1159</v>
      </c>
      <c r="C10249" s="115">
        <v>1127507312</v>
      </c>
      <c r="D10249" s="115">
        <v>391087510</v>
      </c>
      <c r="E10249" s="116">
        <v>387169619.54000002</v>
      </c>
      <c r="F10249" s="117">
        <v>34.3385462266519</v>
      </c>
      <c r="G10249" s="116">
        <v>107002214.52</v>
      </c>
    </row>
    <row r="10250" spans="1:7">
      <c r="A10250" s="121">
        <v>6000</v>
      </c>
      <c r="B10250" s="115" t="s">
        <v>1161</v>
      </c>
      <c r="C10250" s="115">
        <v>1127507312</v>
      </c>
      <c r="D10250" s="115">
        <v>391087510</v>
      </c>
      <c r="E10250" s="116">
        <v>387169619.54000002</v>
      </c>
      <c r="F10250" s="117">
        <v>34.3385462266519</v>
      </c>
      <c r="G10250" s="116">
        <v>107002214.52</v>
      </c>
    </row>
    <row r="10251" spans="1:7">
      <c r="A10251" s="122">
        <v>6200</v>
      </c>
      <c r="B10251" s="115" t="s">
        <v>1440</v>
      </c>
      <c r="C10251" s="115">
        <v>1127507312</v>
      </c>
      <c r="D10251" s="115">
        <v>0</v>
      </c>
      <c r="E10251" s="116">
        <v>387169619.54000002</v>
      </c>
      <c r="F10251" s="117">
        <v>34.3385462266519</v>
      </c>
      <c r="G10251" s="116">
        <v>107002214.52</v>
      </c>
    </row>
    <row r="10252" spans="1:7">
      <c r="A10252" s="123">
        <v>6210</v>
      </c>
      <c r="B10252" s="115" t="s">
        <v>1441</v>
      </c>
      <c r="C10252" s="115">
        <v>1117205570</v>
      </c>
      <c r="D10252" s="115">
        <v>0</v>
      </c>
      <c r="E10252" s="116">
        <v>383458038.56</v>
      </c>
      <c r="F10252" s="117">
        <v>34.322961579935601</v>
      </c>
      <c r="G10252" s="116">
        <v>106075893.63</v>
      </c>
    </row>
    <row r="10253" spans="1:7">
      <c r="A10253" s="123">
        <v>6220</v>
      </c>
      <c r="B10253" s="115" t="s">
        <v>1442</v>
      </c>
      <c r="C10253" s="115">
        <v>8341882</v>
      </c>
      <c r="D10253" s="115">
        <v>0</v>
      </c>
      <c r="E10253" s="116">
        <v>3466889.74</v>
      </c>
      <c r="F10253" s="117">
        <v>41.560042925565199</v>
      </c>
      <c r="G10253" s="116">
        <v>898813.08</v>
      </c>
    </row>
    <row r="10254" spans="1:7">
      <c r="A10254" s="123">
        <v>6290</v>
      </c>
      <c r="B10254" s="115" t="s">
        <v>1444</v>
      </c>
      <c r="C10254" s="115">
        <v>1959860</v>
      </c>
      <c r="D10254" s="115">
        <v>0</v>
      </c>
      <c r="E10254" s="116">
        <v>244691.24</v>
      </c>
      <c r="F10254" s="117">
        <v>12.485138734399399</v>
      </c>
      <c r="G10254" s="116">
        <v>27507.81</v>
      </c>
    </row>
    <row r="10255" spans="1:7">
      <c r="A10255" s="120" t="s">
        <v>1166</v>
      </c>
      <c r="B10255" s="115" t="s">
        <v>1167</v>
      </c>
      <c r="C10255" s="115">
        <v>6275008</v>
      </c>
      <c r="D10255" s="115">
        <v>2151546</v>
      </c>
      <c r="E10255" s="116">
        <v>2151546</v>
      </c>
      <c r="F10255" s="117">
        <v>34.287541944169597</v>
      </c>
      <c r="G10255" s="116">
        <v>788515</v>
      </c>
    </row>
    <row r="10256" spans="1:7">
      <c r="A10256" s="121">
        <v>7100</v>
      </c>
      <c r="B10256" s="115" t="s">
        <v>1168</v>
      </c>
      <c r="C10256" s="115">
        <v>6275008</v>
      </c>
      <c r="D10256" s="115">
        <v>2151546</v>
      </c>
      <c r="E10256" s="116">
        <v>2151546</v>
      </c>
      <c r="F10256" s="117">
        <v>34.287541944169597</v>
      </c>
      <c r="G10256" s="116">
        <v>788515</v>
      </c>
    </row>
    <row r="10257" spans="1:7" ht="25.5">
      <c r="A10257" s="122">
        <v>7140</v>
      </c>
      <c r="B10257" s="115" t="s">
        <v>1445</v>
      </c>
      <c r="C10257" s="115">
        <v>6275008</v>
      </c>
      <c r="D10257" s="115">
        <v>2151546</v>
      </c>
      <c r="E10257" s="116">
        <v>2151546</v>
      </c>
      <c r="F10257" s="117">
        <v>34.287541944169597</v>
      </c>
      <c r="G10257" s="116">
        <v>788515</v>
      </c>
    </row>
    <row r="10258" spans="1:7">
      <c r="A10258" s="114"/>
      <c r="B10258" s="115" t="s">
        <v>1192</v>
      </c>
      <c r="C10258" s="115">
        <v>-1518970</v>
      </c>
      <c r="D10258" s="115">
        <v>-28010461</v>
      </c>
      <c r="E10258" s="116">
        <v>-7325656.8300000001</v>
      </c>
      <c r="F10258" s="117">
        <v>482.27791398118501</v>
      </c>
      <c r="G10258" s="116">
        <v>-5864622.6799999997</v>
      </c>
    </row>
    <row r="10259" spans="1:7">
      <c r="A10259" s="114" t="s">
        <v>1193</v>
      </c>
      <c r="B10259" s="115" t="s">
        <v>1194</v>
      </c>
      <c r="C10259" s="115">
        <v>1518970</v>
      </c>
      <c r="D10259" s="115">
        <v>28010461</v>
      </c>
      <c r="E10259" s="116">
        <v>7325656.8300000001</v>
      </c>
      <c r="F10259" s="117">
        <v>482.27791398118501</v>
      </c>
      <c r="G10259" s="116">
        <v>5864622.6799999997</v>
      </c>
    </row>
    <row r="10260" spans="1:7">
      <c r="A10260" s="119" t="s">
        <v>1210</v>
      </c>
      <c r="B10260" s="115" t="s">
        <v>1211</v>
      </c>
      <c r="C10260" s="115">
        <v>0</v>
      </c>
      <c r="D10260" s="115">
        <v>0</v>
      </c>
      <c r="E10260" s="116">
        <v>719.66</v>
      </c>
      <c r="F10260" s="117" t="s">
        <v>1452</v>
      </c>
      <c r="G10260" s="116">
        <v>0</v>
      </c>
    </row>
    <row r="10261" spans="1:7">
      <c r="A10261" s="119" t="s">
        <v>1202</v>
      </c>
      <c r="B10261" s="115" t="s">
        <v>1203</v>
      </c>
      <c r="C10261" s="115">
        <v>1518970</v>
      </c>
      <c r="D10261" s="115">
        <v>28010461</v>
      </c>
      <c r="E10261" s="116">
        <v>7324937.1699999999</v>
      </c>
      <c r="F10261" s="117">
        <v>482.230535823617</v>
      </c>
      <c r="G10261" s="116">
        <v>5864622.6799999997</v>
      </c>
    </row>
    <row r="10262" spans="1:7" ht="25.5">
      <c r="A10262" s="120" t="s">
        <v>1448</v>
      </c>
      <c r="B10262" s="115" t="s">
        <v>1449</v>
      </c>
      <c r="C10262" s="115">
        <v>1518970</v>
      </c>
      <c r="D10262" s="115">
        <v>28010461</v>
      </c>
      <c r="E10262" s="116">
        <v>7325656.8300000001</v>
      </c>
      <c r="F10262" s="117">
        <v>482.27791398118501</v>
      </c>
      <c r="G10262" s="116">
        <v>5864622.6799999997</v>
      </c>
    </row>
    <row r="10263" spans="1:7" ht="38.25">
      <c r="A10263" s="120" t="s">
        <v>1450</v>
      </c>
      <c r="B10263" s="115" t="s">
        <v>1451</v>
      </c>
      <c r="C10263" s="115">
        <v>0</v>
      </c>
      <c r="D10263" s="115">
        <v>0</v>
      </c>
      <c r="E10263" s="116">
        <v>-719.66</v>
      </c>
      <c r="F10263" s="117" t="s">
        <v>1452</v>
      </c>
      <c r="G10263" s="116">
        <v>0</v>
      </c>
    </row>
    <row r="10264" spans="1:7" s="113" customFormat="1">
      <c r="A10264" s="126" t="s">
        <v>769</v>
      </c>
      <c r="B10264" s="110" t="s">
        <v>770</v>
      </c>
      <c r="C10264" s="110"/>
      <c r="D10264" s="110"/>
      <c r="E10264" s="111"/>
      <c r="F10264" s="112"/>
      <c r="G10264" s="111"/>
    </row>
    <row r="10265" spans="1:7">
      <c r="A10265" s="114" t="s">
        <v>1380</v>
      </c>
      <c r="B10265" s="115" t="s">
        <v>1381</v>
      </c>
      <c r="C10265" s="115">
        <v>12933708</v>
      </c>
      <c r="D10265" s="115">
        <v>2773895</v>
      </c>
      <c r="E10265" s="116">
        <v>4886754.13</v>
      </c>
      <c r="F10265" s="117">
        <v>37.783086876555402</v>
      </c>
      <c r="G10265" s="116">
        <v>816978.78</v>
      </c>
    </row>
    <row r="10266" spans="1:7">
      <c r="A10266" s="119" t="s">
        <v>1149</v>
      </c>
      <c r="B10266" s="115" t="s">
        <v>1382</v>
      </c>
      <c r="C10266" s="115">
        <v>7346244</v>
      </c>
      <c r="D10266" s="115">
        <v>2291395</v>
      </c>
      <c r="E10266" s="116">
        <v>2384861.4300000002</v>
      </c>
      <c r="F10266" s="117">
        <v>32.463683890706598</v>
      </c>
      <c r="G10266" s="116">
        <v>638059.32999999996</v>
      </c>
    </row>
    <row r="10267" spans="1:7">
      <c r="A10267" s="120" t="s">
        <v>1158</v>
      </c>
      <c r="B10267" s="115" t="s">
        <v>1383</v>
      </c>
      <c r="C10267" s="115">
        <v>7346244</v>
      </c>
      <c r="D10267" s="115">
        <v>2291395</v>
      </c>
      <c r="E10267" s="116">
        <v>2384861.4300000002</v>
      </c>
      <c r="F10267" s="117">
        <v>32.463683890706598</v>
      </c>
      <c r="G10267" s="116">
        <v>638059.32999999996</v>
      </c>
    </row>
    <row r="10268" spans="1:7">
      <c r="A10268" s="121">
        <v>2000</v>
      </c>
      <c r="B10268" s="115" t="s">
        <v>1384</v>
      </c>
      <c r="C10268" s="115">
        <v>7346244</v>
      </c>
      <c r="D10268" s="115">
        <v>2291395</v>
      </c>
      <c r="E10268" s="116">
        <v>2384861.4300000002</v>
      </c>
      <c r="F10268" s="117">
        <v>32.463683890706598</v>
      </c>
      <c r="G10268" s="116">
        <v>638059.32999999996</v>
      </c>
    </row>
    <row r="10269" spans="1:7">
      <c r="A10269" s="122">
        <v>2100</v>
      </c>
      <c r="B10269" s="115" t="s">
        <v>1385</v>
      </c>
      <c r="C10269" s="115">
        <v>0</v>
      </c>
      <c r="D10269" s="115">
        <v>0</v>
      </c>
      <c r="E10269" s="116">
        <v>84.86</v>
      </c>
      <c r="F10269" s="117" t="s">
        <v>1452</v>
      </c>
      <c r="G10269" s="116">
        <v>27.51</v>
      </c>
    </row>
    <row r="10270" spans="1:7" ht="25.5">
      <c r="A10270" s="122">
        <v>2400</v>
      </c>
      <c r="B10270" s="115" t="s">
        <v>1387</v>
      </c>
      <c r="C10270" s="115">
        <v>7346244</v>
      </c>
      <c r="D10270" s="115">
        <v>2291395</v>
      </c>
      <c r="E10270" s="116">
        <v>2384776.5699999998</v>
      </c>
      <c r="F10270" s="117">
        <v>32.462528742579202</v>
      </c>
      <c r="G10270" s="116">
        <v>638031.81999999995</v>
      </c>
    </row>
    <row r="10271" spans="1:7" ht="25.5">
      <c r="A10271" s="123">
        <v>2420</v>
      </c>
      <c r="B10271" s="115" t="s">
        <v>1389</v>
      </c>
      <c r="C10271" s="115">
        <v>7346244</v>
      </c>
      <c r="D10271" s="115">
        <v>2291395</v>
      </c>
      <c r="E10271" s="116">
        <v>2384776.5699999998</v>
      </c>
      <c r="F10271" s="117">
        <v>32.462528742579202</v>
      </c>
      <c r="G10271" s="116">
        <v>638031.81999999995</v>
      </c>
    </row>
    <row r="10272" spans="1:7">
      <c r="A10272" s="119" t="s">
        <v>1181</v>
      </c>
      <c r="B10272" s="115" t="s">
        <v>1394</v>
      </c>
      <c r="C10272" s="115">
        <v>4048443</v>
      </c>
      <c r="D10272" s="115">
        <v>43332</v>
      </c>
      <c r="E10272" s="116">
        <v>2068486.79</v>
      </c>
      <c r="F10272" s="117">
        <v>51.093390471349103</v>
      </c>
      <c r="G10272" s="116">
        <v>51789.52</v>
      </c>
    </row>
    <row r="10273" spans="1:7">
      <c r="A10273" s="120" t="s">
        <v>1395</v>
      </c>
      <c r="B10273" s="115" t="s">
        <v>1396</v>
      </c>
      <c r="C10273" s="115">
        <v>4048443</v>
      </c>
      <c r="D10273" s="115">
        <v>43332</v>
      </c>
      <c r="E10273" s="116">
        <v>2068486.79</v>
      </c>
      <c r="F10273" s="117">
        <v>51.093390471349103</v>
      </c>
      <c r="G10273" s="116">
        <v>51789.52</v>
      </c>
    </row>
    <row r="10274" spans="1:7" ht="25.5">
      <c r="A10274" s="121" t="s">
        <v>1397</v>
      </c>
      <c r="B10274" s="115" t="s">
        <v>1398</v>
      </c>
      <c r="C10274" s="115">
        <v>130080</v>
      </c>
      <c r="D10274" s="115">
        <v>43332</v>
      </c>
      <c r="E10274" s="116">
        <v>51891.23</v>
      </c>
      <c r="F10274" s="117">
        <v>39.891781980319799</v>
      </c>
      <c r="G10274" s="116">
        <v>535.58000000000004</v>
      </c>
    </row>
    <row r="10275" spans="1:7">
      <c r="A10275" s="122">
        <v>22410</v>
      </c>
      <c r="B10275" s="115" t="s">
        <v>1399</v>
      </c>
      <c r="C10275" s="115">
        <v>80</v>
      </c>
      <c r="D10275" s="115">
        <v>0</v>
      </c>
      <c r="E10275" s="116">
        <v>270</v>
      </c>
      <c r="F10275" s="117">
        <v>337.5</v>
      </c>
      <c r="G10275" s="116">
        <v>0</v>
      </c>
    </row>
    <row r="10276" spans="1:7">
      <c r="A10276" s="122">
        <v>22460</v>
      </c>
      <c r="B10276" s="115" t="s">
        <v>1405</v>
      </c>
      <c r="C10276" s="115">
        <v>0</v>
      </c>
      <c r="D10276" s="115">
        <v>0</v>
      </c>
      <c r="E10276" s="116">
        <v>11.56</v>
      </c>
      <c r="F10276" s="117" t="s">
        <v>1452</v>
      </c>
      <c r="G10276" s="116">
        <v>6.47</v>
      </c>
    </row>
    <row r="10277" spans="1:7" ht="51">
      <c r="A10277" s="122">
        <v>22470</v>
      </c>
      <c r="B10277" s="115" t="s">
        <v>1406</v>
      </c>
      <c r="C10277" s="115">
        <v>0</v>
      </c>
      <c r="D10277" s="115">
        <v>0</v>
      </c>
      <c r="E10277" s="116">
        <v>2266.56</v>
      </c>
      <c r="F10277" s="117" t="s">
        <v>1452</v>
      </c>
      <c r="G10277" s="116">
        <v>529.11</v>
      </c>
    </row>
    <row r="10278" spans="1:7">
      <c r="A10278" s="122">
        <v>22490</v>
      </c>
      <c r="B10278" s="115" t="s">
        <v>1407</v>
      </c>
      <c r="C10278" s="115">
        <v>130000</v>
      </c>
      <c r="D10278" s="115">
        <v>43332</v>
      </c>
      <c r="E10278" s="116">
        <v>49343.11</v>
      </c>
      <c r="F10278" s="117">
        <v>37.956238461538497</v>
      </c>
      <c r="G10278" s="116">
        <v>0</v>
      </c>
    </row>
    <row r="10279" spans="1:7" ht="25.5">
      <c r="A10279" s="121" t="s">
        <v>1408</v>
      </c>
      <c r="B10279" s="115" t="s">
        <v>1409</v>
      </c>
      <c r="C10279" s="115">
        <v>3918363</v>
      </c>
      <c r="D10279" s="115">
        <v>0</v>
      </c>
      <c r="E10279" s="116">
        <v>2016595.56</v>
      </c>
      <c r="F10279" s="117">
        <v>51.465256281768703</v>
      </c>
      <c r="G10279" s="116">
        <v>51253.94</v>
      </c>
    </row>
    <row r="10280" spans="1:7" ht="25.5">
      <c r="A10280" s="122">
        <v>22610</v>
      </c>
      <c r="B10280" s="115" t="s">
        <v>1410</v>
      </c>
      <c r="C10280" s="115">
        <v>0</v>
      </c>
      <c r="D10280" s="115">
        <v>0</v>
      </c>
      <c r="E10280" s="116">
        <v>57993.34</v>
      </c>
      <c r="F10280" s="117" t="s">
        <v>1452</v>
      </c>
      <c r="G10280" s="116">
        <v>54048.53</v>
      </c>
    </row>
    <row r="10281" spans="1:7" ht="25.5">
      <c r="A10281" s="122">
        <v>22620</v>
      </c>
      <c r="B10281" s="115" t="s">
        <v>1411</v>
      </c>
      <c r="C10281" s="115">
        <v>3918363</v>
      </c>
      <c r="D10281" s="115">
        <v>0</v>
      </c>
      <c r="E10281" s="116">
        <v>1958547.22</v>
      </c>
      <c r="F10281" s="117">
        <v>49.983812627875501</v>
      </c>
      <c r="G10281" s="116">
        <v>0</v>
      </c>
    </row>
    <row r="10282" spans="1:7">
      <c r="A10282" s="122">
        <v>22690</v>
      </c>
      <c r="B10282" s="115" t="s">
        <v>1407</v>
      </c>
      <c r="C10282" s="115">
        <v>0</v>
      </c>
      <c r="D10282" s="115">
        <v>0</v>
      </c>
      <c r="E10282" s="116">
        <v>55</v>
      </c>
      <c r="F10282" s="117" t="s">
        <v>1452</v>
      </c>
      <c r="G10282" s="116">
        <v>-2794.59</v>
      </c>
    </row>
    <row r="10283" spans="1:7" ht="25.5">
      <c r="A10283" s="119" t="s">
        <v>1120</v>
      </c>
      <c r="B10283" s="115" t="s">
        <v>1121</v>
      </c>
      <c r="C10283" s="115">
        <v>0</v>
      </c>
      <c r="D10283" s="115">
        <v>0</v>
      </c>
      <c r="E10283" s="116">
        <v>0</v>
      </c>
      <c r="F10283" s="117" t="s">
        <v>1452</v>
      </c>
      <c r="G10283" s="116">
        <v>-76.12</v>
      </c>
    </row>
    <row r="10284" spans="1:7">
      <c r="A10284" s="119" t="s">
        <v>1124</v>
      </c>
      <c r="B10284" s="115" t="s">
        <v>59</v>
      </c>
      <c r="C10284" s="115">
        <v>1539021</v>
      </c>
      <c r="D10284" s="115">
        <v>439168</v>
      </c>
      <c r="E10284" s="116">
        <v>433405.91</v>
      </c>
      <c r="F10284" s="117">
        <v>28.161143350220701</v>
      </c>
      <c r="G10284" s="116">
        <v>127206.05</v>
      </c>
    </row>
    <row r="10285" spans="1:7">
      <c r="A10285" s="120" t="s">
        <v>1125</v>
      </c>
      <c r="B10285" s="115" t="s">
        <v>1126</v>
      </c>
      <c r="C10285" s="115">
        <v>1539021</v>
      </c>
      <c r="D10285" s="115">
        <v>439168</v>
      </c>
      <c r="E10285" s="116">
        <v>433405.91</v>
      </c>
      <c r="F10285" s="117">
        <v>28.161143350220701</v>
      </c>
      <c r="G10285" s="116">
        <v>127206.05</v>
      </c>
    </row>
    <row r="10286" spans="1:7" ht="25.5">
      <c r="A10286" s="121">
        <v>18200</v>
      </c>
      <c r="B10286" s="115" t="s">
        <v>1412</v>
      </c>
      <c r="C10286" s="115">
        <v>218581</v>
      </c>
      <c r="D10286" s="115">
        <v>47860</v>
      </c>
      <c r="E10286" s="116">
        <v>42103.15</v>
      </c>
      <c r="F10286" s="117">
        <v>19.262035584062701</v>
      </c>
      <c r="G10286" s="116">
        <v>12848.6</v>
      </c>
    </row>
    <row r="10287" spans="1:7" ht="25.5">
      <c r="A10287" s="122">
        <v>18210</v>
      </c>
      <c r="B10287" s="115" t="s">
        <v>1413</v>
      </c>
      <c r="C10287" s="115">
        <v>218581</v>
      </c>
      <c r="D10287" s="115">
        <v>47860</v>
      </c>
      <c r="E10287" s="116">
        <v>42103.15</v>
      </c>
      <c r="F10287" s="117">
        <v>19.262035584062701</v>
      </c>
      <c r="G10287" s="116">
        <v>12848.6</v>
      </c>
    </row>
    <row r="10288" spans="1:7" ht="25.5">
      <c r="A10288" s="123">
        <v>18213</v>
      </c>
      <c r="B10288" s="115" t="s">
        <v>1416</v>
      </c>
      <c r="C10288" s="115">
        <v>218581</v>
      </c>
      <c r="D10288" s="115">
        <v>47860</v>
      </c>
      <c r="E10288" s="116">
        <v>42103.15</v>
      </c>
      <c r="F10288" s="117">
        <v>19.262035584062701</v>
      </c>
      <c r="G10288" s="116">
        <v>12848.6</v>
      </c>
    </row>
    <row r="10289" spans="1:7">
      <c r="A10289" s="121">
        <v>18500</v>
      </c>
      <c r="B10289" s="115" t="s">
        <v>1421</v>
      </c>
      <c r="C10289" s="115">
        <v>1320440</v>
      </c>
      <c r="D10289" s="115">
        <v>391308</v>
      </c>
      <c r="E10289" s="116">
        <v>391302.76</v>
      </c>
      <c r="F10289" s="117">
        <v>29.6342703947169</v>
      </c>
      <c r="G10289" s="116">
        <v>114357.45</v>
      </c>
    </row>
    <row r="10290" spans="1:7" ht="25.5">
      <c r="A10290" s="122">
        <v>18520</v>
      </c>
      <c r="B10290" s="115" t="s">
        <v>1422</v>
      </c>
      <c r="C10290" s="115">
        <v>1320440</v>
      </c>
      <c r="D10290" s="115">
        <v>391308</v>
      </c>
      <c r="E10290" s="116">
        <v>391302.76</v>
      </c>
      <c r="F10290" s="117">
        <v>29.6342703947169</v>
      </c>
      <c r="G10290" s="116">
        <v>114357.45</v>
      </c>
    </row>
    <row r="10291" spans="1:7" ht="25.5">
      <c r="A10291" s="123">
        <v>18524</v>
      </c>
      <c r="B10291" s="115" t="s">
        <v>1426</v>
      </c>
      <c r="C10291" s="115">
        <v>14362</v>
      </c>
      <c r="D10291" s="115">
        <v>5788</v>
      </c>
      <c r="E10291" s="116">
        <v>5782.76</v>
      </c>
      <c r="F10291" s="117">
        <v>40.264308592118098</v>
      </c>
      <c r="G10291" s="116">
        <v>1606</v>
      </c>
    </row>
    <row r="10292" spans="1:7" ht="38.25">
      <c r="A10292" s="123">
        <v>18525</v>
      </c>
      <c r="B10292" s="115" t="s">
        <v>1427</v>
      </c>
      <c r="C10292" s="115">
        <v>1306078</v>
      </c>
      <c r="D10292" s="115">
        <v>385520</v>
      </c>
      <c r="E10292" s="116">
        <v>385520</v>
      </c>
      <c r="F10292" s="117">
        <v>29.5173795133216</v>
      </c>
      <c r="G10292" s="116">
        <v>112751.45</v>
      </c>
    </row>
    <row r="10293" spans="1:7">
      <c r="A10293" s="114" t="s">
        <v>1147</v>
      </c>
      <c r="B10293" s="115" t="s">
        <v>1148</v>
      </c>
      <c r="C10293" s="115">
        <v>61947728</v>
      </c>
      <c r="D10293" s="115">
        <v>21666009</v>
      </c>
      <c r="E10293" s="116">
        <v>21494190.829999998</v>
      </c>
      <c r="F10293" s="117">
        <v>34.697302909963099</v>
      </c>
      <c r="G10293" s="116">
        <v>6155367.6399999997</v>
      </c>
    </row>
    <row r="10294" spans="1:7">
      <c r="A10294" s="119" t="s">
        <v>1149</v>
      </c>
      <c r="B10294" s="115" t="s">
        <v>1150</v>
      </c>
      <c r="C10294" s="115">
        <v>61947728</v>
      </c>
      <c r="D10294" s="115">
        <v>21666009</v>
      </c>
      <c r="E10294" s="116">
        <v>21494190.829999998</v>
      </c>
      <c r="F10294" s="117">
        <v>34.697302909963099</v>
      </c>
      <c r="G10294" s="116">
        <v>6155367.6399999997</v>
      </c>
    </row>
    <row r="10295" spans="1:7">
      <c r="A10295" s="120" t="s">
        <v>1151</v>
      </c>
      <c r="B10295" s="115" t="s">
        <v>1152</v>
      </c>
      <c r="C10295" s="115">
        <v>447061</v>
      </c>
      <c r="D10295" s="115">
        <v>137735</v>
      </c>
      <c r="E10295" s="116">
        <v>137673.93</v>
      </c>
      <c r="F10295" s="117">
        <v>30.795334417450899</v>
      </c>
      <c r="G10295" s="116">
        <v>26258.93</v>
      </c>
    </row>
    <row r="10296" spans="1:7">
      <c r="A10296" s="121">
        <v>2000</v>
      </c>
      <c r="B10296" s="115" t="s">
        <v>1155</v>
      </c>
      <c r="C10296" s="115">
        <v>447061</v>
      </c>
      <c r="D10296" s="115">
        <v>137735</v>
      </c>
      <c r="E10296" s="116">
        <v>137673.93</v>
      </c>
      <c r="F10296" s="117">
        <v>30.795334417450899</v>
      </c>
      <c r="G10296" s="116">
        <v>26258.93</v>
      </c>
    </row>
    <row r="10297" spans="1:7">
      <c r="A10297" s="122">
        <v>2200</v>
      </c>
      <c r="B10297" s="115" t="s">
        <v>1435</v>
      </c>
      <c r="C10297" s="115">
        <v>345561</v>
      </c>
      <c r="D10297" s="115">
        <v>0</v>
      </c>
      <c r="E10297" s="116">
        <v>99027.91</v>
      </c>
      <c r="F10297" s="117">
        <v>28.657143022505402</v>
      </c>
      <c r="G10297" s="116">
        <v>20120.91</v>
      </c>
    </row>
    <row r="10298" spans="1:7" ht="25.5">
      <c r="A10298" s="122">
        <v>2300</v>
      </c>
      <c r="B10298" s="115" t="s">
        <v>1436</v>
      </c>
      <c r="C10298" s="115">
        <v>101500</v>
      </c>
      <c r="D10298" s="115">
        <v>0</v>
      </c>
      <c r="E10298" s="116">
        <v>38646.019999999997</v>
      </c>
      <c r="F10298" s="117">
        <v>38.074896551724102</v>
      </c>
      <c r="G10298" s="116">
        <v>6138.02</v>
      </c>
    </row>
    <row r="10299" spans="1:7" ht="25.5">
      <c r="A10299" s="122">
        <v>2500</v>
      </c>
      <c r="B10299" s="115" t="s">
        <v>1437</v>
      </c>
      <c r="C10299" s="115">
        <v>0</v>
      </c>
      <c r="D10299" s="115">
        <v>0</v>
      </c>
      <c r="E10299" s="116">
        <v>0</v>
      </c>
      <c r="F10299" s="117" t="s">
        <v>1452</v>
      </c>
      <c r="G10299" s="116">
        <v>0</v>
      </c>
    </row>
    <row r="10300" spans="1:7">
      <c r="A10300" s="120" t="s">
        <v>1158</v>
      </c>
      <c r="B10300" s="115" t="s">
        <v>1159</v>
      </c>
      <c r="C10300" s="115">
        <v>52312554</v>
      </c>
      <c r="D10300" s="115">
        <v>18544139</v>
      </c>
      <c r="E10300" s="116">
        <v>18373609.989999998</v>
      </c>
      <c r="F10300" s="117">
        <v>35.1227546450896</v>
      </c>
      <c r="G10300" s="116">
        <v>5285819.93</v>
      </c>
    </row>
    <row r="10301" spans="1:7">
      <c r="A10301" s="121">
        <v>3000</v>
      </c>
      <c r="B10301" s="115" t="s">
        <v>1160</v>
      </c>
      <c r="C10301" s="115">
        <v>5172629</v>
      </c>
      <c r="D10301" s="115">
        <v>1680397</v>
      </c>
      <c r="E10301" s="116">
        <v>1680298.97</v>
      </c>
      <c r="F10301" s="117">
        <v>32.484428517877497</v>
      </c>
      <c r="G10301" s="116">
        <v>548689.97</v>
      </c>
    </row>
    <row r="10302" spans="1:7" ht="38.25">
      <c r="A10302" s="122">
        <v>3200</v>
      </c>
      <c r="B10302" s="115" t="s">
        <v>1439</v>
      </c>
      <c r="C10302" s="115">
        <v>5270629</v>
      </c>
      <c r="D10302" s="115">
        <v>0</v>
      </c>
      <c r="E10302" s="116">
        <v>1680298.97</v>
      </c>
      <c r="F10302" s="117">
        <v>31.880425846706299</v>
      </c>
      <c r="G10302" s="116">
        <v>548689.97</v>
      </c>
    </row>
    <row r="10303" spans="1:7">
      <c r="A10303" s="121">
        <v>6000</v>
      </c>
      <c r="B10303" s="115" t="s">
        <v>1161</v>
      </c>
      <c r="C10303" s="115">
        <v>47139925</v>
      </c>
      <c r="D10303" s="115">
        <v>16863742</v>
      </c>
      <c r="E10303" s="116">
        <v>16693311.02</v>
      </c>
      <c r="F10303" s="117">
        <v>35.412256213814501</v>
      </c>
      <c r="G10303" s="116">
        <v>4737129.96</v>
      </c>
    </row>
    <row r="10304" spans="1:7">
      <c r="A10304" s="122">
        <v>6200</v>
      </c>
      <c r="B10304" s="115" t="s">
        <v>1440</v>
      </c>
      <c r="C10304" s="115">
        <v>47041925</v>
      </c>
      <c r="D10304" s="115">
        <v>0</v>
      </c>
      <c r="E10304" s="116">
        <v>16693311.02</v>
      </c>
      <c r="F10304" s="117">
        <v>35.486028728628803</v>
      </c>
      <c r="G10304" s="116">
        <v>4737129.96</v>
      </c>
    </row>
    <row r="10305" spans="1:7">
      <c r="A10305" s="123">
        <v>6220</v>
      </c>
      <c r="B10305" s="115" t="s">
        <v>1442</v>
      </c>
      <c r="C10305" s="115">
        <v>32400</v>
      </c>
      <c r="D10305" s="115">
        <v>0</v>
      </c>
      <c r="E10305" s="116">
        <v>8235</v>
      </c>
      <c r="F10305" s="117">
        <v>25.4166666666667</v>
      </c>
      <c r="G10305" s="116">
        <v>2160</v>
      </c>
    </row>
    <row r="10306" spans="1:7" ht="25.5">
      <c r="A10306" s="123">
        <v>6240</v>
      </c>
      <c r="B10306" s="115" t="s">
        <v>1443</v>
      </c>
      <c r="C10306" s="115">
        <v>47008525</v>
      </c>
      <c r="D10306" s="115">
        <v>0</v>
      </c>
      <c r="E10306" s="116">
        <v>16682374.029999999</v>
      </c>
      <c r="F10306" s="117">
        <v>35.487975915006899</v>
      </c>
      <c r="G10306" s="116">
        <v>4732281.3899999997</v>
      </c>
    </row>
    <row r="10307" spans="1:7">
      <c r="A10307" s="123">
        <v>6290</v>
      </c>
      <c r="B10307" s="115" t="s">
        <v>1444</v>
      </c>
      <c r="C10307" s="115">
        <v>1000</v>
      </c>
      <c r="D10307" s="115">
        <v>0</v>
      </c>
      <c r="E10307" s="116">
        <v>2701.99</v>
      </c>
      <c r="F10307" s="117">
        <v>270.19900000000001</v>
      </c>
      <c r="G10307" s="116">
        <v>2688.57</v>
      </c>
    </row>
    <row r="10308" spans="1:7">
      <c r="A10308" s="120" t="s">
        <v>1166</v>
      </c>
      <c r="B10308" s="115" t="s">
        <v>1167</v>
      </c>
      <c r="C10308" s="115">
        <v>9188113</v>
      </c>
      <c r="D10308" s="115">
        <v>2984135</v>
      </c>
      <c r="E10308" s="116">
        <v>2982906.91</v>
      </c>
      <c r="F10308" s="117">
        <v>32.464847896407001</v>
      </c>
      <c r="G10308" s="116">
        <v>843288.78</v>
      </c>
    </row>
    <row r="10309" spans="1:7">
      <c r="A10309" s="121">
        <v>7100</v>
      </c>
      <c r="B10309" s="115" t="s">
        <v>1168</v>
      </c>
      <c r="C10309" s="115">
        <v>8814733</v>
      </c>
      <c r="D10309" s="115">
        <v>2883263</v>
      </c>
      <c r="E10309" s="116">
        <v>2882035.8</v>
      </c>
      <c r="F10309" s="117">
        <v>32.695667582897897</v>
      </c>
      <c r="G10309" s="116">
        <v>804513.39</v>
      </c>
    </row>
    <row r="10310" spans="1:7" ht="25.5">
      <c r="A10310" s="122">
        <v>7140</v>
      </c>
      <c r="B10310" s="115" t="s">
        <v>1445</v>
      </c>
      <c r="C10310" s="115">
        <v>8814733</v>
      </c>
      <c r="D10310" s="115">
        <v>2883263</v>
      </c>
      <c r="E10310" s="116">
        <v>2882035.8</v>
      </c>
      <c r="F10310" s="117">
        <v>32.695667582897897</v>
      </c>
      <c r="G10310" s="116">
        <v>804513.39</v>
      </c>
    </row>
    <row r="10311" spans="1:7" ht="25.5">
      <c r="A10311" s="121">
        <v>7300</v>
      </c>
      <c r="B10311" s="115" t="s">
        <v>1173</v>
      </c>
      <c r="C10311" s="115">
        <v>373380</v>
      </c>
      <c r="D10311" s="115">
        <v>100872</v>
      </c>
      <c r="E10311" s="116">
        <v>100871.11</v>
      </c>
      <c r="F10311" s="117">
        <v>27.015670362633202</v>
      </c>
      <c r="G10311" s="116">
        <v>38775.39</v>
      </c>
    </row>
    <row r="10312" spans="1:7" ht="25.5">
      <c r="A10312" s="122">
        <v>7310</v>
      </c>
      <c r="B10312" s="115" t="s">
        <v>1174</v>
      </c>
      <c r="C10312" s="115">
        <v>353780</v>
      </c>
      <c r="D10312" s="115">
        <v>94488</v>
      </c>
      <c r="E10312" s="116">
        <v>94488</v>
      </c>
      <c r="F10312" s="117">
        <v>26.7081236926904</v>
      </c>
      <c r="G10312" s="116">
        <v>34514</v>
      </c>
    </row>
    <row r="10313" spans="1:7" ht="38.25">
      <c r="A10313" s="122">
        <v>7350</v>
      </c>
      <c r="B10313" s="115" t="s">
        <v>1176</v>
      </c>
      <c r="C10313" s="115">
        <v>19600</v>
      </c>
      <c r="D10313" s="115">
        <v>6384</v>
      </c>
      <c r="E10313" s="116">
        <v>6383.11</v>
      </c>
      <c r="F10313" s="117">
        <v>32.566887755102002</v>
      </c>
      <c r="G10313" s="116">
        <v>4261.3900000000003</v>
      </c>
    </row>
    <row r="10314" spans="1:7">
      <c r="A10314" s="114"/>
      <c r="B10314" s="115" t="s">
        <v>1192</v>
      </c>
      <c r="C10314" s="115">
        <v>-49014020</v>
      </c>
      <c r="D10314" s="115">
        <v>-18892114</v>
      </c>
      <c r="E10314" s="116">
        <v>-16607436.699999999</v>
      </c>
      <c r="F10314" s="117">
        <v>33.8830332627277</v>
      </c>
      <c r="G10314" s="116">
        <v>-5338388.8600000003</v>
      </c>
    </row>
    <row r="10315" spans="1:7">
      <c r="A10315" s="114" t="s">
        <v>1193</v>
      </c>
      <c r="B10315" s="115" t="s">
        <v>1194</v>
      </c>
      <c r="C10315" s="115">
        <v>49014020</v>
      </c>
      <c r="D10315" s="115">
        <v>18892114</v>
      </c>
      <c r="E10315" s="116">
        <v>16607436.699999999</v>
      </c>
      <c r="F10315" s="117">
        <v>33.8830332627277</v>
      </c>
      <c r="G10315" s="116">
        <v>5338388.8600000003</v>
      </c>
    </row>
    <row r="10316" spans="1:7">
      <c r="A10316" s="119" t="s">
        <v>1202</v>
      </c>
      <c r="B10316" s="115" t="s">
        <v>1203</v>
      </c>
      <c r="C10316" s="115">
        <v>49014020</v>
      </c>
      <c r="D10316" s="115">
        <v>18892114</v>
      </c>
      <c r="E10316" s="116">
        <v>16607436.699999999</v>
      </c>
      <c r="F10316" s="117">
        <v>33.8830332627277</v>
      </c>
      <c r="G10316" s="116">
        <v>5338388.8600000003</v>
      </c>
    </row>
    <row r="10317" spans="1:7" ht="25.5">
      <c r="A10317" s="120" t="s">
        <v>1448</v>
      </c>
      <c r="B10317" s="115" t="s">
        <v>1449</v>
      </c>
      <c r="C10317" s="115">
        <v>49014020</v>
      </c>
      <c r="D10317" s="115">
        <v>18892114</v>
      </c>
      <c r="E10317" s="116">
        <v>16607436.699999999</v>
      </c>
      <c r="F10317" s="117">
        <v>33.8830332627277</v>
      </c>
      <c r="G10317" s="116">
        <v>5338388.8600000003</v>
      </c>
    </row>
    <row r="10318" spans="1:7" s="113" customFormat="1">
      <c r="A10318" s="126" t="s">
        <v>771</v>
      </c>
      <c r="B10318" s="110" t="s">
        <v>772</v>
      </c>
      <c r="C10318" s="110"/>
      <c r="D10318" s="110"/>
      <c r="E10318" s="111"/>
      <c r="F10318" s="112"/>
      <c r="G10318" s="111"/>
    </row>
    <row r="10319" spans="1:7">
      <c r="A10319" s="114" t="s">
        <v>1380</v>
      </c>
      <c r="B10319" s="115" t="s">
        <v>1381</v>
      </c>
      <c r="C10319" s="115">
        <v>17827909</v>
      </c>
      <c r="D10319" s="115">
        <v>5559676</v>
      </c>
      <c r="E10319" s="116">
        <v>5845247.9800000004</v>
      </c>
      <c r="F10319" s="117">
        <v>32.787064259751403</v>
      </c>
      <c r="G10319" s="116">
        <v>1547388.47</v>
      </c>
    </row>
    <row r="10320" spans="1:7">
      <c r="A10320" s="119" t="s">
        <v>1149</v>
      </c>
      <c r="B10320" s="115" t="s">
        <v>1382</v>
      </c>
      <c r="C10320" s="115">
        <v>17777909</v>
      </c>
      <c r="D10320" s="115">
        <v>5545176</v>
      </c>
      <c r="E10320" s="116">
        <v>5771800.5700000003</v>
      </c>
      <c r="F10320" s="117">
        <v>32.466138565564698</v>
      </c>
      <c r="G10320" s="116">
        <v>1543895.5</v>
      </c>
    </row>
    <row r="10321" spans="1:7">
      <c r="A10321" s="120" t="s">
        <v>1158</v>
      </c>
      <c r="B10321" s="115" t="s">
        <v>1383</v>
      </c>
      <c r="C10321" s="115">
        <v>17777909</v>
      </c>
      <c r="D10321" s="115">
        <v>5545176</v>
      </c>
      <c r="E10321" s="116">
        <v>5771800.5700000003</v>
      </c>
      <c r="F10321" s="117">
        <v>32.466138565564698</v>
      </c>
      <c r="G10321" s="116">
        <v>1543895.5</v>
      </c>
    </row>
    <row r="10322" spans="1:7">
      <c r="A10322" s="121">
        <v>2000</v>
      </c>
      <c r="B10322" s="115" t="s">
        <v>1384</v>
      </c>
      <c r="C10322" s="115">
        <v>17777909</v>
      </c>
      <c r="D10322" s="115">
        <v>5545176</v>
      </c>
      <c r="E10322" s="116">
        <v>5771800.5700000003</v>
      </c>
      <c r="F10322" s="117">
        <v>32.466138565564698</v>
      </c>
      <c r="G10322" s="116">
        <v>1543895.5</v>
      </c>
    </row>
    <row r="10323" spans="1:7">
      <c r="A10323" s="122">
        <v>2100</v>
      </c>
      <c r="B10323" s="115" t="s">
        <v>1385</v>
      </c>
      <c r="C10323" s="115">
        <v>0</v>
      </c>
      <c r="D10323" s="115">
        <v>0</v>
      </c>
      <c r="E10323" s="116">
        <v>871.63</v>
      </c>
      <c r="F10323" s="117" t="s">
        <v>1452</v>
      </c>
      <c r="G10323" s="116">
        <v>-141.41999999999999</v>
      </c>
    </row>
    <row r="10324" spans="1:7" ht="25.5">
      <c r="A10324" s="122">
        <v>2400</v>
      </c>
      <c r="B10324" s="115" t="s">
        <v>1387</v>
      </c>
      <c r="C10324" s="115">
        <v>17777909</v>
      </c>
      <c r="D10324" s="115">
        <v>5545176</v>
      </c>
      <c r="E10324" s="116">
        <v>5770928.9400000004</v>
      </c>
      <c r="F10324" s="117">
        <v>32.461235683004098</v>
      </c>
      <c r="G10324" s="116">
        <v>1544036.92</v>
      </c>
    </row>
    <row r="10325" spans="1:7" ht="38.25">
      <c r="A10325" s="123">
        <v>2430</v>
      </c>
      <c r="B10325" s="115" t="s">
        <v>1390</v>
      </c>
      <c r="C10325" s="115">
        <v>17777909</v>
      </c>
      <c r="D10325" s="115">
        <v>5545176</v>
      </c>
      <c r="E10325" s="116">
        <v>5770928.9400000004</v>
      </c>
      <c r="F10325" s="117">
        <v>32.461235683004098</v>
      </c>
      <c r="G10325" s="116">
        <v>1544036.92</v>
      </c>
    </row>
    <row r="10326" spans="1:7">
      <c r="A10326" s="119" t="s">
        <v>1181</v>
      </c>
      <c r="B10326" s="115" t="s">
        <v>1394</v>
      </c>
      <c r="C10326" s="115">
        <v>50000</v>
      </c>
      <c r="D10326" s="115">
        <v>14500</v>
      </c>
      <c r="E10326" s="116">
        <v>73447.41</v>
      </c>
      <c r="F10326" s="117">
        <v>146.89482000000001</v>
      </c>
      <c r="G10326" s="116">
        <v>3492.97</v>
      </c>
    </row>
    <row r="10327" spans="1:7">
      <c r="A10327" s="120" t="s">
        <v>1395</v>
      </c>
      <c r="B10327" s="115" t="s">
        <v>1396</v>
      </c>
      <c r="C10327" s="115">
        <v>50000</v>
      </c>
      <c r="D10327" s="115">
        <v>14500</v>
      </c>
      <c r="E10327" s="116">
        <v>73447.41</v>
      </c>
      <c r="F10327" s="117">
        <v>146.89482000000001</v>
      </c>
      <c r="G10327" s="116">
        <v>3492.97</v>
      </c>
    </row>
    <row r="10328" spans="1:7" ht="25.5">
      <c r="A10328" s="121" t="s">
        <v>1397</v>
      </c>
      <c r="B10328" s="115" t="s">
        <v>1398</v>
      </c>
      <c r="C10328" s="115">
        <v>50000</v>
      </c>
      <c r="D10328" s="115">
        <v>14500</v>
      </c>
      <c r="E10328" s="116">
        <v>66424.679999999993</v>
      </c>
      <c r="F10328" s="117">
        <v>132.84935999999999</v>
      </c>
      <c r="G10328" s="116">
        <v>210.97</v>
      </c>
    </row>
    <row r="10329" spans="1:7">
      <c r="A10329" s="122">
        <v>22410</v>
      </c>
      <c r="B10329" s="115" t="s">
        <v>1399</v>
      </c>
      <c r="C10329" s="115">
        <v>50000</v>
      </c>
      <c r="D10329" s="115">
        <v>14500</v>
      </c>
      <c r="E10329" s="116">
        <v>66424.27</v>
      </c>
      <c r="F10329" s="117">
        <v>132.84854000000001</v>
      </c>
      <c r="G10329" s="116">
        <v>210.74</v>
      </c>
    </row>
    <row r="10330" spans="1:7">
      <c r="A10330" s="122">
        <v>22460</v>
      </c>
      <c r="B10330" s="115" t="s">
        <v>1405</v>
      </c>
      <c r="C10330" s="115">
        <v>0</v>
      </c>
      <c r="D10330" s="115">
        <v>0</v>
      </c>
      <c r="E10330" s="116">
        <v>0.41</v>
      </c>
      <c r="F10330" s="117" t="s">
        <v>1452</v>
      </c>
      <c r="G10330" s="116">
        <v>0.23</v>
      </c>
    </row>
    <row r="10331" spans="1:7" ht="25.5">
      <c r="A10331" s="121" t="s">
        <v>1408</v>
      </c>
      <c r="B10331" s="115" t="s">
        <v>1409</v>
      </c>
      <c r="C10331" s="115">
        <v>0</v>
      </c>
      <c r="D10331" s="115">
        <v>0</v>
      </c>
      <c r="E10331" s="116">
        <v>7022.73</v>
      </c>
      <c r="F10331" s="117" t="s">
        <v>1452</v>
      </c>
      <c r="G10331" s="116">
        <v>3282</v>
      </c>
    </row>
    <row r="10332" spans="1:7" ht="25.5">
      <c r="A10332" s="122">
        <v>22610</v>
      </c>
      <c r="B10332" s="115" t="s">
        <v>1410</v>
      </c>
      <c r="C10332" s="115">
        <v>0</v>
      </c>
      <c r="D10332" s="115">
        <v>0</v>
      </c>
      <c r="E10332" s="116">
        <v>6794.08</v>
      </c>
      <c r="F10332" s="117" t="s">
        <v>1452</v>
      </c>
      <c r="G10332" s="116">
        <v>3578.8</v>
      </c>
    </row>
    <row r="10333" spans="1:7">
      <c r="A10333" s="122">
        <v>22690</v>
      </c>
      <c r="B10333" s="115" t="s">
        <v>1407</v>
      </c>
      <c r="C10333" s="115">
        <v>0</v>
      </c>
      <c r="D10333" s="115">
        <v>0</v>
      </c>
      <c r="E10333" s="116">
        <v>228.65</v>
      </c>
      <c r="F10333" s="117" t="s">
        <v>1452</v>
      </c>
      <c r="G10333" s="116">
        <v>-296.8</v>
      </c>
    </row>
    <row r="10334" spans="1:7">
      <c r="A10334" s="114" t="s">
        <v>1147</v>
      </c>
      <c r="B10334" s="115" t="s">
        <v>1148</v>
      </c>
      <c r="C10334" s="115">
        <v>17919676</v>
      </c>
      <c r="D10334" s="115">
        <v>6175899</v>
      </c>
      <c r="E10334" s="116">
        <v>6096081.7800000003</v>
      </c>
      <c r="F10334" s="117">
        <v>34.018928578842598</v>
      </c>
      <c r="G10334" s="116">
        <v>1666653.85</v>
      </c>
    </row>
    <row r="10335" spans="1:7">
      <c r="A10335" s="119" t="s">
        <v>1149</v>
      </c>
      <c r="B10335" s="115" t="s">
        <v>1150</v>
      </c>
      <c r="C10335" s="115">
        <v>17919676</v>
      </c>
      <c r="D10335" s="115">
        <v>6175899</v>
      </c>
      <c r="E10335" s="116">
        <v>6096081.7800000003</v>
      </c>
      <c r="F10335" s="117">
        <v>34.018928578842598</v>
      </c>
      <c r="G10335" s="116">
        <v>1666653.85</v>
      </c>
    </row>
    <row r="10336" spans="1:7">
      <c r="A10336" s="120" t="s">
        <v>1158</v>
      </c>
      <c r="B10336" s="115" t="s">
        <v>1159</v>
      </c>
      <c r="C10336" s="115">
        <v>16506509</v>
      </c>
      <c r="D10336" s="115">
        <v>5757220</v>
      </c>
      <c r="E10336" s="116">
        <v>5700807.2199999997</v>
      </c>
      <c r="F10336" s="117">
        <v>34.536722574107003</v>
      </c>
      <c r="G10336" s="116">
        <v>1562959.74</v>
      </c>
    </row>
    <row r="10337" spans="1:7">
      <c r="A10337" s="121">
        <v>3000</v>
      </c>
      <c r="B10337" s="115" t="s">
        <v>1160</v>
      </c>
      <c r="C10337" s="115">
        <v>96946</v>
      </c>
      <c r="D10337" s="115">
        <v>31279</v>
      </c>
      <c r="E10337" s="116">
        <v>31245.99</v>
      </c>
      <c r="F10337" s="117">
        <v>32.230303467909998</v>
      </c>
      <c r="G10337" s="116">
        <v>9757.4699999999993</v>
      </c>
    </row>
    <row r="10338" spans="1:7" ht="38.25">
      <c r="A10338" s="122">
        <v>3200</v>
      </c>
      <c r="B10338" s="115" t="s">
        <v>1439</v>
      </c>
      <c r="C10338" s="115">
        <v>96946</v>
      </c>
      <c r="D10338" s="115">
        <v>0</v>
      </c>
      <c r="E10338" s="116">
        <v>31245.99</v>
      </c>
      <c r="F10338" s="117">
        <v>32.230303467909998</v>
      </c>
      <c r="G10338" s="116">
        <v>9757.4699999999993</v>
      </c>
    </row>
    <row r="10339" spans="1:7">
      <c r="A10339" s="121">
        <v>6000</v>
      </c>
      <c r="B10339" s="115" t="s">
        <v>1161</v>
      </c>
      <c r="C10339" s="115">
        <v>16409563</v>
      </c>
      <c r="D10339" s="115">
        <v>5725941</v>
      </c>
      <c r="E10339" s="116">
        <v>5669561.2300000004</v>
      </c>
      <c r="F10339" s="117">
        <v>34.550348659498098</v>
      </c>
      <c r="G10339" s="116">
        <v>1553202.27</v>
      </c>
    </row>
    <row r="10340" spans="1:7">
      <c r="A10340" s="122">
        <v>6200</v>
      </c>
      <c r="B10340" s="115" t="s">
        <v>1440</v>
      </c>
      <c r="C10340" s="115">
        <v>16409563</v>
      </c>
      <c r="D10340" s="115">
        <v>0</v>
      </c>
      <c r="E10340" s="116">
        <v>5669561.2300000004</v>
      </c>
      <c r="F10340" s="117">
        <v>34.550348659498098</v>
      </c>
      <c r="G10340" s="116">
        <v>1553202.27</v>
      </c>
    </row>
    <row r="10341" spans="1:7">
      <c r="A10341" s="123">
        <v>6220</v>
      </c>
      <c r="B10341" s="115" t="s">
        <v>1442</v>
      </c>
      <c r="C10341" s="115">
        <v>16407143</v>
      </c>
      <c r="D10341" s="115">
        <v>0</v>
      </c>
      <c r="E10341" s="116">
        <v>5669444.6900000004</v>
      </c>
      <c r="F10341" s="117">
        <v>34.554734422684099</v>
      </c>
      <c r="G10341" s="116">
        <v>1553087.59</v>
      </c>
    </row>
    <row r="10342" spans="1:7">
      <c r="A10342" s="123">
        <v>6290</v>
      </c>
      <c r="B10342" s="115" t="s">
        <v>1444</v>
      </c>
      <c r="C10342" s="115">
        <v>2420</v>
      </c>
      <c r="D10342" s="115">
        <v>0</v>
      </c>
      <c r="E10342" s="116">
        <v>116.54</v>
      </c>
      <c r="F10342" s="117">
        <v>4.8157024793388397</v>
      </c>
      <c r="G10342" s="116">
        <v>114.68</v>
      </c>
    </row>
    <row r="10343" spans="1:7">
      <c r="A10343" s="120" t="s">
        <v>1166</v>
      </c>
      <c r="B10343" s="115" t="s">
        <v>1167</v>
      </c>
      <c r="C10343" s="115">
        <v>1413167</v>
      </c>
      <c r="D10343" s="115">
        <v>418679</v>
      </c>
      <c r="E10343" s="116">
        <v>395274.56</v>
      </c>
      <c r="F10343" s="117">
        <v>27.970831472854901</v>
      </c>
      <c r="G10343" s="116">
        <v>103694.11</v>
      </c>
    </row>
    <row r="10344" spans="1:7">
      <c r="A10344" s="121">
        <v>7100</v>
      </c>
      <c r="B10344" s="115" t="s">
        <v>1168</v>
      </c>
      <c r="C10344" s="115">
        <v>1327025</v>
      </c>
      <c r="D10344" s="115">
        <v>406739</v>
      </c>
      <c r="E10344" s="116">
        <v>391834.56</v>
      </c>
      <c r="F10344" s="117">
        <v>29.527293005030099</v>
      </c>
      <c r="G10344" s="116">
        <v>103694.11</v>
      </c>
    </row>
    <row r="10345" spans="1:7" ht="25.5">
      <c r="A10345" s="122">
        <v>7140</v>
      </c>
      <c r="B10345" s="115" t="s">
        <v>1445</v>
      </c>
      <c r="C10345" s="115">
        <v>1327025</v>
      </c>
      <c r="D10345" s="115">
        <v>406739</v>
      </c>
      <c r="E10345" s="116">
        <v>391834.56</v>
      </c>
      <c r="F10345" s="117">
        <v>29.527293005030099</v>
      </c>
      <c r="G10345" s="116">
        <v>103694.11</v>
      </c>
    </row>
    <row r="10346" spans="1:7" ht="25.5">
      <c r="A10346" s="121">
        <v>7300</v>
      </c>
      <c r="B10346" s="115" t="s">
        <v>1173</v>
      </c>
      <c r="C10346" s="115">
        <v>86142</v>
      </c>
      <c r="D10346" s="115">
        <v>11940</v>
      </c>
      <c r="E10346" s="116">
        <v>3440</v>
      </c>
      <c r="F10346" s="117">
        <v>3.9934062362146201</v>
      </c>
      <c r="G10346" s="116">
        <v>0</v>
      </c>
    </row>
    <row r="10347" spans="1:7" ht="38.25">
      <c r="A10347" s="122">
        <v>7350</v>
      </c>
      <c r="B10347" s="115" t="s">
        <v>1176</v>
      </c>
      <c r="C10347" s="115">
        <v>86142</v>
      </c>
      <c r="D10347" s="115">
        <v>11940</v>
      </c>
      <c r="E10347" s="116">
        <v>3440</v>
      </c>
      <c r="F10347" s="117">
        <v>3.9934062362146201</v>
      </c>
      <c r="G10347" s="116">
        <v>0</v>
      </c>
    </row>
    <row r="10348" spans="1:7">
      <c r="A10348" s="114"/>
      <c r="B10348" s="115" t="s">
        <v>1192</v>
      </c>
      <c r="C10348" s="115">
        <v>-91767</v>
      </c>
      <c r="D10348" s="115">
        <v>-616223</v>
      </c>
      <c r="E10348" s="116">
        <v>-250833.8</v>
      </c>
      <c r="F10348" s="117">
        <v>273.33769219872102</v>
      </c>
      <c r="G10348" s="116">
        <v>-119265.38</v>
      </c>
    </row>
    <row r="10349" spans="1:7">
      <c r="A10349" s="114" t="s">
        <v>1193</v>
      </c>
      <c r="B10349" s="115" t="s">
        <v>1194</v>
      </c>
      <c r="C10349" s="115">
        <v>91767</v>
      </c>
      <c r="D10349" s="115">
        <v>616223</v>
      </c>
      <c r="E10349" s="116">
        <v>250833.8</v>
      </c>
      <c r="F10349" s="117">
        <v>273.33769219872102</v>
      </c>
      <c r="G10349" s="116">
        <v>119265.38</v>
      </c>
    </row>
    <row r="10350" spans="1:7">
      <c r="A10350" s="119" t="s">
        <v>1202</v>
      </c>
      <c r="B10350" s="115" t="s">
        <v>1203</v>
      </c>
      <c r="C10350" s="115">
        <v>91767</v>
      </c>
      <c r="D10350" s="115">
        <v>616223</v>
      </c>
      <c r="E10350" s="116">
        <v>250833.8</v>
      </c>
      <c r="F10350" s="117">
        <v>273.33769219872102</v>
      </c>
      <c r="G10350" s="116">
        <v>119265.38</v>
      </c>
    </row>
    <row r="10351" spans="1:7" ht="25.5">
      <c r="A10351" s="120" t="s">
        <v>1448</v>
      </c>
      <c r="B10351" s="115" t="s">
        <v>1449</v>
      </c>
      <c r="C10351" s="115">
        <v>91767</v>
      </c>
      <c r="D10351" s="115">
        <v>616223</v>
      </c>
      <c r="E10351" s="116">
        <v>250833.8</v>
      </c>
      <c r="F10351" s="117">
        <v>273.33769219872102</v>
      </c>
      <c r="G10351" s="116">
        <v>119265.38</v>
      </c>
    </row>
    <row r="10352" spans="1:7" s="113" customFormat="1" ht="25.5">
      <c r="A10352" s="126" t="s">
        <v>773</v>
      </c>
      <c r="B10352" s="110" t="s">
        <v>774</v>
      </c>
      <c r="C10352" s="110"/>
      <c r="D10352" s="110"/>
      <c r="E10352" s="111"/>
      <c r="F10352" s="112"/>
      <c r="G10352" s="111"/>
    </row>
    <row r="10353" spans="1:7">
      <c r="A10353" s="114" t="s">
        <v>1380</v>
      </c>
      <c r="B10353" s="115" t="s">
        <v>1381</v>
      </c>
      <c r="C10353" s="115">
        <v>272082822</v>
      </c>
      <c r="D10353" s="115">
        <v>84754793</v>
      </c>
      <c r="E10353" s="116">
        <v>88382420.890000001</v>
      </c>
      <c r="F10353" s="117">
        <v>32.483646060536699</v>
      </c>
      <c r="G10353" s="116">
        <v>23721603.449999999</v>
      </c>
    </row>
    <row r="10354" spans="1:7">
      <c r="A10354" s="119" t="s">
        <v>1149</v>
      </c>
      <c r="B10354" s="115" t="s">
        <v>1382</v>
      </c>
      <c r="C10354" s="115">
        <v>269754064</v>
      </c>
      <c r="D10354" s="115">
        <v>84140025</v>
      </c>
      <c r="E10354" s="116">
        <v>87568805.760000005</v>
      </c>
      <c r="F10354" s="117">
        <v>32.462460235631497</v>
      </c>
      <c r="G10354" s="116">
        <v>23429537.440000001</v>
      </c>
    </row>
    <row r="10355" spans="1:7">
      <c r="A10355" s="120" t="s">
        <v>1158</v>
      </c>
      <c r="B10355" s="115" t="s">
        <v>1383</v>
      </c>
      <c r="C10355" s="115">
        <v>269754064</v>
      </c>
      <c r="D10355" s="115">
        <v>84140025</v>
      </c>
      <c r="E10355" s="116">
        <v>87568805.760000005</v>
      </c>
      <c r="F10355" s="117">
        <v>32.462460235631497</v>
      </c>
      <c r="G10355" s="116">
        <v>23429537.440000001</v>
      </c>
    </row>
    <row r="10356" spans="1:7">
      <c r="A10356" s="121">
        <v>2000</v>
      </c>
      <c r="B10356" s="115" t="s">
        <v>1384</v>
      </c>
      <c r="C10356" s="115">
        <v>269754064</v>
      </c>
      <c r="D10356" s="115">
        <v>84140025</v>
      </c>
      <c r="E10356" s="116">
        <v>87568805.760000005</v>
      </c>
      <c r="F10356" s="117">
        <v>32.462460235631497</v>
      </c>
      <c r="G10356" s="116">
        <v>23429537.440000001</v>
      </c>
    </row>
    <row r="10357" spans="1:7">
      <c r="A10357" s="122">
        <v>2100</v>
      </c>
      <c r="B10357" s="115" t="s">
        <v>1385</v>
      </c>
      <c r="C10357" s="115">
        <v>0</v>
      </c>
      <c r="D10357" s="115">
        <v>0</v>
      </c>
      <c r="E10357" s="116">
        <v>3116.11</v>
      </c>
      <c r="F10357" s="117" t="s">
        <v>1452</v>
      </c>
      <c r="G10357" s="116">
        <v>1010.21</v>
      </c>
    </row>
    <row r="10358" spans="1:7" ht="25.5">
      <c r="A10358" s="122">
        <v>2400</v>
      </c>
      <c r="B10358" s="115" t="s">
        <v>1387</v>
      </c>
      <c r="C10358" s="115">
        <v>269754064</v>
      </c>
      <c r="D10358" s="115">
        <v>84140025</v>
      </c>
      <c r="E10358" s="116">
        <v>87565689.650000006</v>
      </c>
      <c r="F10358" s="117">
        <v>32.461305068605</v>
      </c>
      <c r="G10358" s="116">
        <v>23428527.23</v>
      </c>
    </row>
    <row r="10359" spans="1:7" ht="38.25">
      <c r="A10359" s="123">
        <v>2440</v>
      </c>
      <c r="B10359" s="115" t="s">
        <v>1391</v>
      </c>
      <c r="C10359" s="115">
        <v>269754064</v>
      </c>
      <c r="D10359" s="115">
        <v>84140025</v>
      </c>
      <c r="E10359" s="116">
        <v>87565689.650000006</v>
      </c>
      <c r="F10359" s="117">
        <v>32.461305068605</v>
      </c>
      <c r="G10359" s="116">
        <v>23428527.23</v>
      </c>
    </row>
    <row r="10360" spans="1:7">
      <c r="A10360" s="119" t="s">
        <v>1181</v>
      </c>
      <c r="B10360" s="115" t="s">
        <v>1394</v>
      </c>
      <c r="C10360" s="115">
        <v>500000</v>
      </c>
      <c r="D10360" s="115">
        <v>150000</v>
      </c>
      <c r="E10360" s="116">
        <v>372946.51</v>
      </c>
      <c r="F10360" s="117">
        <v>74.589302000000004</v>
      </c>
      <c r="G10360" s="116">
        <v>150861.81</v>
      </c>
    </row>
    <row r="10361" spans="1:7">
      <c r="A10361" s="120" t="s">
        <v>1395</v>
      </c>
      <c r="B10361" s="115" t="s">
        <v>1396</v>
      </c>
      <c r="C10361" s="115">
        <v>500000</v>
      </c>
      <c r="D10361" s="115">
        <v>150000</v>
      </c>
      <c r="E10361" s="116">
        <v>372946.51</v>
      </c>
      <c r="F10361" s="117">
        <v>74.589302000000004</v>
      </c>
      <c r="G10361" s="116">
        <v>150861.81</v>
      </c>
    </row>
    <row r="10362" spans="1:7" ht="25.5">
      <c r="A10362" s="121" t="s">
        <v>1397</v>
      </c>
      <c r="B10362" s="115" t="s">
        <v>1398</v>
      </c>
      <c r="C10362" s="115">
        <v>500000</v>
      </c>
      <c r="D10362" s="115">
        <v>150000</v>
      </c>
      <c r="E10362" s="116">
        <v>264129.17</v>
      </c>
      <c r="F10362" s="117">
        <v>52.825834</v>
      </c>
      <c r="G10362" s="116">
        <v>96490.98</v>
      </c>
    </row>
    <row r="10363" spans="1:7">
      <c r="A10363" s="122">
        <v>22410</v>
      </c>
      <c r="B10363" s="115" t="s">
        <v>1399</v>
      </c>
      <c r="C10363" s="115">
        <v>500000</v>
      </c>
      <c r="D10363" s="115">
        <v>150000</v>
      </c>
      <c r="E10363" s="116">
        <v>259603.16</v>
      </c>
      <c r="F10363" s="117">
        <v>51.920631999999998</v>
      </c>
      <c r="G10363" s="116">
        <v>96472.75</v>
      </c>
    </row>
    <row r="10364" spans="1:7">
      <c r="A10364" s="122">
        <v>22460</v>
      </c>
      <c r="B10364" s="115" t="s">
        <v>1405</v>
      </c>
      <c r="C10364" s="115">
        <v>0</v>
      </c>
      <c r="D10364" s="115">
        <v>0</v>
      </c>
      <c r="E10364" s="116">
        <v>32.56</v>
      </c>
      <c r="F10364" s="117" t="s">
        <v>1452</v>
      </c>
      <c r="G10364" s="116">
        <v>18.23</v>
      </c>
    </row>
    <row r="10365" spans="1:7">
      <c r="A10365" s="122">
        <v>22490</v>
      </c>
      <c r="B10365" s="115" t="s">
        <v>1407</v>
      </c>
      <c r="C10365" s="115">
        <v>0</v>
      </c>
      <c r="D10365" s="115">
        <v>0</v>
      </c>
      <c r="E10365" s="116">
        <v>4493.45</v>
      </c>
      <c r="F10365" s="117" t="s">
        <v>1452</v>
      </c>
      <c r="G10365" s="116">
        <v>0</v>
      </c>
    </row>
    <row r="10366" spans="1:7" ht="25.5">
      <c r="A10366" s="121" t="s">
        <v>1408</v>
      </c>
      <c r="B10366" s="115" t="s">
        <v>1409</v>
      </c>
      <c r="C10366" s="115">
        <v>0</v>
      </c>
      <c r="D10366" s="115">
        <v>0</v>
      </c>
      <c r="E10366" s="116">
        <v>108817.34</v>
      </c>
      <c r="F10366" s="117" t="s">
        <v>1452</v>
      </c>
      <c r="G10366" s="116">
        <v>54370.83</v>
      </c>
    </row>
    <row r="10367" spans="1:7" ht="25.5">
      <c r="A10367" s="122">
        <v>22610</v>
      </c>
      <c r="B10367" s="115" t="s">
        <v>1410</v>
      </c>
      <c r="C10367" s="115">
        <v>0</v>
      </c>
      <c r="D10367" s="115">
        <v>0</v>
      </c>
      <c r="E10367" s="116">
        <v>107532.87</v>
      </c>
      <c r="F10367" s="117" t="s">
        <v>1452</v>
      </c>
      <c r="G10367" s="116">
        <v>53259.82</v>
      </c>
    </row>
    <row r="10368" spans="1:7">
      <c r="A10368" s="122">
        <v>22690</v>
      </c>
      <c r="B10368" s="115" t="s">
        <v>1407</v>
      </c>
      <c r="C10368" s="115">
        <v>0</v>
      </c>
      <c r="D10368" s="115">
        <v>0</v>
      </c>
      <c r="E10368" s="116">
        <v>1284.47</v>
      </c>
      <c r="F10368" s="117" t="s">
        <v>1452</v>
      </c>
      <c r="G10368" s="116">
        <v>1111.01</v>
      </c>
    </row>
    <row r="10369" spans="1:7" ht="25.5">
      <c r="A10369" s="119" t="s">
        <v>1120</v>
      </c>
      <c r="B10369" s="115" t="s">
        <v>1121</v>
      </c>
      <c r="C10369" s="115">
        <v>0</v>
      </c>
      <c r="D10369" s="115">
        <v>0</v>
      </c>
      <c r="E10369" s="116">
        <v>0</v>
      </c>
      <c r="F10369" s="117" t="s">
        <v>1452</v>
      </c>
      <c r="G10369" s="116">
        <v>-8.4600000000000009</v>
      </c>
    </row>
    <row r="10370" spans="1:7">
      <c r="A10370" s="119" t="s">
        <v>1124</v>
      </c>
      <c r="B10370" s="115" t="s">
        <v>59</v>
      </c>
      <c r="C10370" s="115">
        <v>1828758</v>
      </c>
      <c r="D10370" s="115">
        <v>464768</v>
      </c>
      <c r="E10370" s="116">
        <v>440668.62</v>
      </c>
      <c r="F10370" s="117">
        <v>24.096606549362999</v>
      </c>
      <c r="G10370" s="116">
        <v>141212.66</v>
      </c>
    </row>
    <row r="10371" spans="1:7">
      <c r="A10371" s="120" t="s">
        <v>1125</v>
      </c>
      <c r="B10371" s="115" t="s">
        <v>1126</v>
      </c>
      <c r="C10371" s="115">
        <v>1828758</v>
      </c>
      <c r="D10371" s="115">
        <v>464768</v>
      </c>
      <c r="E10371" s="116">
        <v>440668.62</v>
      </c>
      <c r="F10371" s="117">
        <v>24.096606549362999</v>
      </c>
      <c r="G10371" s="116">
        <v>141212.66</v>
      </c>
    </row>
    <row r="10372" spans="1:7" ht="25.5">
      <c r="A10372" s="121">
        <v>18200</v>
      </c>
      <c r="B10372" s="115" t="s">
        <v>1412</v>
      </c>
      <c r="C10372" s="115">
        <v>757418</v>
      </c>
      <c r="D10372" s="115">
        <v>187472</v>
      </c>
      <c r="E10372" s="116">
        <v>178006.7</v>
      </c>
      <c r="F10372" s="117">
        <v>23.5017784103362</v>
      </c>
      <c r="G10372" s="116">
        <v>54303.9</v>
      </c>
    </row>
    <row r="10373" spans="1:7" ht="25.5">
      <c r="A10373" s="122">
        <v>18210</v>
      </c>
      <c r="B10373" s="115" t="s">
        <v>1413</v>
      </c>
      <c r="C10373" s="115">
        <v>757418</v>
      </c>
      <c r="D10373" s="115">
        <v>187472</v>
      </c>
      <c r="E10373" s="116">
        <v>178006.7</v>
      </c>
      <c r="F10373" s="117">
        <v>23.5017784103362</v>
      </c>
      <c r="G10373" s="116">
        <v>54303.9</v>
      </c>
    </row>
    <row r="10374" spans="1:7">
      <c r="A10374" s="123">
        <v>18218</v>
      </c>
      <c r="B10374" s="115" t="s">
        <v>1420</v>
      </c>
      <c r="C10374" s="115">
        <v>757418</v>
      </c>
      <c r="D10374" s="115">
        <v>187472</v>
      </c>
      <c r="E10374" s="116">
        <v>178006.7</v>
      </c>
      <c r="F10374" s="117">
        <v>23.5017784103362</v>
      </c>
      <c r="G10374" s="116">
        <v>54303.9</v>
      </c>
    </row>
    <row r="10375" spans="1:7">
      <c r="A10375" s="121">
        <v>18500</v>
      </c>
      <c r="B10375" s="115" t="s">
        <v>1421</v>
      </c>
      <c r="C10375" s="115">
        <v>1071340</v>
      </c>
      <c r="D10375" s="115">
        <v>277296</v>
      </c>
      <c r="E10375" s="116">
        <v>262661.92</v>
      </c>
      <c r="F10375" s="117">
        <v>24.517139283514101</v>
      </c>
      <c r="G10375" s="116">
        <v>86908.76</v>
      </c>
    </row>
    <row r="10376" spans="1:7" ht="25.5">
      <c r="A10376" s="122">
        <v>18530</v>
      </c>
      <c r="B10376" s="115" t="s">
        <v>1432</v>
      </c>
      <c r="C10376" s="115">
        <v>1071340</v>
      </c>
      <c r="D10376" s="115">
        <v>277296</v>
      </c>
      <c r="E10376" s="116">
        <v>262661.92</v>
      </c>
      <c r="F10376" s="117">
        <v>24.517139283514101</v>
      </c>
      <c r="G10376" s="116">
        <v>86908.76</v>
      </c>
    </row>
    <row r="10377" spans="1:7">
      <c r="A10377" s="114" t="s">
        <v>1147</v>
      </c>
      <c r="B10377" s="115" t="s">
        <v>1148</v>
      </c>
      <c r="C10377" s="115">
        <v>277613515</v>
      </c>
      <c r="D10377" s="115">
        <v>96938457</v>
      </c>
      <c r="E10377" s="116">
        <v>95076332.969999999</v>
      </c>
      <c r="F10377" s="117">
        <v>34.247732128603303</v>
      </c>
      <c r="G10377" s="116">
        <v>25481260.649999999</v>
      </c>
    </row>
    <row r="10378" spans="1:7">
      <c r="A10378" s="119" t="s">
        <v>1149</v>
      </c>
      <c r="B10378" s="115" t="s">
        <v>1150</v>
      </c>
      <c r="C10378" s="115">
        <v>277613515</v>
      </c>
      <c r="D10378" s="115">
        <v>96938457</v>
      </c>
      <c r="E10378" s="116">
        <v>95076332.969999999</v>
      </c>
      <c r="F10378" s="117">
        <v>34.247732128603303</v>
      </c>
      <c r="G10378" s="116">
        <v>25481260.649999999</v>
      </c>
    </row>
    <row r="10379" spans="1:7">
      <c r="A10379" s="120" t="s">
        <v>1158</v>
      </c>
      <c r="B10379" s="115" t="s">
        <v>1159</v>
      </c>
      <c r="C10379" s="115">
        <v>218521365</v>
      </c>
      <c r="D10379" s="115">
        <v>80646872</v>
      </c>
      <c r="E10379" s="116">
        <v>78800381.849999994</v>
      </c>
      <c r="F10379" s="117">
        <v>36.060721957324397</v>
      </c>
      <c r="G10379" s="116">
        <v>21028487.170000002</v>
      </c>
    </row>
    <row r="10380" spans="1:7">
      <c r="A10380" s="121">
        <v>6000</v>
      </c>
      <c r="B10380" s="115" t="s">
        <v>1161</v>
      </c>
      <c r="C10380" s="115">
        <v>218521365</v>
      </c>
      <c r="D10380" s="115">
        <v>80646872</v>
      </c>
      <c r="E10380" s="116">
        <v>78800381.849999994</v>
      </c>
      <c r="F10380" s="117">
        <v>36.060721957324397</v>
      </c>
      <c r="G10380" s="116">
        <v>21028487.170000002</v>
      </c>
    </row>
    <row r="10381" spans="1:7">
      <c r="A10381" s="122">
        <v>6200</v>
      </c>
      <c r="B10381" s="115" t="s">
        <v>1440</v>
      </c>
      <c r="C10381" s="115">
        <v>218521365</v>
      </c>
      <c r="D10381" s="115">
        <v>0</v>
      </c>
      <c r="E10381" s="116">
        <v>78800381.849999994</v>
      </c>
      <c r="F10381" s="117">
        <v>36.060721957324397</v>
      </c>
      <c r="G10381" s="116">
        <v>21028487.170000002</v>
      </c>
    </row>
    <row r="10382" spans="1:7">
      <c r="A10382" s="123">
        <v>6210</v>
      </c>
      <c r="B10382" s="115" t="s">
        <v>1441</v>
      </c>
      <c r="C10382" s="115">
        <v>101401225</v>
      </c>
      <c r="D10382" s="115">
        <v>0</v>
      </c>
      <c r="E10382" s="116">
        <v>34337024.670000002</v>
      </c>
      <c r="F10382" s="117">
        <v>33.862534372735603</v>
      </c>
      <c r="G10382" s="116">
        <v>9662511.4299999997</v>
      </c>
    </row>
    <row r="10383" spans="1:7">
      <c r="A10383" s="123">
        <v>6220</v>
      </c>
      <c r="B10383" s="115" t="s">
        <v>1442</v>
      </c>
      <c r="C10383" s="115">
        <v>117083420</v>
      </c>
      <c r="D10383" s="115">
        <v>0</v>
      </c>
      <c r="E10383" s="116">
        <v>44461774.700000003</v>
      </c>
      <c r="F10383" s="117">
        <v>37.974441385466903</v>
      </c>
      <c r="G10383" s="116">
        <v>11364450.93</v>
      </c>
    </row>
    <row r="10384" spans="1:7">
      <c r="A10384" s="123">
        <v>6290</v>
      </c>
      <c r="B10384" s="115" t="s">
        <v>1444</v>
      </c>
      <c r="C10384" s="115">
        <v>36720</v>
      </c>
      <c r="D10384" s="115">
        <v>0</v>
      </c>
      <c r="E10384" s="116">
        <v>1582.48</v>
      </c>
      <c r="F10384" s="117">
        <v>4.3095860566448803</v>
      </c>
      <c r="G10384" s="116">
        <v>1524.81</v>
      </c>
    </row>
    <row r="10385" spans="1:7">
      <c r="A10385" s="120" t="s">
        <v>1166</v>
      </c>
      <c r="B10385" s="115" t="s">
        <v>1167</v>
      </c>
      <c r="C10385" s="115">
        <v>59092150</v>
      </c>
      <c r="D10385" s="115">
        <v>16291585</v>
      </c>
      <c r="E10385" s="116">
        <v>16275951.119999999</v>
      </c>
      <c r="F10385" s="117">
        <v>27.543338869883701</v>
      </c>
      <c r="G10385" s="116">
        <v>4452773.4800000004</v>
      </c>
    </row>
    <row r="10386" spans="1:7">
      <c r="A10386" s="121">
        <v>7100</v>
      </c>
      <c r="B10386" s="115" t="s">
        <v>1168</v>
      </c>
      <c r="C10386" s="115">
        <v>59092150</v>
      </c>
      <c r="D10386" s="115">
        <v>16291585</v>
      </c>
      <c r="E10386" s="116">
        <v>16275951.119999999</v>
      </c>
      <c r="F10386" s="117">
        <v>27.543338869883701</v>
      </c>
      <c r="G10386" s="116">
        <v>4452773.4800000004</v>
      </c>
    </row>
    <row r="10387" spans="1:7" ht="25.5">
      <c r="A10387" s="122">
        <v>7140</v>
      </c>
      <c r="B10387" s="115" t="s">
        <v>1445</v>
      </c>
      <c r="C10387" s="115">
        <v>59092150</v>
      </c>
      <c r="D10387" s="115">
        <v>16291585</v>
      </c>
      <c r="E10387" s="116">
        <v>16275951.119999999</v>
      </c>
      <c r="F10387" s="117">
        <v>27.543338869883701</v>
      </c>
      <c r="G10387" s="116">
        <v>4452773.4800000004</v>
      </c>
    </row>
    <row r="10388" spans="1:7">
      <c r="A10388" s="114"/>
      <c r="B10388" s="115" t="s">
        <v>1192</v>
      </c>
      <c r="C10388" s="115">
        <v>-5530693</v>
      </c>
      <c r="D10388" s="115">
        <v>-12183664</v>
      </c>
      <c r="E10388" s="116">
        <v>-6693912.0800000001</v>
      </c>
      <c r="F10388" s="117">
        <v>121.032067409997</v>
      </c>
      <c r="G10388" s="116">
        <v>-1759657.2</v>
      </c>
    </row>
    <row r="10389" spans="1:7">
      <c r="A10389" s="114" t="s">
        <v>1193</v>
      </c>
      <c r="B10389" s="115" t="s">
        <v>1194</v>
      </c>
      <c r="C10389" s="115">
        <v>5530693</v>
      </c>
      <c r="D10389" s="115">
        <v>12183664</v>
      </c>
      <c r="E10389" s="116">
        <v>6693912.0800000001</v>
      </c>
      <c r="F10389" s="117">
        <v>121.032067409997</v>
      </c>
      <c r="G10389" s="116">
        <v>1759657.2</v>
      </c>
    </row>
    <row r="10390" spans="1:7">
      <c r="A10390" s="119" t="s">
        <v>1202</v>
      </c>
      <c r="B10390" s="115" t="s">
        <v>1203</v>
      </c>
      <c r="C10390" s="115">
        <v>5530693</v>
      </c>
      <c r="D10390" s="115">
        <v>12183664</v>
      </c>
      <c r="E10390" s="116">
        <v>6693912.0800000001</v>
      </c>
      <c r="F10390" s="117">
        <v>121.032067409997</v>
      </c>
      <c r="G10390" s="116">
        <v>1759657.2</v>
      </c>
    </row>
    <row r="10391" spans="1:7" ht="25.5">
      <c r="A10391" s="120" t="s">
        <v>1448</v>
      </c>
      <c r="B10391" s="115" t="s">
        <v>1449</v>
      </c>
      <c r="C10391" s="115">
        <v>5530693</v>
      </c>
      <c r="D10391" s="115">
        <v>12183664</v>
      </c>
      <c r="E10391" s="116">
        <v>6693912.0800000001</v>
      </c>
      <c r="F10391" s="117">
        <v>121.032067409997</v>
      </c>
      <c r="G10391" s="116">
        <v>1759657.2</v>
      </c>
    </row>
    <row r="10392" spans="1:7" s="113" customFormat="1" ht="25.5">
      <c r="A10392" s="126" t="s">
        <v>775</v>
      </c>
      <c r="B10392" s="110" t="s">
        <v>776</v>
      </c>
      <c r="C10392" s="110"/>
      <c r="D10392" s="110"/>
      <c r="E10392" s="111"/>
      <c r="F10392" s="112"/>
      <c r="G10392" s="111"/>
    </row>
    <row r="10393" spans="1:7">
      <c r="A10393" s="114" t="s">
        <v>1380</v>
      </c>
      <c r="B10393" s="115" t="s">
        <v>1381</v>
      </c>
      <c r="C10393" s="115">
        <v>9599185</v>
      </c>
      <c r="D10393" s="115">
        <v>3190453</v>
      </c>
      <c r="E10393" s="116">
        <v>3175243.57</v>
      </c>
      <c r="F10393" s="117">
        <v>33.078262060789498</v>
      </c>
      <c r="G10393" s="116">
        <v>1109099.95</v>
      </c>
    </row>
    <row r="10394" spans="1:7">
      <c r="A10394" s="119" t="s">
        <v>1181</v>
      </c>
      <c r="B10394" s="115" t="s">
        <v>1394</v>
      </c>
      <c r="C10394" s="115">
        <v>604809</v>
      </c>
      <c r="D10394" s="115">
        <v>120864</v>
      </c>
      <c r="E10394" s="116">
        <v>99614.33</v>
      </c>
      <c r="F10394" s="117">
        <v>16.470378251646402</v>
      </c>
      <c r="G10394" s="116">
        <v>26464.16</v>
      </c>
    </row>
    <row r="10395" spans="1:7">
      <c r="A10395" s="120" t="s">
        <v>1395</v>
      </c>
      <c r="B10395" s="115" t="s">
        <v>1396</v>
      </c>
      <c r="C10395" s="115">
        <v>604809</v>
      </c>
      <c r="D10395" s="115">
        <v>120864</v>
      </c>
      <c r="E10395" s="116">
        <v>99614.33</v>
      </c>
      <c r="F10395" s="117">
        <v>16.470378251646402</v>
      </c>
      <c r="G10395" s="116">
        <v>26464.16</v>
      </c>
    </row>
    <row r="10396" spans="1:7" ht="25.5">
      <c r="A10396" s="121" t="s">
        <v>1397</v>
      </c>
      <c r="B10396" s="115" t="s">
        <v>1398</v>
      </c>
      <c r="C10396" s="115">
        <v>599435</v>
      </c>
      <c r="D10396" s="115">
        <v>120864</v>
      </c>
      <c r="E10396" s="116">
        <v>99614.33</v>
      </c>
      <c r="F10396" s="117">
        <v>16.618036984827398</v>
      </c>
      <c r="G10396" s="116">
        <v>26464.16</v>
      </c>
    </row>
    <row r="10397" spans="1:7" ht="38.25">
      <c r="A10397" s="122">
        <v>22420</v>
      </c>
      <c r="B10397" s="115" t="s">
        <v>1400</v>
      </c>
      <c r="C10397" s="115">
        <v>0</v>
      </c>
      <c r="D10397" s="115">
        <v>0</v>
      </c>
      <c r="E10397" s="116">
        <v>42.94</v>
      </c>
      <c r="F10397" s="117" t="s">
        <v>1452</v>
      </c>
      <c r="G10397" s="116">
        <v>0</v>
      </c>
    </row>
    <row r="10398" spans="1:7">
      <c r="A10398" s="123">
        <v>22422</v>
      </c>
      <c r="B10398" s="115" t="s">
        <v>1402</v>
      </c>
      <c r="C10398" s="115">
        <v>0</v>
      </c>
      <c r="D10398" s="115">
        <v>0</v>
      </c>
      <c r="E10398" s="116">
        <v>42.94</v>
      </c>
      <c r="F10398" s="117" t="s">
        <v>1452</v>
      </c>
      <c r="G10398" s="116">
        <v>0</v>
      </c>
    </row>
    <row r="10399" spans="1:7" ht="25.5">
      <c r="A10399" s="122">
        <v>22440</v>
      </c>
      <c r="B10399" s="115" t="s">
        <v>1404</v>
      </c>
      <c r="C10399" s="115">
        <v>599435</v>
      </c>
      <c r="D10399" s="115">
        <v>120864</v>
      </c>
      <c r="E10399" s="116">
        <v>99564.44</v>
      </c>
      <c r="F10399" s="117">
        <v>16.609714147488901</v>
      </c>
      <c r="G10399" s="116">
        <v>26464.16</v>
      </c>
    </row>
    <row r="10400" spans="1:7" ht="51">
      <c r="A10400" s="122">
        <v>22470</v>
      </c>
      <c r="B10400" s="115" t="s">
        <v>1406</v>
      </c>
      <c r="C10400" s="115">
        <v>0</v>
      </c>
      <c r="D10400" s="115">
        <v>0</v>
      </c>
      <c r="E10400" s="116">
        <v>6.95</v>
      </c>
      <c r="F10400" s="117" t="s">
        <v>1452</v>
      </c>
      <c r="G10400" s="116">
        <v>0</v>
      </c>
    </row>
    <row r="10401" spans="1:7" ht="25.5">
      <c r="A10401" s="121" t="s">
        <v>1408</v>
      </c>
      <c r="B10401" s="115" t="s">
        <v>1409</v>
      </c>
      <c r="C10401" s="115">
        <v>5374</v>
      </c>
      <c r="D10401" s="115">
        <v>0</v>
      </c>
      <c r="E10401" s="116">
        <v>0</v>
      </c>
      <c r="F10401" s="117">
        <v>0</v>
      </c>
      <c r="G10401" s="116">
        <v>0</v>
      </c>
    </row>
    <row r="10402" spans="1:7" ht="25.5">
      <c r="A10402" s="122">
        <v>22620</v>
      </c>
      <c r="B10402" s="115" t="s">
        <v>1411</v>
      </c>
      <c r="C10402" s="115">
        <v>5374</v>
      </c>
      <c r="D10402" s="115">
        <v>0</v>
      </c>
      <c r="E10402" s="116">
        <v>0</v>
      </c>
      <c r="F10402" s="117">
        <v>0</v>
      </c>
      <c r="G10402" s="116">
        <v>0</v>
      </c>
    </row>
    <row r="10403" spans="1:7" ht="25.5">
      <c r="A10403" s="119" t="s">
        <v>1120</v>
      </c>
      <c r="B10403" s="115" t="s">
        <v>1121</v>
      </c>
      <c r="C10403" s="115">
        <v>40140</v>
      </c>
      <c r="D10403" s="115">
        <v>13380</v>
      </c>
      <c r="E10403" s="116">
        <v>19420.240000000002</v>
      </c>
      <c r="F10403" s="117">
        <v>48.381265570503203</v>
      </c>
      <c r="G10403" s="116">
        <v>4481.79</v>
      </c>
    </row>
    <row r="10404" spans="1:7">
      <c r="A10404" s="119" t="s">
        <v>1124</v>
      </c>
      <c r="B10404" s="115" t="s">
        <v>59</v>
      </c>
      <c r="C10404" s="115">
        <v>8954236</v>
      </c>
      <c r="D10404" s="115">
        <v>3056209</v>
      </c>
      <c r="E10404" s="116">
        <v>3056209</v>
      </c>
      <c r="F10404" s="117">
        <v>34.131432318737197</v>
      </c>
      <c r="G10404" s="116">
        <v>1078154</v>
      </c>
    </row>
    <row r="10405" spans="1:7">
      <c r="A10405" s="120" t="s">
        <v>1125</v>
      </c>
      <c r="B10405" s="115" t="s">
        <v>1126</v>
      </c>
      <c r="C10405" s="115">
        <v>8954236</v>
      </c>
      <c r="D10405" s="115">
        <v>3056209</v>
      </c>
      <c r="E10405" s="116">
        <v>3056209</v>
      </c>
      <c r="F10405" s="117">
        <v>34.131432318737197</v>
      </c>
      <c r="G10405" s="116">
        <v>1078154</v>
      </c>
    </row>
    <row r="10406" spans="1:7" ht="25.5">
      <c r="A10406" s="121">
        <v>18200</v>
      </c>
      <c r="B10406" s="115" t="s">
        <v>1412</v>
      </c>
      <c r="C10406" s="115">
        <v>1103607</v>
      </c>
      <c r="D10406" s="115">
        <v>364420</v>
      </c>
      <c r="E10406" s="116">
        <v>364420</v>
      </c>
      <c r="F10406" s="117">
        <v>33.020812662478598</v>
      </c>
      <c r="G10406" s="116">
        <v>91647</v>
      </c>
    </row>
    <row r="10407" spans="1:7" ht="25.5">
      <c r="A10407" s="122">
        <v>18210</v>
      </c>
      <c r="B10407" s="115" t="s">
        <v>1413</v>
      </c>
      <c r="C10407" s="115">
        <v>1103607</v>
      </c>
      <c r="D10407" s="115">
        <v>364420</v>
      </c>
      <c r="E10407" s="116">
        <v>364420</v>
      </c>
      <c r="F10407" s="117">
        <v>33.020812662478598</v>
      </c>
      <c r="G10407" s="116">
        <v>91647</v>
      </c>
    </row>
    <row r="10408" spans="1:7" ht="51">
      <c r="A10408" s="123">
        <v>18211</v>
      </c>
      <c r="B10408" s="115" t="s">
        <v>1414</v>
      </c>
      <c r="C10408" s="115">
        <v>1047652</v>
      </c>
      <c r="D10408" s="115">
        <v>349216</v>
      </c>
      <c r="E10408" s="116">
        <v>349216</v>
      </c>
      <c r="F10408" s="117">
        <v>33.3332060646092</v>
      </c>
      <c r="G10408" s="116">
        <v>87304</v>
      </c>
    </row>
    <row r="10409" spans="1:7">
      <c r="A10409" s="123">
        <v>18218</v>
      </c>
      <c r="B10409" s="115" t="s">
        <v>1420</v>
      </c>
      <c r="C10409" s="115">
        <v>55955</v>
      </c>
      <c r="D10409" s="115">
        <v>15204</v>
      </c>
      <c r="E10409" s="116">
        <v>15204</v>
      </c>
      <c r="F10409" s="117">
        <v>27.171834509874</v>
      </c>
      <c r="G10409" s="116">
        <v>4343</v>
      </c>
    </row>
    <row r="10410" spans="1:7">
      <c r="A10410" s="121">
        <v>18500</v>
      </c>
      <c r="B10410" s="115" t="s">
        <v>1421</v>
      </c>
      <c r="C10410" s="115">
        <v>7850629</v>
      </c>
      <c r="D10410" s="115">
        <v>2691789</v>
      </c>
      <c r="E10410" s="116">
        <v>2691789</v>
      </c>
      <c r="F10410" s="117">
        <v>34.287558359973502</v>
      </c>
      <c r="G10410" s="116">
        <v>986507</v>
      </c>
    </row>
    <row r="10411" spans="1:7" ht="25.5">
      <c r="A10411" s="122">
        <v>18520</v>
      </c>
      <c r="B10411" s="115" t="s">
        <v>1422</v>
      </c>
      <c r="C10411" s="115">
        <v>7850629</v>
      </c>
      <c r="D10411" s="115">
        <v>2691789</v>
      </c>
      <c r="E10411" s="116">
        <v>2691789</v>
      </c>
      <c r="F10411" s="117">
        <v>34.287558359973502</v>
      </c>
      <c r="G10411" s="116">
        <v>986507</v>
      </c>
    </row>
    <row r="10412" spans="1:7" ht="25.5">
      <c r="A10412" s="123">
        <v>18526</v>
      </c>
      <c r="B10412" s="115" t="s">
        <v>1428</v>
      </c>
      <c r="C10412" s="115">
        <v>6275008</v>
      </c>
      <c r="D10412" s="115">
        <v>2151546</v>
      </c>
      <c r="E10412" s="116">
        <v>2151546</v>
      </c>
      <c r="F10412" s="117">
        <v>34.287541944169597</v>
      </c>
      <c r="G10412" s="116">
        <v>788515</v>
      </c>
    </row>
    <row r="10413" spans="1:7" ht="25.5">
      <c r="A10413" s="123">
        <v>18527</v>
      </c>
      <c r="B10413" s="115" t="s">
        <v>1429</v>
      </c>
      <c r="C10413" s="115">
        <v>39253</v>
      </c>
      <c r="D10413" s="115">
        <v>13459</v>
      </c>
      <c r="E10413" s="116">
        <v>13459</v>
      </c>
      <c r="F10413" s="117">
        <v>34.287825134384597</v>
      </c>
      <c r="G10413" s="116">
        <v>4933</v>
      </c>
    </row>
    <row r="10414" spans="1:7" ht="25.5">
      <c r="A10414" s="123">
        <v>18528</v>
      </c>
      <c r="B10414" s="115" t="s">
        <v>1430</v>
      </c>
      <c r="C10414" s="115">
        <v>94993</v>
      </c>
      <c r="D10414" s="115">
        <v>32571</v>
      </c>
      <c r="E10414" s="116">
        <v>32571</v>
      </c>
      <c r="F10414" s="117">
        <v>34.287789626604102</v>
      </c>
      <c r="G10414" s="116">
        <v>11936</v>
      </c>
    </row>
    <row r="10415" spans="1:7" ht="38.25">
      <c r="A10415" s="123">
        <v>18529</v>
      </c>
      <c r="B10415" s="115" t="s">
        <v>1431</v>
      </c>
      <c r="C10415" s="115">
        <v>1441375</v>
      </c>
      <c r="D10415" s="115">
        <v>494213</v>
      </c>
      <c r="E10415" s="116">
        <v>494213</v>
      </c>
      <c r="F10415" s="117">
        <v>34.287607319399903</v>
      </c>
      <c r="G10415" s="116">
        <v>181123</v>
      </c>
    </row>
    <row r="10416" spans="1:7">
      <c r="A10416" s="114" t="s">
        <v>1147</v>
      </c>
      <c r="B10416" s="115" t="s">
        <v>1148</v>
      </c>
      <c r="C10416" s="115">
        <v>9740395</v>
      </c>
      <c r="D10416" s="115">
        <v>3169725</v>
      </c>
      <c r="E10416" s="116">
        <v>3161314.01</v>
      </c>
      <c r="F10416" s="117">
        <v>32.455706467756201</v>
      </c>
      <c r="G10416" s="116">
        <v>1106648.05</v>
      </c>
    </row>
    <row r="10417" spans="1:7">
      <c r="A10417" s="119" t="s">
        <v>1149</v>
      </c>
      <c r="B10417" s="115" t="s">
        <v>1150</v>
      </c>
      <c r="C10417" s="115">
        <v>9170787</v>
      </c>
      <c r="D10417" s="115">
        <v>3056727</v>
      </c>
      <c r="E10417" s="116">
        <v>3048317.98</v>
      </c>
      <c r="F10417" s="117">
        <v>33.239437138819198</v>
      </c>
      <c r="G10417" s="116">
        <v>1083267.23</v>
      </c>
    </row>
    <row r="10418" spans="1:7">
      <c r="A10418" s="120" t="s">
        <v>1151</v>
      </c>
      <c r="B10418" s="115" t="s">
        <v>1152</v>
      </c>
      <c r="C10418" s="115">
        <v>9158529</v>
      </c>
      <c r="D10418" s="115">
        <v>3044469</v>
      </c>
      <c r="E10418" s="116">
        <v>3036476.23</v>
      </c>
      <c r="F10418" s="117">
        <v>33.154628106762601</v>
      </c>
      <c r="G10418" s="116">
        <v>1083267.23</v>
      </c>
    </row>
    <row r="10419" spans="1:7">
      <c r="A10419" s="121">
        <v>1000</v>
      </c>
      <c r="B10419" s="115" t="s">
        <v>1153</v>
      </c>
      <c r="C10419" s="115">
        <v>6866460</v>
      </c>
      <c r="D10419" s="115">
        <v>2330106</v>
      </c>
      <c r="E10419" s="116">
        <v>2322115.16</v>
      </c>
      <c r="F10419" s="117">
        <v>33.818228898151297</v>
      </c>
      <c r="G10419" s="116">
        <v>895372.16</v>
      </c>
    </row>
    <row r="10420" spans="1:7">
      <c r="A10420" s="122">
        <v>1100</v>
      </c>
      <c r="B10420" s="115" t="s">
        <v>1154</v>
      </c>
      <c r="C10420" s="115">
        <v>5537255</v>
      </c>
      <c r="D10420" s="115">
        <v>1870187</v>
      </c>
      <c r="E10420" s="116">
        <v>1862196.16</v>
      </c>
      <c r="F10420" s="117">
        <v>33.630312492381201</v>
      </c>
      <c r="G10420" s="116">
        <v>776027.16</v>
      </c>
    </row>
    <row r="10421" spans="1:7" ht="25.5">
      <c r="A10421" s="122">
        <v>1200</v>
      </c>
      <c r="B10421" s="115" t="s">
        <v>1433</v>
      </c>
      <c r="C10421" s="115">
        <v>1329205</v>
      </c>
      <c r="D10421" s="115">
        <v>0</v>
      </c>
      <c r="E10421" s="116">
        <v>459919</v>
      </c>
      <c r="F10421" s="117">
        <v>34.601058527465703</v>
      </c>
      <c r="G10421" s="116">
        <v>119345</v>
      </c>
    </row>
    <row r="10422" spans="1:7">
      <c r="A10422" s="121">
        <v>2000</v>
      </c>
      <c r="B10422" s="115" t="s">
        <v>1155</v>
      </c>
      <c r="C10422" s="115">
        <v>2292069</v>
      </c>
      <c r="D10422" s="115">
        <v>714363</v>
      </c>
      <c r="E10422" s="116">
        <v>714361.07</v>
      </c>
      <c r="F10422" s="117">
        <v>31.166647688180401</v>
      </c>
      <c r="G10422" s="116">
        <v>187895.07</v>
      </c>
    </row>
    <row r="10423" spans="1:7" ht="25.5">
      <c r="A10423" s="122">
        <v>2100</v>
      </c>
      <c r="B10423" s="115" t="s">
        <v>1434</v>
      </c>
      <c r="C10423" s="115">
        <v>6402</v>
      </c>
      <c r="D10423" s="115">
        <v>0</v>
      </c>
      <c r="E10423" s="116">
        <v>5005.41</v>
      </c>
      <c r="F10423" s="117">
        <v>78.185098406747898</v>
      </c>
      <c r="G10423" s="116">
        <v>2055.3000000000002</v>
      </c>
    </row>
    <row r="10424" spans="1:7">
      <c r="A10424" s="122">
        <v>2200</v>
      </c>
      <c r="B10424" s="115" t="s">
        <v>1435</v>
      </c>
      <c r="C10424" s="115">
        <v>2177789</v>
      </c>
      <c r="D10424" s="115">
        <v>0</v>
      </c>
      <c r="E10424" s="116">
        <v>659596.09</v>
      </c>
      <c r="F10424" s="117">
        <v>30.287419488297498</v>
      </c>
      <c r="G10424" s="116">
        <v>180160.59</v>
      </c>
    </row>
    <row r="10425" spans="1:7" ht="25.5">
      <c r="A10425" s="122">
        <v>2300</v>
      </c>
      <c r="B10425" s="115" t="s">
        <v>1436</v>
      </c>
      <c r="C10425" s="115">
        <v>99158</v>
      </c>
      <c r="D10425" s="115">
        <v>0</v>
      </c>
      <c r="E10425" s="116">
        <v>46516.800000000003</v>
      </c>
      <c r="F10425" s="117">
        <v>46.911797333548499</v>
      </c>
      <c r="G10425" s="116">
        <v>5289.18</v>
      </c>
    </row>
    <row r="10426" spans="1:7" ht="25.5">
      <c r="A10426" s="122">
        <v>2500</v>
      </c>
      <c r="B10426" s="115" t="s">
        <v>1437</v>
      </c>
      <c r="C10426" s="115">
        <v>2713</v>
      </c>
      <c r="D10426" s="115">
        <v>0</v>
      </c>
      <c r="E10426" s="116">
        <v>3242.77</v>
      </c>
      <c r="F10426" s="117">
        <v>119.52709178031699</v>
      </c>
      <c r="G10426" s="116">
        <v>390</v>
      </c>
    </row>
    <row r="10427" spans="1:7" ht="25.5">
      <c r="A10427" s="120" t="s">
        <v>1162</v>
      </c>
      <c r="B10427" s="115" t="s">
        <v>1163</v>
      </c>
      <c r="C10427" s="115">
        <v>12258</v>
      </c>
      <c r="D10427" s="115">
        <v>12258</v>
      </c>
      <c r="E10427" s="116">
        <v>11841.75</v>
      </c>
      <c r="F10427" s="117">
        <v>96.604258443465497</v>
      </c>
      <c r="G10427" s="116">
        <v>0</v>
      </c>
    </row>
    <row r="10428" spans="1:7">
      <c r="A10428" s="121">
        <v>7700</v>
      </c>
      <c r="B10428" s="115" t="s">
        <v>1165</v>
      </c>
      <c r="C10428" s="115">
        <v>12258</v>
      </c>
      <c r="D10428" s="115">
        <v>12258</v>
      </c>
      <c r="E10428" s="116">
        <v>11841.75</v>
      </c>
      <c r="F10428" s="117">
        <v>96.604258443465497</v>
      </c>
      <c r="G10428" s="116">
        <v>0</v>
      </c>
    </row>
    <row r="10429" spans="1:7">
      <c r="A10429" s="119" t="s">
        <v>1181</v>
      </c>
      <c r="B10429" s="115" t="s">
        <v>1182</v>
      </c>
      <c r="C10429" s="115">
        <v>569608</v>
      </c>
      <c r="D10429" s="115">
        <v>112998</v>
      </c>
      <c r="E10429" s="116">
        <v>112996.03</v>
      </c>
      <c r="F10429" s="117">
        <v>19.837507549051299</v>
      </c>
      <c r="G10429" s="116">
        <v>23380.82</v>
      </c>
    </row>
    <row r="10430" spans="1:7">
      <c r="A10430" s="120" t="s">
        <v>1183</v>
      </c>
      <c r="B10430" s="115" t="s">
        <v>1184</v>
      </c>
      <c r="C10430" s="115">
        <v>569608</v>
      </c>
      <c r="D10430" s="115">
        <v>112998</v>
      </c>
      <c r="E10430" s="116">
        <v>112996.03</v>
      </c>
      <c r="F10430" s="117">
        <v>19.837507549051299</v>
      </c>
      <c r="G10430" s="116">
        <v>23380.82</v>
      </c>
    </row>
    <row r="10431" spans="1:7">
      <c r="A10431" s="121">
        <v>5100</v>
      </c>
      <c r="B10431" s="115" t="s">
        <v>1446</v>
      </c>
      <c r="C10431" s="115">
        <v>249503</v>
      </c>
      <c r="D10431" s="115">
        <v>0</v>
      </c>
      <c r="E10431" s="116">
        <v>74206.06</v>
      </c>
      <c r="F10431" s="117">
        <v>29.7415502018012</v>
      </c>
      <c r="G10431" s="116">
        <v>0</v>
      </c>
    </row>
    <row r="10432" spans="1:7">
      <c r="A10432" s="121">
        <v>5200</v>
      </c>
      <c r="B10432" s="115" t="s">
        <v>1447</v>
      </c>
      <c r="C10432" s="115">
        <v>320105</v>
      </c>
      <c r="D10432" s="115">
        <v>0</v>
      </c>
      <c r="E10432" s="116">
        <v>38789.97</v>
      </c>
      <c r="F10432" s="117">
        <v>12.1178894425267</v>
      </c>
      <c r="G10432" s="116">
        <v>23380.82</v>
      </c>
    </row>
    <row r="10433" spans="1:9">
      <c r="A10433" s="114"/>
      <c r="B10433" s="115" t="s">
        <v>1192</v>
      </c>
      <c r="C10433" s="115">
        <v>-141210</v>
      </c>
      <c r="D10433" s="115">
        <v>20728</v>
      </c>
      <c r="E10433" s="116">
        <v>13929.56</v>
      </c>
      <c r="F10433" s="117">
        <v>-9.8644288648112699</v>
      </c>
      <c r="G10433" s="116">
        <v>2451.9</v>
      </c>
    </row>
    <row r="10434" spans="1:9">
      <c r="A10434" s="114" t="s">
        <v>1193</v>
      </c>
      <c r="B10434" s="115" t="s">
        <v>1194</v>
      </c>
      <c r="C10434" s="115">
        <v>141210</v>
      </c>
      <c r="D10434" s="115">
        <v>-20728</v>
      </c>
      <c r="E10434" s="116">
        <v>-13929.56</v>
      </c>
      <c r="F10434" s="117">
        <v>-9.8644288648112699</v>
      </c>
      <c r="G10434" s="116">
        <v>-2451.9</v>
      </c>
    </row>
    <row r="10435" spans="1:9">
      <c r="A10435" s="119" t="s">
        <v>1202</v>
      </c>
      <c r="B10435" s="115" t="s">
        <v>1203</v>
      </c>
      <c r="C10435" s="115">
        <v>141210</v>
      </c>
      <c r="D10435" s="115">
        <v>-20728</v>
      </c>
      <c r="E10435" s="116">
        <v>-13929.56</v>
      </c>
      <c r="F10435" s="117">
        <v>-9.8644288648112699</v>
      </c>
      <c r="G10435" s="116">
        <v>-2451.9</v>
      </c>
    </row>
    <row r="10436" spans="1:9" ht="25.5">
      <c r="A10436" s="120" t="s">
        <v>1448</v>
      </c>
      <c r="B10436" s="115" t="s">
        <v>1449</v>
      </c>
      <c r="C10436" s="115">
        <v>141210</v>
      </c>
      <c r="D10436" s="115">
        <v>-20728</v>
      </c>
      <c r="E10436" s="116">
        <v>-13929.56</v>
      </c>
      <c r="F10436" s="117">
        <v>-9.8644288648112699</v>
      </c>
      <c r="G10436" s="116">
        <v>-2451.9</v>
      </c>
    </row>
    <row r="10437" spans="1:9" ht="40.5" customHeight="1">
      <c r="A10437" s="54" t="s">
        <v>1105</v>
      </c>
      <c r="B10437" s="55"/>
      <c r="C10437" s="55"/>
      <c r="D10437" s="55"/>
      <c r="E10437" s="55"/>
      <c r="F10437" s="55"/>
      <c r="G10437" s="55"/>
      <c r="H10437" s="55"/>
      <c r="I10437" s="55"/>
    </row>
    <row r="10440" spans="1:9" ht="15.75">
      <c r="A10440" s="127" t="s">
        <v>29</v>
      </c>
      <c r="B10440" s="99"/>
      <c r="C10440" s="128" t="s">
        <v>1453</v>
      </c>
      <c r="D10440" s="128"/>
      <c r="E10440" s="128"/>
      <c r="F10440" s="128"/>
      <c r="G10440" s="129" t="s">
        <v>30</v>
      </c>
    </row>
    <row r="10441" spans="1:9">
      <c r="C10441" s="128"/>
      <c r="D10441" s="128"/>
      <c r="E10441" s="128"/>
      <c r="F10441" s="128"/>
    </row>
    <row r="10442" spans="1:9">
      <c r="C10442" s="128"/>
      <c r="D10442" s="128"/>
      <c r="E10442" s="128"/>
      <c r="F10442" s="128"/>
    </row>
    <row r="10444" spans="1:9">
      <c r="A10444" s="99" t="s">
        <v>1454</v>
      </c>
    </row>
  </sheetData>
  <sheetProtection formatCells="0"/>
  <mergeCells count="9">
    <mergeCell ref="A11:G11"/>
    <mergeCell ref="A10437:I10437"/>
    <mergeCell ref="C10440:F10442"/>
    <mergeCell ref="A1:G1"/>
    <mergeCell ref="A2:G2"/>
    <mergeCell ref="A3:G3"/>
    <mergeCell ref="A4:G4"/>
    <mergeCell ref="A9:G9"/>
    <mergeCell ref="A10:G10"/>
  </mergeCells>
  <pageMargins left="0.98425196850393704" right="0.39370078740157483" top="0.39370078740157483" bottom="0.86614173228346458" header="0.15748031496062992" footer="0.19685039370078741"/>
  <pageSetup paperSize="9" scale="67" fitToHeight="0" orientation="portrait" r:id="rId1"/>
  <headerFooter alignWithMargins="0">
    <oddFooter>&amp;R&amp;"Times New Roman,Regular"&amp;12&amp;P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633"/>
  <sheetViews>
    <sheetView zoomScaleNormal="100" workbookViewId="0">
      <selection activeCell="F20" sqref="F20"/>
    </sheetView>
  </sheetViews>
  <sheetFormatPr defaultColWidth="15.42578125" defaultRowHeight="12.75"/>
  <cols>
    <col min="1" max="1" width="36" style="53" customWidth="1"/>
    <col min="2" max="11" width="14.7109375" style="20" customWidth="1"/>
    <col min="12" max="14" width="15.42578125" style="20" customWidth="1"/>
    <col min="15" max="15" width="15.42578125" style="81"/>
    <col min="16" max="30" width="15.42578125" style="20"/>
    <col min="31" max="16384" width="15.42578125" style="1"/>
  </cols>
  <sheetData>
    <row r="1" spans="1:30" ht="68.25" customHeight="1">
      <c r="A1" s="17"/>
      <c r="B1" s="16"/>
      <c r="C1" s="16"/>
      <c r="D1" s="16"/>
      <c r="E1" s="16"/>
      <c r="F1" s="16"/>
      <c r="G1" s="16"/>
      <c r="H1" s="16"/>
      <c r="I1" s="16"/>
      <c r="J1" s="16"/>
      <c r="K1" s="2"/>
      <c r="L1" s="1"/>
      <c r="M1" s="1"/>
      <c r="N1" s="1"/>
      <c r="O1" s="68"/>
      <c r="P1" s="1"/>
      <c r="Q1" s="1"/>
      <c r="R1" s="1"/>
      <c r="S1" s="1"/>
      <c r="T1" s="1"/>
      <c r="U1" s="1"/>
      <c r="V1" s="1"/>
      <c r="W1" s="1"/>
      <c r="X1" s="1"/>
      <c r="Y1" s="1"/>
      <c r="Z1" s="1"/>
      <c r="AA1" s="1"/>
      <c r="AB1" s="1"/>
      <c r="AC1" s="1"/>
      <c r="AD1" s="1"/>
    </row>
    <row r="2" spans="1:30" ht="12.75" customHeight="1">
      <c r="A2" s="28" t="s">
        <v>22</v>
      </c>
      <c r="B2" s="28"/>
      <c r="C2" s="28"/>
      <c r="D2" s="28"/>
      <c r="E2" s="28"/>
      <c r="F2" s="28"/>
      <c r="G2" s="28"/>
      <c r="H2" s="28"/>
      <c r="I2" s="28"/>
      <c r="J2" s="28"/>
      <c r="K2" s="28"/>
      <c r="L2" s="28"/>
      <c r="M2" s="28"/>
      <c r="N2" s="28"/>
      <c r="O2" s="69"/>
      <c r="P2" s="28"/>
      <c r="Q2" s="28"/>
      <c r="R2" s="28"/>
      <c r="S2" s="28"/>
      <c r="T2" s="28"/>
      <c r="U2" s="28"/>
      <c r="V2" s="28"/>
      <c r="W2" s="28"/>
      <c r="X2" s="28"/>
      <c r="Y2" s="28"/>
      <c r="Z2" s="28"/>
      <c r="AA2" s="28"/>
      <c r="AB2" s="28"/>
      <c r="AC2" s="28"/>
      <c r="AD2" s="28"/>
    </row>
    <row r="3" spans="1:30" ht="28.5" customHeight="1">
      <c r="A3" s="29" t="s">
        <v>23</v>
      </c>
      <c r="B3" s="29"/>
      <c r="C3" s="29"/>
      <c r="D3" s="29"/>
      <c r="E3" s="29"/>
      <c r="F3" s="29"/>
      <c r="G3" s="29"/>
      <c r="H3" s="29"/>
      <c r="I3" s="29"/>
      <c r="J3" s="29"/>
      <c r="K3" s="29"/>
      <c r="L3" s="29"/>
      <c r="M3" s="29"/>
      <c r="N3" s="29"/>
      <c r="O3" s="70"/>
      <c r="P3" s="29"/>
      <c r="Q3" s="29"/>
      <c r="R3" s="29"/>
      <c r="S3" s="29"/>
      <c r="T3" s="29"/>
      <c r="U3" s="29"/>
      <c r="V3" s="29"/>
      <c r="W3" s="29"/>
      <c r="X3" s="29"/>
      <c r="Y3" s="29"/>
      <c r="Z3" s="29"/>
      <c r="AA3" s="29"/>
      <c r="AB3" s="29"/>
      <c r="AC3" s="29"/>
      <c r="AD3" s="29"/>
    </row>
    <row r="4" spans="1:30">
      <c r="A4" s="30" t="s">
        <v>24</v>
      </c>
      <c r="B4" s="30"/>
      <c r="C4" s="30"/>
      <c r="D4" s="30"/>
      <c r="E4" s="30"/>
      <c r="F4" s="30"/>
      <c r="G4" s="30"/>
      <c r="H4" s="30"/>
      <c r="I4" s="30"/>
      <c r="J4" s="30"/>
      <c r="K4" s="30"/>
      <c r="L4" s="30"/>
      <c r="M4" s="30"/>
      <c r="N4" s="30"/>
      <c r="O4" s="71"/>
      <c r="P4" s="30"/>
      <c r="Q4" s="30"/>
      <c r="R4" s="30"/>
      <c r="S4" s="30"/>
      <c r="T4" s="30"/>
      <c r="U4" s="30"/>
      <c r="V4" s="30"/>
      <c r="W4" s="30"/>
      <c r="X4" s="30"/>
      <c r="Y4" s="30"/>
      <c r="Z4" s="30"/>
      <c r="AA4" s="30"/>
      <c r="AB4" s="30"/>
      <c r="AC4" s="30"/>
      <c r="AD4" s="30"/>
    </row>
    <row r="5" spans="1:30">
      <c r="A5" s="82" t="s">
        <v>1098</v>
      </c>
      <c r="B5" s="82"/>
      <c r="C5" s="13"/>
      <c r="D5" s="13"/>
      <c r="E5" s="13"/>
      <c r="F5" s="13"/>
      <c r="G5" s="13"/>
      <c r="H5" s="13"/>
      <c r="I5" s="13"/>
      <c r="J5" s="13"/>
      <c r="K5" s="13"/>
      <c r="L5" s="13"/>
      <c r="M5" s="14"/>
      <c r="N5" s="14"/>
      <c r="O5" s="14"/>
      <c r="P5" s="14"/>
      <c r="Q5" s="15"/>
      <c r="R5" s="15"/>
      <c r="S5" s="15"/>
      <c r="T5" s="15"/>
      <c r="U5" s="15"/>
      <c r="V5" s="15"/>
      <c r="W5" s="15"/>
      <c r="X5" s="15"/>
      <c r="Y5" s="15"/>
      <c r="Z5" s="15"/>
      <c r="AA5" s="15"/>
      <c r="AB5" s="15"/>
      <c r="AC5" s="15"/>
      <c r="AD5" s="48" t="s">
        <v>1100</v>
      </c>
    </row>
    <row r="6" spans="1:30" ht="15.75">
      <c r="A6" s="31" t="s">
        <v>25</v>
      </c>
      <c r="B6" s="31"/>
      <c r="C6" s="31"/>
      <c r="D6" s="31"/>
      <c r="E6" s="31"/>
      <c r="F6" s="31"/>
      <c r="G6" s="31"/>
      <c r="H6" s="31"/>
      <c r="I6" s="31"/>
      <c r="J6" s="31"/>
      <c r="K6" s="31"/>
      <c r="L6" s="31"/>
      <c r="M6" s="31"/>
      <c r="N6" s="31"/>
      <c r="O6" s="72"/>
      <c r="P6" s="31"/>
      <c r="Q6" s="31"/>
      <c r="R6" s="31"/>
      <c r="S6" s="31"/>
      <c r="T6" s="31"/>
      <c r="U6" s="31"/>
      <c r="V6" s="31"/>
      <c r="W6" s="31"/>
      <c r="X6" s="31"/>
      <c r="Y6" s="31"/>
      <c r="Z6" s="31"/>
      <c r="AA6" s="31"/>
      <c r="AB6" s="31"/>
      <c r="AC6" s="31"/>
      <c r="AD6" s="31"/>
    </row>
    <row r="7" spans="1:30" ht="15.75">
      <c r="A7" s="32" t="s">
        <v>49</v>
      </c>
      <c r="B7" s="32"/>
      <c r="C7" s="32"/>
      <c r="D7" s="32"/>
      <c r="E7" s="32"/>
      <c r="F7" s="32"/>
      <c r="G7" s="32"/>
      <c r="H7" s="32"/>
      <c r="I7" s="32"/>
      <c r="J7" s="32"/>
      <c r="K7" s="32"/>
      <c r="L7" s="32"/>
      <c r="M7" s="32"/>
      <c r="N7" s="32"/>
      <c r="O7" s="73"/>
      <c r="P7" s="32"/>
      <c r="Q7" s="32"/>
      <c r="R7" s="32"/>
      <c r="S7" s="32"/>
      <c r="T7" s="32"/>
      <c r="U7" s="32"/>
      <c r="V7" s="32"/>
      <c r="W7" s="32"/>
      <c r="X7" s="32"/>
      <c r="Y7" s="32"/>
      <c r="Z7" s="32"/>
      <c r="AA7" s="32"/>
      <c r="AB7" s="32"/>
      <c r="AC7" s="32"/>
      <c r="AD7" s="32"/>
    </row>
    <row r="8" spans="1:30" ht="15.75">
      <c r="A8" s="41" t="s">
        <v>1090</v>
      </c>
      <c r="B8" s="41"/>
      <c r="C8" s="41"/>
      <c r="D8" s="41"/>
      <c r="E8" s="41"/>
      <c r="F8" s="41"/>
      <c r="G8" s="41"/>
      <c r="H8" s="41"/>
      <c r="I8" s="41"/>
      <c r="J8" s="41"/>
      <c r="K8" s="41"/>
      <c r="L8" s="41"/>
      <c r="M8" s="41"/>
      <c r="N8" s="41"/>
      <c r="O8" s="74"/>
      <c r="P8" s="41"/>
      <c r="Q8" s="41"/>
      <c r="R8" s="41"/>
      <c r="S8" s="41"/>
      <c r="T8" s="41"/>
      <c r="U8" s="41"/>
      <c r="V8" s="41"/>
      <c r="W8" s="41"/>
      <c r="X8" s="41"/>
      <c r="Y8" s="41"/>
      <c r="Z8" s="41"/>
      <c r="AA8" s="41"/>
      <c r="AB8" s="41"/>
      <c r="AC8" s="41"/>
      <c r="AD8" s="41"/>
    </row>
    <row r="9" spans="1:30">
      <c r="A9" s="49"/>
      <c r="B9" s="9"/>
      <c r="C9" s="10"/>
      <c r="D9" s="10"/>
      <c r="E9" s="10"/>
      <c r="F9" s="10"/>
      <c r="G9" s="10"/>
      <c r="H9" s="10"/>
      <c r="I9" s="10"/>
      <c r="J9" s="10"/>
      <c r="K9" s="10"/>
      <c r="L9" s="10"/>
      <c r="M9" s="11"/>
      <c r="N9" s="11"/>
      <c r="O9" s="11"/>
      <c r="P9" s="11"/>
      <c r="Q9" s="10"/>
      <c r="R9" s="10"/>
      <c r="S9" s="10"/>
      <c r="T9" s="10"/>
      <c r="U9" s="10"/>
      <c r="V9" s="10"/>
      <c r="W9" s="10"/>
      <c r="X9" s="10"/>
      <c r="Y9" s="10"/>
      <c r="Z9" s="10"/>
      <c r="AA9" s="10"/>
      <c r="AB9" s="10"/>
      <c r="AC9" s="10"/>
      <c r="AD9" s="12" t="s">
        <v>50</v>
      </c>
    </row>
    <row r="10" spans="1:30" ht="12.75" customHeight="1">
      <c r="A10" s="33" t="s">
        <v>26</v>
      </c>
      <c r="B10" s="38" t="s">
        <v>47</v>
      </c>
      <c r="C10" s="35" t="s">
        <v>27</v>
      </c>
      <c r="D10" s="36"/>
      <c r="E10" s="36"/>
      <c r="F10" s="36"/>
      <c r="G10" s="37"/>
      <c r="H10" s="35" t="s">
        <v>28</v>
      </c>
      <c r="I10" s="36"/>
      <c r="J10" s="36"/>
      <c r="K10" s="36"/>
      <c r="L10" s="37"/>
      <c r="M10" s="26" t="s">
        <v>51</v>
      </c>
      <c r="N10" s="40"/>
      <c r="O10" s="75"/>
      <c r="P10" s="40"/>
      <c r="Q10" s="27"/>
      <c r="R10" s="26" t="s">
        <v>52</v>
      </c>
      <c r="S10" s="40"/>
      <c r="T10" s="27"/>
      <c r="U10" s="38" t="s">
        <v>53</v>
      </c>
      <c r="V10" s="26" t="s">
        <v>54</v>
      </c>
      <c r="W10" s="40"/>
      <c r="X10" s="40"/>
      <c r="Y10" s="27"/>
      <c r="Z10" s="26" t="s">
        <v>55</v>
      </c>
      <c r="AA10" s="27"/>
      <c r="AB10" s="26" t="s">
        <v>56</v>
      </c>
      <c r="AC10" s="27"/>
      <c r="AD10" s="24" t="s">
        <v>48</v>
      </c>
    </row>
    <row r="11" spans="1:30" ht="63.75">
      <c r="A11" s="34"/>
      <c r="B11" s="39"/>
      <c r="C11" s="6" t="s">
        <v>57</v>
      </c>
      <c r="D11" s="6" t="s">
        <v>58</v>
      </c>
      <c r="E11" s="6" t="s">
        <v>59</v>
      </c>
      <c r="F11" s="6" t="s">
        <v>60</v>
      </c>
      <c r="G11" s="6" t="s">
        <v>61</v>
      </c>
      <c r="H11" s="6" t="s">
        <v>57</v>
      </c>
      <c r="I11" s="6" t="s">
        <v>58</v>
      </c>
      <c r="J11" s="6" t="s">
        <v>59</v>
      </c>
      <c r="K11" s="6" t="s">
        <v>60</v>
      </c>
      <c r="L11" s="6" t="s">
        <v>81</v>
      </c>
      <c r="M11" s="6" t="s">
        <v>57</v>
      </c>
      <c r="N11" s="6" t="s">
        <v>58</v>
      </c>
      <c r="O11" s="76" t="s">
        <v>1104</v>
      </c>
      <c r="P11" s="6" t="s">
        <v>60</v>
      </c>
      <c r="Q11" s="6" t="s">
        <v>62</v>
      </c>
      <c r="R11" s="6" t="s">
        <v>63</v>
      </c>
      <c r="S11" s="6" t="s">
        <v>64</v>
      </c>
      <c r="T11" s="6" t="s">
        <v>65</v>
      </c>
      <c r="U11" s="39"/>
      <c r="V11" s="6" t="s">
        <v>28</v>
      </c>
      <c r="W11" s="6" t="s">
        <v>66</v>
      </c>
      <c r="X11" s="6" t="s">
        <v>67</v>
      </c>
      <c r="Y11" s="6" t="s">
        <v>68</v>
      </c>
      <c r="Z11" s="5" t="s">
        <v>28</v>
      </c>
      <c r="AA11" s="5" t="s">
        <v>66</v>
      </c>
      <c r="AB11" s="5" t="s">
        <v>28</v>
      </c>
      <c r="AC11" s="5" t="s">
        <v>66</v>
      </c>
      <c r="AD11" s="25"/>
    </row>
    <row r="12" spans="1:30">
      <c r="A12" s="50">
        <v>1</v>
      </c>
      <c r="B12" s="7">
        <v>2</v>
      </c>
      <c r="C12" s="7">
        <v>3</v>
      </c>
      <c r="D12" s="7">
        <v>4</v>
      </c>
      <c r="E12" s="7">
        <v>5</v>
      </c>
      <c r="F12" s="7">
        <v>6</v>
      </c>
      <c r="G12" s="7">
        <v>7</v>
      </c>
      <c r="H12" s="8">
        <v>8</v>
      </c>
      <c r="I12" s="8">
        <v>9</v>
      </c>
      <c r="J12" s="8">
        <v>10</v>
      </c>
      <c r="K12" s="8">
        <v>11</v>
      </c>
      <c r="L12" s="8">
        <v>12</v>
      </c>
      <c r="M12" s="8">
        <v>13</v>
      </c>
      <c r="N12" s="8">
        <v>14</v>
      </c>
      <c r="O12" s="8">
        <v>15</v>
      </c>
      <c r="P12" s="8">
        <v>16</v>
      </c>
      <c r="Q12" s="7">
        <v>17</v>
      </c>
      <c r="R12" s="7">
        <v>18</v>
      </c>
      <c r="S12" s="7">
        <v>19</v>
      </c>
      <c r="T12" s="7">
        <v>20</v>
      </c>
      <c r="U12" s="7">
        <v>21</v>
      </c>
      <c r="V12" s="7">
        <v>22</v>
      </c>
      <c r="W12" s="7">
        <v>23</v>
      </c>
      <c r="X12" s="7">
        <v>24</v>
      </c>
      <c r="Y12" s="7">
        <v>25</v>
      </c>
      <c r="Z12" s="7">
        <v>26</v>
      </c>
      <c r="AA12" s="7">
        <v>27</v>
      </c>
      <c r="AB12" s="7">
        <v>28</v>
      </c>
      <c r="AC12" s="7">
        <v>29</v>
      </c>
      <c r="AD12" s="7">
        <v>30</v>
      </c>
    </row>
    <row r="13" spans="1:30" s="4" customFormat="1">
      <c r="A13" s="51" t="s">
        <v>31</v>
      </c>
      <c r="B13" s="18">
        <v>3824545.8</v>
      </c>
      <c r="C13" s="18">
        <v>57433797</v>
      </c>
      <c r="D13" s="18">
        <v>70932857</v>
      </c>
      <c r="E13" s="18">
        <v>7036214</v>
      </c>
      <c r="F13" s="18">
        <v>3508473149</v>
      </c>
      <c r="G13" s="18">
        <f>C13+D13+E13+F13</f>
        <v>3643876017</v>
      </c>
      <c r="H13" s="18">
        <v>18127369</v>
      </c>
      <c r="I13" s="18">
        <v>19748923</v>
      </c>
      <c r="J13" s="18">
        <v>2777907</v>
      </c>
      <c r="K13" s="18">
        <v>1128103963</v>
      </c>
      <c r="L13" s="18">
        <f>H13+I13+J13+K13</f>
        <v>1168758162</v>
      </c>
      <c r="M13" s="18">
        <v>20851676.109999999</v>
      </c>
      <c r="N13" s="18">
        <v>21324833.98</v>
      </c>
      <c r="O13" s="77">
        <f>1983005.98-9191.19</f>
        <v>1973814.79</v>
      </c>
      <c r="P13" s="18">
        <v>1128103963</v>
      </c>
      <c r="Q13" s="18">
        <f>M13+N13+O13+P13</f>
        <v>1172254287.8800001</v>
      </c>
      <c r="R13" s="18">
        <f>H13-M13</f>
        <v>-2724307.1099999994</v>
      </c>
      <c r="S13" s="18">
        <f>I13-N13</f>
        <v>-1575910.9800000004</v>
      </c>
      <c r="T13" s="18">
        <f>J13-O13</f>
        <v>804092.21</v>
      </c>
      <c r="U13" s="18">
        <f>Q13+B13</f>
        <v>1176078833.6800001</v>
      </c>
      <c r="V13" s="18">
        <v>1168107884</v>
      </c>
      <c r="W13" s="18">
        <v>1114969808.0799999</v>
      </c>
      <c r="X13" s="18">
        <f>V13-W13</f>
        <v>53138075.920000076</v>
      </c>
      <c r="Y13" s="18">
        <f>IF(ISERROR(W13/V13*100),0,W13/V13*100)</f>
        <v>95.450927380265838</v>
      </c>
      <c r="Z13" s="18">
        <v>-760246</v>
      </c>
      <c r="AA13" s="18">
        <v>-444386.19</v>
      </c>
      <c r="AB13" s="18">
        <v>603332</v>
      </c>
      <c r="AC13" s="18">
        <v>412612.26</v>
      </c>
      <c r="AD13" s="18">
        <v>0</v>
      </c>
    </row>
    <row r="14" spans="1:30" s="4" customFormat="1">
      <c r="A14" s="51" t="s">
        <v>777</v>
      </c>
      <c r="B14" s="18">
        <v>0</v>
      </c>
      <c r="C14" s="18">
        <v>0</v>
      </c>
      <c r="D14" s="18">
        <v>0</v>
      </c>
      <c r="E14" s="18">
        <v>0</v>
      </c>
      <c r="F14" s="18">
        <v>2167643</v>
      </c>
      <c r="G14" s="18">
        <f>C14+D14+E14+F14</f>
        <v>2167643</v>
      </c>
      <c r="H14" s="18">
        <v>0</v>
      </c>
      <c r="I14" s="18">
        <v>0</v>
      </c>
      <c r="J14" s="18">
        <v>0</v>
      </c>
      <c r="K14" s="18">
        <v>771468</v>
      </c>
      <c r="L14" s="18">
        <f>H14+I14+J14+K14</f>
        <v>771468</v>
      </c>
      <c r="M14" s="18">
        <v>0</v>
      </c>
      <c r="N14" s="18">
        <v>0</v>
      </c>
      <c r="O14" s="18">
        <v>0</v>
      </c>
      <c r="P14" s="18">
        <v>771468</v>
      </c>
      <c r="Q14" s="18">
        <f>M14+N14+O14+P14</f>
        <v>771468</v>
      </c>
      <c r="R14" s="18">
        <f>H14-M14</f>
        <v>0</v>
      </c>
      <c r="S14" s="18">
        <f>I14-N14</f>
        <v>0</v>
      </c>
      <c r="T14" s="18">
        <f>J14-O14</f>
        <v>0</v>
      </c>
      <c r="U14" s="18">
        <f>Q14+B14</f>
        <v>771468</v>
      </c>
      <c r="V14" s="18">
        <v>771468</v>
      </c>
      <c r="W14" s="18">
        <v>592102.21</v>
      </c>
      <c r="X14" s="18">
        <f>V14-W14</f>
        <v>179365.79000000004</v>
      </c>
      <c r="Y14" s="18">
        <f>IF(ISERROR(W14/V14*100),0,W14/V14*100)</f>
        <v>76.750067403962305</v>
      </c>
      <c r="Z14" s="18">
        <v>0</v>
      </c>
      <c r="AA14" s="18">
        <v>0</v>
      </c>
      <c r="AB14" s="18">
        <v>0</v>
      </c>
      <c r="AC14" s="18">
        <v>0</v>
      </c>
      <c r="AD14" s="18">
        <v>0</v>
      </c>
    </row>
    <row r="15" spans="1:30" ht="25.5">
      <c r="A15" s="52" t="s">
        <v>778</v>
      </c>
      <c r="B15" s="19">
        <v>0</v>
      </c>
      <c r="C15" s="19">
        <v>0</v>
      </c>
      <c r="D15" s="19">
        <v>0</v>
      </c>
      <c r="E15" s="19">
        <v>0</v>
      </c>
      <c r="F15" s="19">
        <v>2167643</v>
      </c>
      <c r="G15" s="19">
        <f>C15+D15+E15+F15</f>
        <v>2167643</v>
      </c>
      <c r="H15" s="19">
        <v>0</v>
      </c>
      <c r="I15" s="19">
        <v>0</v>
      </c>
      <c r="J15" s="19">
        <v>0</v>
      </c>
      <c r="K15" s="19">
        <v>771468</v>
      </c>
      <c r="L15" s="19">
        <f>H15+I15+J15+K15</f>
        <v>771468</v>
      </c>
      <c r="M15" s="19">
        <v>0</v>
      </c>
      <c r="N15" s="19">
        <v>0</v>
      </c>
      <c r="O15" s="19">
        <v>0</v>
      </c>
      <c r="P15" s="19">
        <v>771468</v>
      </c>
      <c r="Q15" s="19">
        <f>M15+N15+O15+P15</f>
        <v>771468</v>
      </c>
      <c r="R15" s="19">
        <f>H15-M15</f>
        <v>0</v>
      </c>
      <c r="S15" s="19">
        <f>I15-N15</f>
        <v>0</v>
      </c>
      <c r="T15" s="19">
        <f>J15-O15</f>
        <v>0</v>
      </c>
      <c r="U15" s="19">
        <f>Q15+B15</f>
        <v>771468</v>
      </c>
      <c r="V15" s="19">
        <v>771468</v>
      </c>
      <c r="W15" s="19">
        <v>592102.21</v>
      </c>
      <c r="X15" s="19">
        <f>V15-W15</f>
        <v>179365.79000000004</v>
      </c>
      <c r="Y15" s="19">
        <f>IF(ISERROR(W15/V15*100),0,W15/V15*100)</f>
        <v>76.750067403962305</v>
      </c>
      <c r="Z15" s="19">
        <v>0</v>
      </c>
      <c r="AA15" s="19">
        <v>0</v>
      </c>
      <c r="AB15" s="19">
        <v>0</v>
      </c>
      <c r="AC15" s="19">
        <v>0</v>
      </c>
      <c r="AD15" s="19">
        <v>0</v>
      </c>
    </row>
    <row r="16" spans="1:30" s="4" customFormat="1">
      <c r="A16" s="51" t="s">
        <v>779</v>
      </c>
      <c r="B16" s="18">
        <v>0</v>
      </c>
      <c r="C16" s="18">
        <v>290000</v>
      </c>
      <c r="D16" s="18">
        <v>0</v>
      </c>
      <c r="E16" s="18">
        <v>0</v>
      </c>
      <c r="F16" s="18">
        <v>11665210</v>
      </c>
      <c r="G16" s="18">
        <f>C16+D16+E16+F16</f>
        <v>11955210</v>
      </c>
      <c r="H16" s="18">
        <v>96668</v>
      </c>
      <c r="I16" s="18">
        <v>0</v>
      </c>
      <c r="J16" s="18">
        <v>0</v>
      </c>
      <c r="K16" s="18">
        <v>3840332</v>
      </c>
      <c r="L16" s="18">
        <f>H16+I16+J16+K16</f>
        <v>3937000</v>
      </c>
      <c r="M16" s="18">
        <v>126408.8</v>
      </c>
      <c r="N16" s="18">
        <v>0</v>
      </c>
      <c r="O16" s="18">
        <v>0</v>
      </c>
      <c r="P16" s="18">
        <v>3840332</v>
      </c>
      <c r="Q16" s="18">
        <f>M16+N16+O16+P16</f>
        <v>3966740.8</v>
      </c>
      <c r="R16" s="18">
        <f>H16-M16</f>
        <v>-29740.800000000003</v>
      </c>
      <c r="S16" s="18">
        <f>I16-N16</f>
        <v>0</v>
      </c>
      <c r="T16" s="18">
        <f>J16-O16</f>
        <v>0</v>
      </c>
      <c r="U16" s="18">
        <f>Q16+B16</f>
        <v>3966740.8</v>
      </c>
      <c r="V16" s="18">
        <v>3937000</v>
      </c>
      <c r="W16" s="18">
        <v>3331046.3</v>
      </c>
      <c r="X16" s="18">
        <f>V16-W16</f>
        <v>605953.70000000019</v>
      </c>
      <c r="Y16" s="18">
        <f>IF(ISERROR(W16/V16*100),0,W16/V16*100)</f>
        <v>84.608745237490467</v>
      </c>
      <c r="Z16" s="18">
        <v>0</v>
      </c>
      <c r="AA16" s="18">
        <v>0</v>
      </c>
      <c r="AB16" s="18">
        <v>0</v>
      </c>
      <c r="AC16" s="18">
        <v>0</v>
      </c>
      <c r="AD16" s="18">
        <v>0</v>
      </c>
    </row>
    <row r="17" spans="1:30">
      <c r="A17" s="52" t="s">
        <v>780</v>
      </c>
      <c r="B17" s="19">
        <v>0</v>
      </c>
      <c r="C17" s="19">
        <v>290000</v>
      </c>
      <c r="D17" s="19">
        <v>0</v>
      </c>
      <c r="E17" s="19">
        <v>0</v>
      </c>
      <c r="F17" s="19">
        <v>11492936</v>
      </c>
      <c r="G17" s="19">
        <f>C17+D17+E17+F17</f>
        <v>11782936</v>
      </c>
      <c r="H17" s="19">
        <v>96668</v>
      </c>
      <c r="I17" s="19">
        <v>0</v>
      </c>
      <c r="J17" s="19">
        <v>0</v>
      </c>
      <c r="K17" s="19">
        <v>3715332</v>
      </c>
      <c r="L17" s="19">
        <f>H17+I17+J17+K17</f>
        <v>3812000</v>
      </c>
      <c r="M17" s="19">
        <v>126408.8</v>
      </c>
      <c r="N17" s="19">
        <v>0</v>
      </c>
      <c r="O17" s="19">
        <v>0</v>
      </c>
      <c r="P17" s="19">
        <v>3715332</v>
      </c>
      <c r="Q17" s="19">
        <f>M17+N17+O17+P17</f>
        <v>3841740.7999999998</v>
      </c>
      <c r="R17" s="19">
        <f>H17-M17</f>
        <v>-29740.800000000003</v>
      </c>
      <c r="S17" s="19">
        <f>I17-N17</f>
        <v>0</v>
      </c>
      <c r="T17" s="19">
        <f>J17-O17</f>
        <v>0</v>
      </c>
      <c r="U17" s="19">
        <f>Q17+B17</f>
        <v>3841740.7999999998</v>
      </c>
      <c r="V17" s="19">
        <v>3812000</v>
      </c>
      <c r="W17" s="19">
        <v>3275970.91</v>
      </c>
      <c r="X17" s="19">
        <f>V17-W17</f>
        <v>536029.08999999985</v>
      </c>
      <c r="Y17" s="19">
        <f>IF(ISERROR(W17/V17*100),0,W17/V17*100)</f>
        <v>85.938376442812185</v>
      </c>
      <c r="Z17" s="19">
        <v>0</v>
      </c>
      <c r="AA17" s="19">
        <v>0</v>
      </c>
      <c r="AB17" s="19">
        <v>0</v>
      </c>
      <c r="AC17" s="19">
        <v>0</v>
      </c>
      <c r="AD17" s="19">
        <v>0</v>
      </c>
    </row>
    <row r="18" spans="1:30" ht="25.5">
      <c r="A18" s="52" t="s">
        <v>781</v>
      </c>
      <c r="B18" s="19">
        <v>0</v>
      </c>
      <c r="C18" s="19">
        <v>0</v>
      </c>
      <c r="D18" s="19">
        <v>0</v>
      </c>
      <c r="E18" s="19">
        <v>0</v>
      </c>
      <c r="F18" s="19">
        <v>99530</v>
      </c>
      <c r="G18" s="19">
        <f>C18+D18+E18+F18</f>
        <v>99530</v>
      </c>
      <c r="H18" s="19">
        <v>0</v>
      </c>
      <c r="I18" s="19">
        <v>0</v>
      </c>
      <c r="J18" s="19">
        <v>0</v>
      </c>
      <c r="K18" s="19">
        <v>60000</v>
      </c>
      <c r="L18" s="19">
        <f>H18+I18+J18+K18</f>
        <v>60000</v>
      </c>
      <c r="M18" s="19">
        <v>0</v>
      </c>
      <c r="N18" s="19">
        <v>0</v>
      </c>
      <c r="O18" s="19">
        <v>0</v>
      </c>
      <c r="P18" s="19">
        <v>60000</v>
      </c>
      <c r="Q18" s="19">
        <f>M18+N18+O18+P18</f>
        <v>60000</v>
      </c>
      <c r="R18" s="19">
        <f>H18-M18</f>
        <v>0</v>
      </c>
      <c r="S18" s="19">
        <f>I18-N18</f>
        <v>0</v>
      </c>
      <c r="T18" s="19">
        <f>J18-O18</f>
        <v>0</v>
      </c>
      <c r="U18" s="19">
        <f>Q18+B18</f>
        <v>60000</v>
      </c>
      <c r="V18" s="19">
        <v>60000</v>
      </c>
      <c r="W18" s="19">
        <v>52933.18</v>
      </c>
      <c r="X18" s="19">
        <f>V18-W18</f>
        <v>7066.82</v>
      </c>
      <c r="Y18" s="19">
        <f>IF(ISERROR(W18/V18*100),0,W18/V18*100)</f>
        <v>88.22196666666666</v>
      </c>
      <c r="Z18" s="19">
        <v>0</v>
      </c>
      <c r="AA18" s="19">
        <v>0</v>
      </c>
      <c r="AB18" s="19">
        <v>0</v>
      </c>
      <c r="AC18" s="19">
        <v>0</v>
      </c>
      <c r="AD18" s="19">
        <v>0</v>
      </c>
    </row>
    <row r="19" spans="1:30" ht="38.25">
      <c r="A19" s="52" t="s">
        <v>782</v>
      </c>
      <c r="B19" s="19">
        <v>0</v>
      </c>
      <c r="C19" s="19">
        <v>0</v>
      </c>
      <c r="D19" s="19">
        <v>0</v>
      </c>
      <c r="E19" s="19">
        <v>0</v>
      </c>
      <c r="F19" s="19">
        <v>72744</v>
      </c>
      <c r="G19" s="19">
        <f>C19+D19+E19+F19</f>
        <v>72744</v>
      </c>
      <c r="H19" s="19">
        <v>0</v>
      </c>
      <c r="I19" s="19">
        <v>0</v>
      </c>
      <c r="J19" s="19">
        <v>0</v>
      </c>
      <c r="K19" s="19">
        <v>65000</v>
      </c>
      <c r="L19" s="19">
        <f>H19+I19+J19+K19</f>
        <v>65000</v>
      </c>
      <c r="M19" s="19">
        <v>0</v>
      </c>
      <c r="N19" s="19">
        <v>0</v>
      </c>
      <c r="O19" s="19">
        <v>0</v>
      </c>
      <c r="P19" s="19">
        <v>65000</v>
      </c>
      <c r="Q19" s="19">
        <f>M19+N19+O19+P19</f>
        <v>65000</v>
      </c>
      <c r="R19" s="19">
        <f>H19-M19</f>
        <v>0</v>
      </c>
      <c r="S19" s="19">
        <f>I19-N19</f>
        <v>0</v>
      </c>
      <c r="T19" s="19">
        <f>J19-O19</f>
        <v>0</v>
      </c>
      <c r="U19" s="19">
        <f>Q19+B19</f>
        <v>65000</v>
      </c>
      <c r="V19" s="19">
        <v>65000</v>
      </c>
      <c r="W19" s="19">
        <v>2142.21</v>
      </c>
      <c r="X19" s="19">
        <f>V19-W19</f>
        <v>62857.79</v>
      </c>
      <c r="Y19" s="19">
        <f>IF(ISERROR(W19/V19*100),0,W19/V19*100)</f>
        <v>3.2957076923076922</v>
      </c>
      <c r="Z19" s="19">
        <v>0</v>
      </c>
      <c r="AA19" s="19">
        <v>0</v>
      </c>
      <c r="AB19" s="19">
        <v>0</v>
      </c>
      <c r="AC19" s="19">
        <v>0</v>
      </c>
      <c r="AD19" s="19">
        <v>0</v>
      </c>
    </row>
    <row r="20" spans="1:30" s="4" customFormat="1">
      <c r="A20" s="51" t="s">
        <v>209</v>
      </c>
      <c r="B20" s="18">
        <v>0</v>
      </c>
      <c r="C20" s="18">
        <v>191151</v>
      </c>
      <c r="D20" s="18">
        <v>0</v>
      </c>
      <c r="E20" s="18">
        <v>0</v>
      </c>
      <c r="F20" s="18">
        <v>4412268</v>
      </c>
      <c r="G20" s="18">
        <f>C20+D20+E20+F20</f>
        <v>4603419</v>
      </c>
      <c r="H20" s="18">
        <v>70699</v>
      </c>
      <c r="I20" s="18">
        <v>0</v>
      </c>
      <c r="J20" s="18">
        <v>0</v>
      </c>
      <c r="K20" s="18">
        <v>1478452</v>
      </c>
      <c r="L20" s="18">
        <f>H20+I20+J20+K20</f>
        <v>1549151</v>
      </c>
      <c r="M20" s="18">
        <v>46507.6</v>
      </c>
      <c r="N20" s="18">
        <v>0</v>
      </c>
      <c r="O20" s="18">
        <v>0</v>
      </c>
      <c r="P20" s="18">
        <v>1478452</v>
      </c>
      <c r="Q20" s="18">
        <f>M20+N20+O20+P20</f>
        <v>1524959.6</v>
      </c>
      <c r="R20" s="18">
        <f>H20-M20</f>
        <v>24191.4</v>
      </c>
      <c r="S20" s="18">
        <f>I20-N20</f>
        <v>0</v>
      </c>
      <c r="T20" s="18">
        <f>J20-O20</f>
        <v>0</v>
      </c>
      <c r="U20" s="18">
        <f>Q20+B20</f>
        <v>1524959.6</v>
      </c>
      <c r="V20" s="18">
        <v>1549151</v>
      </c>
      <c r="W20" s="18">
        <v>1166113.57</v>
      </c>
      <c r="X20" s="18">
        <f>V20-W20</f>
        <v>383037.42999999993</v>
      </c>
      <c r="Y20" s="18">
        <f>IF(ISERROR(W20/V20*100),0,W20/V20*100)</f>
        <v>75.27436447447667</v>
      </c>
      <c r="Z20" s="18">
        <v>0</v>
      </c>
      <c r="AA20" s="18">
        <v>0</v>
      </c>
      <c r="AB20" s="18">
        <v>0</v>
      </c>
      <c r="AC20" s="18">
        <v>0</v>
      </c>
      <c r="AD20" s="18">
        <v>0</v>
      </c>
    </row>
    <row r="21" spans="1:30" ht="25.5">
      <c r="A21" s="52" t="s">
        <v>783</v>
      </c>
      <c r="B21" s="19">
        <v>0</v>
      </c>
      <c r="C21" s="19">
        <v>10951</v>
      </c>
      <c r="D21" s="19">
        <v>0</v>
      </c>
      <c r="E21" s="19">
        <v>0</v>
      </c>
      <c r="F21" s="19">
        <v>2647663</v>
      </c>
      <c r="G21" s="19">
        <f>C21+D21+E21+F21</f>
        <v>2658614</v>
      </c>
      <c r="H21" s="19">
        <v>3650</v>
      </c>
      <c r="I21" s="19">
        <v>0</v>
      </c>
      <c r="J21" s="19">
        <v>0</v>
      </c>
      <c r="K21" s="19">
        <v>873143</v>
      </c>
      <c r="L21" s="19">
        <f>H21+I21+J21+K21</f>
        <v>876793</v>
      </c>
      <c r="M21" s="19">
        <v>1789.74</v>
      </c>
      <c r="N21" s="19">
        <v>0</v>
      </c>
      <c r="O21" s="19">
        <v>0</v>
      </c>
      <c r="P21" s="19">
        <v>873143</v>
      </c>
      <c r="Q21" s="19">
        <f>M21+N21+O21+P21</f>
        <v>874932.74</v>
      </c>
      <c r="R21" s="19">
        <f>H21-M21</f>
        <v>1860.26</v>
      </c>
      <c r="S21" s="19">
        <f>I21-N21</f>
        <v>0</v>
      </c>
      <c r="T21" s="19">
        <f>J21-O21</f>
        <v>0</v>
      </c>
      <c r="U21" s="19">
        <f>Q21+B21</f>
        <v>874932.74</v>
      </c>
      <c r="V21" s="19">
        <v>876793</v>
      </c>
      <c r="W21" s="19">
        <v>856547.23</v>
      </c>
      <c r="X21" s="19">
        <f>V21-W21</f>
        <v>20245.770000000019</v>
      </c>
      <c r="Y21" s="19">
        <f>IF(ISERROR(W21/V21*100),0,W21/V21*100)</f>
        <v>97.690929329955864</v>
      </c>
      <c r="Z21" s="19">
        <v>0</v>
      </c>
      <c r="AA21" s="19">
        <v>0</v>
      </c>
      <c r="AB21" s="19">
        <v>0</v>
      </c>
      <c r="AC21" s="19">
        <v>0</v>
      </c>
      <c r="AD21" s="19">
        <v>0</v>
      </c>
    </row>
    <row r="22" spans="1:30">
      <c r="A22" s="52" t="s">
        <v>784</v>
      </c>
      <c r="B22" s="19">
        <v>0</v>
      </c>
      <c r="C22" s="19">
        <v>180200</v>
      </c>
      <c r="D22" s="19">
        <v>0</v>
      </c>
      <c r="E22" s="19">
        <v>0</v>
      </c>
      <c r="F22" s="19">
        <v>61757</v>
      </c>
      <c r="G22" s="19">
        <f>C22+D22+E22+F22</f>
        <v>241957</v>
      </c>
      <c r="H22" s="19">
        <v>67049</v>
      </c>
      <c r="I22" s="19">
        <v>0</v>
      </c>
      <c r="J22" s="19">
        <v>0</v>
      </c>
      <c r="K22" s="19">
        <v>27250</v>
      </c>
      <c r="L22" s="19">
        <f>H22+I22+J22+K22</f>
        <v>94299</v>
      </c>
      <c r="M22" s="19">
        <v>44716.31</v>
      </c>
      <c r="N22" s="19">
        <v>0</v>
      </c>
      <c r="O22" s="19">
        <v>0</v>
      </c>
      <c r="P22" s="19">
        <v>27250</v>
      </c>
      <c r="Q22" s="19">
        <f>M22+N22+O22+P22</f>
        <v>71966.31</v>
      </c>
      <c r="R22" s="19">
        <f>H22-M22</f>
        <v>22332.690000000002</v>
      </c>
      <c r="S22" s="19">
        <f>I22-N22</f>
        <v>0</v>
      </c>
      <c r="T22" s="19">
        <f>J22-O22</f>
        <v>0</v>
      </c>
      <c r="U22" s="19">
        <f>Q22+B22</f>
        <v>71966.31</v>
      </c>
      <c r="V22" s="19">
        <v>94299</v>
      </c>
      <c r="W22" s="19">
        <v>69714.86</v>
      </c>
      <c r="X22" s="19">
        <f>V22-W22</f>
        <v>24584.14</v>
      </c>
      <c r="Y22" s="19">
        <f>IF(ISERROR(W22/V22*100),0,W22/V22*100)</f>
        <v>73.929585679593629</v>
      </c>
      <c r="Z22" s="19">
        <v>0</v>
      </c>
      <c r="AA22" s="19">
        <v>0</v>
      </c>
      <c r="AB22" s="19">
        <v>0</v>
      </c>
      <c r="AC22" s="19">
        <v>0</v>
      </c>
      <c r="AD22" s="19">
        <v>0</v>
      </c>
    </row>
    <row r="23" spans="1:30" ht="25.5">
      <c r="A23" s="52" t="s">
        <v>83</v>
      </c>
      <c r="B23" s="19">
        <v>0</v>
      </c>
      <c r="C23" s="19">
        <v>0</v>
      </c>
      <c r="D23" s="19">
        <v>0</v>
      </c>
      <c r="E23" s="19">
        <v>0</v>
      </c>
      <c r="F23" s="19">
        <v>662559</v>
      </c>
      <c r="G23" s="19">
        <f>C23+D23+E23+F23</f>
        <v>662559</v>
      </c>
      <c r="H23" s="19">
        <v>0</v>
      </c>
      <c r="I23" s="19">
        <v>0</v>
      </c>
      <c r="J23" s="19">
        <v>0</v>
      </c>
      <c r="K23" s="19">
        <v>271175</v>
      </c>
      <c r="L23" s="19">
        <f>H23+I23+J23+K23</f>
        <v>271175</v>
      </c>
      <c r="M23" s="19">
        <v>0</v>
      </c>
      <c r="N23" s="19">
        <v>0</v>
      </c>
      <c r="O23" s="19">
        <v>0</v>
      </c>
      <c r="P23" s="19">
        <v>271175</v>
      </c>
      <c r="Q23" s="19">
        <f>M23+N23+O23+P23</f>
        <v>271175</v>
      </c>
      <c r="R23" s="19">
        <f>H23-M23</f>
        <v>0</v>
      </c>
      <c r="S23" s="19">
        <f>I23-N23</f>
        <v>0</v>
      </c>
      <c r="T23" s="19">
        <f>J23-O23</f>
        <v>0</v>
      </c>
      <c r="U23" s="19">
        <f>Q23+B23</f>
        <v>271175</v>
      </c>
      <c r="V23" s="19">
        <v>271175</v>
      </c>
      <c r="W23" s="19">
        <v>103898.86</v>
      </c>
      <c r="X23" s="19">
        <f>V23-W23</f>
        <v>167276.14000000001</v>
      </c>
      <c r="Y23" s="19">
        <f>IF(ISERROR(W23/V23*100),0,W23/V23*100)</f>
        <v>38.314321010417629</v>
      </c>
      <c r="Z23" s="19">
        <v>0</v>
      </c>
      <c r="AA23" s="19">
        <v>0</v>
      </c>
      <c r="AB23" s="19">
        <v>0</v>
      </c>
      <c r="AC23" s="19">
        <v>0</v>
      </c>
      <c r="AD23" s="19">
        <v>0</v>
      </c>
    </row>
    <row r="24" spans="1:30" ht="25.5">
      <c r="A24" s="52" t="s">
        <v>210</v>
      </c>
      <c r="B24" s="19">
        <v>0</v>
      </c>
      <c r="C24" s="19">
        <v>0</v>
      </c>
      <c r="D24" s="19">
        <v>0</v>
      </c>
      <c r="E24" s="19">
        <v>0</v>
      </c>
      <c r="F24" s="19">
        <v>391522</v>
      </c>
      <c r="G24" s="19">
        <f>C24+D24+E24+F24</f>
        <v>391522</v>
      </c>
      <c r="H24" s="19">
        <v>0</v>
      </c>
      <c r="I24" s="19">
        <v>0</v>
      </c>
      <c r="J24" s="19">
        <v>0</v>
      </c>
      <c r="K24" s="19">
        <v>131702</v>
      </c>
      <c r="L24" s="19">
        <f>H24+I24+J24+K24</f>
        <v>131702</v>
      </c>
      <c r="M24" s="19">
        <v>0</v>
      </c>
      <c r="N24" s="19">
        <v>0</v>
      </c>
      <c r="O24" s="19">
        <v>0</v>
      </c>
      <c r="P24" s="19">
        <v>131702</v>
      </c>
      <c r="Q24" s="19">
        <f>M24+N24+O24+P24</f>
        <v>131702</v>
      </c>
      <c r="R24" s="19">
        <f>H24-M24</f>
        <v>0</v>
      </c>
      <c r="S24" s="19">
        <f>I24-N24</f>
        <v>0</v>
      </c>
      <c r="T24" s="19">
        <f>J24-O24</f>
        <v>0</v>
      </c>
      <c r="U24" s="19">
        <f>Q24+B24</f>
        <v>131702</v>
      </c>
      <c r="V24" s="19">
        <v>131702</v>
      </c>
      <c r="W24" s="19">
        <v>20000.84</v>
      </c>
      <c r="X24" s="19">
        <f>V24-W24</f>
        <v>111701.16</v>
      </c>
      <c r="Y24" s="19">
        <f>IF(ISERROR(W24/V24*100),0,W24/V24*100)</f>
        <v>15.186436045010707</v>
      </c>
      <c r="Z24" s="19">
        <v>0</v>
      </c>
      <c r="AA24" s="19">
        <v>0</v>
      </c>
      <c r="AB24" s="19">
        <v>0</v>
      </c>
      <c r="AC24" s="19">
        <v>0</v>
      </c>
      <c r="AD24" s="19">
        <v>0</v>
      </c>
    </row>
    <row r="25" spans="1:30" ht="25.5">
      <c r="A25" s="52" t="s">
        <v>211</v>
      </c>
      <c r="B25" s="19">
        <v>0</v>
      </c>
      <c r="C25" s="19">
        <v>0</v>
      </c>
      <c r="D25" s="19">
        <v>0</v>
      </c>
      <c r="E25" s="19">
        <v>0</v>
      </c>
      <c r="F25" s="19">
        <v>271037</v>
      </c>
      <c r="G25" s="19">
        <f>C25+D25+E25+F25</f>
        <v>271037</v>
      </c>
      <c r="H25" s="19">
        <v>0</v>
      </c>
      <c r="I25" s="19">
        <v>0</v>
      </c>
      <c r="J25" s="19">
        <v>0</v>
      </c>
      <c r="K25" s="19">
        <v>139473</v>
      </c>
      <c r="L25" s="19">
        <f>H25+I25+J25+K25</f>
        <v>139473</v>
      </c>
      <c r="M25" s="19">
        <v>0</v>
      </c>
      <c r="N25" s="19">
        <v>0</v>
      </c>
      <c r="O25" s="19">
        <v>0</v>
      </c>
      <c r="P25" s="19">
        <v>139473</v>
      </c>
      <c r="Q25" s="19">
        <f>M25+N25+O25+P25</f>
        <v>139473</v>
      </c>
      <c r="R25" s="19">
        <f>H25-M25</f>
        <v>0</v>
      </c>
      <c r="S25" s="19">
        <f>I25-N25</f>
        <v>0</v>
      </c>
      <c r="T25" s="19">
        <f>J25-O25</f>
        <v>0</v>
      </c>
      <c r="U25" s="19">
        <f>Q25+B25</f>
        <v>139473</v>
      </c>
      <c r="V25" s="19">
        <v>139473</v>
      </c>
      <c r="W25" s="19">
        <v>83898.02</v>
      </c>
      <c r="X25" s="19">
        <f>V25-W25</f>
        <v>55574.979999999996</v>
      </c>
      <c r="Y25" s="19">
        <f>IF(ISERROR(W25/V25*100),0,W25/V25*100)</f>
        <v>60.153592451585617</v>
      </c>
      <c r="Z25" s="19">
        <v>0</v>
      </c>
      <c r="AA25" s="19">
        <v>0</v>
      </c>
      <c r="AB25" s="19">
        <v>0</v>
      </c>
      <c r="AC25" s="19">
        <v>0</v>
      </c>
      <c r="AD25" s="19">
        <v>0</v>
      </c>
    </row>
    <row r="26" spans="1:30" ht="38.25">
      <c r="A26" s="52" t="s">
        <v>84</v>
      </c>
      <c r="B26" s="19">
        <v>0</v>
      </c>
      <c r="C26" s="19">
        <v>0</v>
      </c>
      <c r="D26" s="19">
        <v>0</v>
      </c>
      <c r="E26" s="19">
        <v>0</v>
      </c>
      <c r="F26" s="19">
        <v>280000</v>
      </c>
      <c r="G26" s="19">
        <f>C26+D26+E26+F26</f>
        <v>280000</v>
      </c>
      <c r="H26" s="19">
        <v>0</v>
      </c>
      <c r="I26" s="19">
        <v>0</v>
      </c>
      <c r="J26" s="19">
        <v>0</v>
      </c>
      <c r="K26" s="19">
        <v>126083</v>
      </c>
      <c r="L26" s="19">
        <f>H26+I26+J26+K26</f>
        <v>126083</v>
      </c>
      <c r="M26" s="19">
        <v>1.55</v>
      </c>
      <c r="N26" s="19">
        <v>0</v>
      </c>
      <c r="O26" s="19">
        <v>0</v>
      </c>
      <c r="P26" s="19">
        <v>126083</v>
      </c>
      <c r="Q26" s="19">
        <f>M26+N26+O26+P26</f>
        <v>126084.55</v>
      </c>
      <c r="R26" s="19">
        <f>H26-M26</f>
        <v>-1.55</v>
      </c>
      <c r="S26" s="19">
        <f>I26-N26</f>
        <v>0</v>
      </c>
      <c r="T26" s="19">
        <f>J26-O26</f>
        <v>0</v>
      </c>
      <c r="U26" s="19">
        <f>Q26+B26</f>
        <v>126084.55</v>
      </c>
      <c r="V26" s="19">
        <v>126083</v>
      </c>
      <c r="W26" s="19">
        <v>106891.55</v>
      </c>
      <c r="X26" s="19">
        <f>V26-W26</f>
        <v>19191.449999999997</v>
      </c>
      <c r="Y26" s="19">
        <f>IF(ISERROR(W26/V26*100),0,W26/V26*100)</f>
        <v>84.778717194229202</v>
      </c>
      <c r="Z26" s="19">
        <v>0</v>
      </c>
      <c r="AA26" s="19">
        <v>0</v>
      </c>
      <c r="AB26" s="19">
        <v>0</v>
      </c>
      <c r="AC26" s="19">
        <v>0</v>
      </c>
      <c r="AD26" s="19">
        <v>0</v>
      </c>
    </row>
    <row r="27" spans="1:30" ht="25.5">
      <c r="A27" s="52" t="s">
        <v>85</v>
      </c>
      <c r="B27" s="19">
        <v>0</v>
      </c>
      <c r="C27" s="19">
        <v>0</v>
      </c>
      <c r="D27" s="19">
        <v>0</v>
      </c>
      <c r="E27" s="19">
        <v>0</v>
      </c>
      <c r="F27" s="19">
        <v>280000</v>
      </c>
      <c r="G27" s="19">
        <f>C27+D27+E27+F27</f>
        <v>280000</v>
      </c>
      <c r="H27" s="19">
        <v>0</v>
      </c>
      <c r="I27" s="19">
        <v>0</v>
      </c>
      <c r="J27" s="19">
        <v>0</v>
      </c>
      <c r="K27" s="19">
        <v>126083</v>
      </c>
      <c r="L27" s="19">
        <f>H27+I27+J27+K27</f>
        <v>126083</v>
      </c>
      <c r="M27" s="19">
        <v>1.55</v>
      </c>
      <c r="N27" s="19">
        <v>0</v>
      </c>
      <c r="O27" s="19">
        <v>0</v>
      </c>
      <c r="P27" s="19">
        <v>126083</v>
      </c>
      <c r="Q27" s="19">
        <f>M27+N27+O27+P27</f>
        <v>126084.55</v>
      </c>
      <c r="R27" s="19">
        <f>H27-M27</f>
        <v>-1.55</v>
      </c>
      <c r="S27" s="19">
        <f>I27-N27</f>
        <v>0</v>
      </c>
      <c r="T27" s="19">
        <f>J27-O27</f>
        <v>0</v>
      </c>
      <c r="U27" s="19">
        <f>Q27+B27</f>
        <v>126084.55</v>
      </c>
      <c r="V27" s="19">
        <v>126083</v>
      </c>
      <c r="W27" s="19">
        <v>106891.55</v>
      </c>
      <c r="X27" s="19">
        <f>V27-W27</f>
        <v>19191.449999999997</v>
      </c>
      <c r="Y27" s="19">
        <f>IF(ISERROR(W27/V27*100),0,W27/V27*100)</f>
        <v>84.778717194229202</v>
      </c>
      <c r="Z27" s="19">
        <v>0</v>
      </c>
      <c r="AA27" s="19">
        <v>0</v>
      </c>
      <c r="AB27" s="19">
        <v>0</v>
      </c>
      <c r="AC27" s="19">
        <v>0</v>
      </c>
      <c r="AD27" s="19">
        <v>0</v>
      </c>
    </row>
    <row r="28" spans="1:30" ht="38.25">
      <c r="A28" s="52" t="s">
        <v>782</v>
      </c>
      <c r="B28" s="19">
        <v>0</v>
      </c>
      <c r="C28" s="19">
        <v>0</v>
      </c>
      <c r="D28" s="19">
        <v>0</v>
      </c>
      <c r="E28" s="19">
        <v>0</v>
      </c>
      <c r="F28" s="19">
        <v>757011</v>
      </c>
      <c r="G28" s="19">
        <f>C28+D28+E28+F28</f>
        <v>757011</v>
      </c>
      <c r="H28" s="19">
        <v>0</v>
      </c>
      <c r="I28" s="19">
        <v>0</v>
      </c>
      <c r="J28" s="19">
        <v>0</v>
      </c>
      <c r="K28" s="19">
        <v>180801</v>
      </c>
      <c r="L28" s="19">
        <f>H28+I28+J28+K28</f>
        <v>180801</v>
      </c>
      <c r="M28" s="19">
        <v>0</v>
      </c>
      <c r="N28" s="19">
        <v>0</v>
      </c>
      <c r="O28" s="19">
        <v>0</v>
      </c>
      <c r="P28" s="19">
        <v>180801</v>
      </c>
      <c r="Q28" s="19">
        <f>M28+N28+O28+P28</f>
        <v>180801</v>
      </c>
      <c r="R28" s="19">
        <f>H28-M28</f>
        <v>0</v>
      </c>
      <c r="S28" s="19">
        <f>I28-N28</f>
        <v>0</v>
      </c>
      <c r="T28" s="19">
        <f>J28-O28</f>
        <v>0</v>
      </c>
      <c r="U28" s="19">
        <f>Q28+B28</f>
        <v>180801</v>
      </c>
      <c r="V28" s="19">
        <v>180801</v>
      </c>
      <c r="W28" s="19">
        <v>29061.07</v>
      </c>
      <c r="X28" s="19">
        <f>V28-W28</f>
        <v>151739.93</v>
      </c>
      <c r="Y28" s="19">
        <f>IF(ISERROR(W28/V28*100),0,W28/V28*100)</f>
        <v>16.073511761549991</v>
      </c>
      <c r="Z28" s="19">
        <v>0</v>
      </c>
      <c r="AA28" s="19">
        <v>0</v>
      </c>
      <c r="AB28" s="19">
        <v>0</v>
      </c>
      <c r="AC28" s="19">
        <v>0</v>
      </c>
      <c r="AD28" s="19">
        <v>0</v>
      </c>
    </row>
    <row r="29" spans="1:30" ht="25.5">
      <c r="A29" s="52" t="s">
        <v>785</v>
      </c>
      <c r="B29" s="19">
        <v>0</v>
      </c>
      <c r="C29" s="19">
        <v>0</v>
      </c>
      <c r="D29" s="19">
        <v>0</v>
      </c>
      <c r="E29" s="19">
        <v>0</v>
      </c>
      <c r="F29" s="19">
        <v>3278</v>
      </c>
      <c r="G29" s="19">
        <f>C29+D29+E29+F29</f>
        <v>3278</v>
      </c>
      <c r="H29" s="19">
        <v>0</v>
      </c>
      <c r="I29" s="19">
        <v>0</v>
      </c>
      <c r="J29" s="19">
        <v>0</v>
      </c>
      <c r="K29" s="19">
        <v>0</v>
      </c>
      <c r="L29" s="19">
        <f>H29+I29+J29+K29</f>
        <v>0</v>
      </c>
      <c r="M29" s="19">
        <v>0</v>
      </c>
      <c r="N29" s="19">
        <v>0</v>
      </c>
      <c r="O29" s="19">
        <v>0</v>
      </c>
      <c r="P29" s="19">
        <v>0</v>
      </c>
      <c r="Q29" s="19">
        <f>M29+N29+O29+P29</f>
        <v>0</v>
      </c>
      <c r="R29" s="19">
        <f>H29-M29</f>
        <v>0</v>
      </c>
      <c r="S29" s="19">
        <f>I29-N29</f>
        <v>0</v>
      </c>
      <c r="T29" s="19">
        <f>J29-O29</f>
        <v>0</v>
      </c>
      <c r="U29" s="19">
        <f>Q29+B29</f>
        <v>0</v>
      </c>
      <c r="V29" s="19">
        <v>0</v>
      </c>
      <c r="W29" s="19">
        <v>0</v>
      </c>
      <c r="X29" s="19">
        <f>V29-W29</f>
        <v>0</v>
      </c>
      <c r="Y29" s="19">
        <f>IF(ISERROR(W29/V29*100),0,W29/V29*100)</f>
        <v>0</v>
      </c>
      <c r="Z29" s="19">
        <v>0</v>
      </c>
      <c r="AA29" s="19">
        <v>0</v>
      </c>
      <c r="AB29" s="19">
        <v>0</v>
      </c>
      <c r="AC29" s="19">
        <v>0</v>
      </c>
      <c r="AD29" s="19">
        <v>0</v>
      </c>
    </row>
    <row r="30" spans="1:30" s="4" customFormat="1" ht="25.5">
      <c r="A30" s="51" t="s">
        <v>786</v>
      </c>
      <c r="B30" s="18">
        <v>0</v>
      </c>
      <c r="C30" s="18">
        <v>0</v>
      </c>
      <c r="D30" s="18">
        <v>0</v>
      </c>
      <c r="E30" s="18">
        <v>0</v>
      </c>
      <c r="F30" s="18">
        <v>3000060</v>
      </c>
      <c r="G30" s="18">
        <f>C30+D30+E30+F30</f>
        <v>3000060</v>
      </c>
      <c r="H30" s="18">
        <v>0</v>
      </c>
      <c r="I30" s="18">
        <v>0</v>
      </c>
      <c r="J30" s="18">
        <v>0</v>
      </c>
      <c r="K30" s="18">
        <v>1114969</v>
      </c>
      <c r="L30" s="18">
        <f>H30+I30+J30+K30</f>
        <v>1114969</v>
      </c>
      <c r="M30" s="18">
        <v>0</v>
      </c>
      <c r="N30" s="18">
        <v>0</v>
      </c>
      <c r="O30" s="18">
        <v>0</v>
      </c>
      <c r="P30" s="18">
        <v>1114969</v>
      </c>
      <c r="Q30" s="18">
        <f>M30+N30+O30+P30</f>
        <v>1114969</v>
      </c>
      <c r="R30" s="18">
        <f>H30-M30</f>
        <v>0</v>
      </c>
      <c r="S30" s="18">
        <f>I30-N30</f>
        <v>0</v>
      </c>
      <c r="T30" s="18">
        <f>J30-O30</f>
        <v>0</v>
      </c>
      <c r="U30" s="18">
        <f>Q30+B30</f>
        <v>1114969</v>
      </c>
      <c r="V30" s="18">
        <v>1114969</v>
      </c>
      <c r="W30" s="18">
        <v>898993.9</v>
      </c>
      <c r="X30" s="18">
        <f>V30-W30</f>
        <v>215975.09999999998</v>
      </c>
      <c r="Y30" s="18">
        <f>IF(ISERROR(W30/V30*100),0,W30/V30*100)</f>
        <v>80.629497322347078</v>
      </c>
      <c r="Z30" s="18">
        <v>0</v>
      </c>
      <c r="AA30" s="18">
        <v>0</v>
      </c>
      <c r="AB30" s="18">
        <v>0</v>
      </c>
      <c r="AC30" s="18">
        <v>0</v>
      </c>
      <c r="AD30" s="18">
        <v>0</v>
      </c>
    </row>
    <row r="31" spans="1:30" ht="25.5">
      <c r="A31" s="52" t="s">
        <v>787</v>
      </c>
      <c r="B31" s="19">
        <v>0</v>
      </c>
      <c r="C31" s="19">
        <v>0</v>
      </c>
      <c r="D31" s="19">
        <v>0</v>
      </c>
      <c r="E31" s="19">
        <v>0</v>
      </c>
      <c r="F31" s="19">
        <v>2921469</v>
      </c>
      <c r="G31" s="19">
        <f>C31+D31+E31+F31</f>
        <v>2921469</v>
      </c>
      <c r="H31" s="19">
        <v>0</v>
      </c>
      <c r="I31" s="19">
        <v>0</v>
      </c>
      <c r="J31" s="19">
        <v>0</v>
      </c>
      <c r="K31" s="19">
        <v>1066032</v>
      </c>
      <c r="L31" s="19">
        <f>H31+I31+J31+K31</f>
        <v>1066032</v>
      </c>
      <c r="M31" s="19">
        <v>0</v>
      </c>
      <c r="N31" s="19">
        <v>0</v>
      </c>
      <c r="O31" s="19">
        <v>0</v>
      </c>
      <c r="P31" s="19">
        <v>1066032</v>
      </c>
      <c r="Q31" s="19">
        <f>M31+N31+O31+P31</f>
        <v>1066032</v>
      </c>
      <c r="R31" s="19">
        <f>H31-M31</f>
        <v>0</v>
      </c>
      <c r="S31" s="19">
        <f>I31-N31</f>
        <v>0</v>
      </c>
      <c r="T31" s="19">
        <f>J31-O31</f>
        <v>0</v>
      </c>
      <c r="U31" s="19">
        <f>Q31+B31</f>
        <v>1066032</v>
      </c>
      <c r="V31" s="19">
        <v>1066032</v>
      </c>
      <c r="W31" s="19">
        <v>878634.31</v>
      </c>
      <c r="X31" s="19">
        <f>V31-W31</f>
        <v>187397.68999999994</v>
      </c>
      <c r="Y31" s="19">
        <f>IF(ISERROR(W31/V31*100),0,W31/V31*100)</f>
        <v>82.421007061701729</v>
      </c>
      <c r="Z31" s="19">
        <v>0</v>
      </c>
      <c r="AA31" s="19">
        <v>0</v>
      </c>
      <c r="AB31" s="19">
        <v>0</v>
      </c>
      <c r="AC31" s="19">
        <v>0</v>
      </c>
      <c r="AD31" s="19">
        <v>0</v>
      </c>
    </row>
    <row r="32" spans="1:30" ht="25.5">
      <c r="A32" s="52" t="s">
        <v>788</v>
      </c>
      <c r="B32" s="19">
        <v>0</v>
      </c>
      <c r="C32" s="19">
        <v>0</v>
      </c>
      <c r="D32" s="19">
        <v>0</v>
      </c>
      <c r="E32" s="19">
        <v>0</v>
      </c>
      <c r="F32" s="19">
        <v>37347</v>
      </c>
      <c r="G32" s="19">
        <f>C32+D32+E32+F32</f>
        <v>37347</v>
      </c>
      <c r="H32" s="19">
        <v>0</v>
      </c>
      <c r="I32" s="19">
        <v>0</v>
      </c>
      <c r="J32" s="19">
        <v>0</v>
      </c>
      <c r="K32" s="19">
        <v>37347</v>
      </c>
      <c r="L32" s="19">
        <f>H32+I32+J32+K32</f>
        <v>37347</v>
      </c>
      <c r="M32" s="19">
        <v>0</v>
      </c>
      <c r="N32" s="19">
        <v>0</v>
      </c>
      <c r="O32" s="19">
        <v>0</v>
      </c>
      <c r="P32" s="19">
        <v>37347</v>
      </c>
      <c r="Q32" s="19">
        <f>M32+N32+O32+P32</f>
        <v>37347</v>
      </c>
      <c r="R32" s="19">
        <f>H32-M32</f>
        <v>0</v>
      </c>
      <c r="S32" s="19">
        <f>I32-N32</f>
        <v>0</v>
      </c>
      <c r="T32" s="19">
        <f>J32-O32</f>
        <v>0</v>
      </c>
      <c r="U32" s="19">
        <f>Q32+B32</f>
        <v>37347</v>
      </c>
      <c r="V32" s="19">
        <v>37347</v>
      </c>
      <c r="W32" s="19">
        <v>8785.99</v>
      </c>
      <c r="X32" s="19">
        <f>V32-W32</f>
        <v>28561.010000000002</v>
      </c>
      <c r="Y32" s="19">
        <f>IF(ISERROR(W32/V32*100),0,W32/V32*100)</f>
        <v>23.525289849251614</v>
      </c>
      <c r="Z32" s="19">
        <v>0</v>
      </c>
      <c r="AA32" s="19">
        <v>0</v>
      </c>
      <c r="AB32" s="19">
        <v>0</v>
      </c>
      <c r="AC32" s="19">
        <v>0</v>
      </c>
      <c r="AD32" s="19">
        <v>0</v>
      </c>
    </row>
    <row r="33" spans="1:30" ht="25.5">
      <c r="A33" s="52" t="s">
        <v>785</v>
      </c>
      <c r="B33" s="19">
        <v>0</v>
      </c>
      <c r="C33" s="19">
        <v>0</v>
      </c>
      <c r="D33" s="19">
        <v>0</v>
      </c>
      <c r="E33" s="19">
        <v>0</v>
      </c>
      <c r="F33" s="19">
        <v>41244</v>
      </c>
      <c r="G33" s="19">
        <f>C33+D33+E33+F33</f>
        <v>41244</v>
      </c>
      <c r="H33" s="19">
        <v>0</v>
      </c>
      <c r="I33" s="19">
        <v>0</v>
      </c>
      <c r="J33" s="19">
        <v>0</v>
      </c>
      <c r="K33" s="19">
        <v>11590</v>
      </c>
      <c r="L33" s="19">
        <f>H33+I33+J33+K33</f>
        <v>11590</v>
      </c>
      <c r="M33" s="19">
        <v>0</v>
      </c>
      <c r="N33" s="19">
        <v>0</v>
      </c>
      <c r="O33" s="19">
        <v>0</v>
      </c>
      <c r="P33" s="19">
        <v>11590</v>
      </c>
      <c r="Q33" s="19">
        <f>M33+N33+O33+P33</f>
        <v>11590</v>
      </c>
      <c r="R33" s="19">
        <f>H33-M33</f>
        <v>0</v>
      </c>
      <c r="S33" s="19">
        <f>I33-N33</f>
        <v>0</v>
      </c>
      <c r="T33" s="19">
        <f>J33-O33</f>
        <v>0</v>
      </c>
      <c r="U33" s="19">
        <f>Q33+B33</f>
        <v>11590</v>
      </c>
      <c r="V33" s="19">
        <v>11590</v>
      </c>
      <c r="W33" s="19">
        <v>11573.6</v>
      </c>
      <c r="X33" s="19">
        <f>V33-W33</f>
        <v>16.399999999999636</v>
      </c>
      <c r="Y33" s="19">
        <f>IF(ISERROR(W33/V33*100),0,W33/V33*100)</f>
        <v>99.858498705780846</v>
      </c>
      <c r="Z33" s="19">
        <v>0</v>
      </c>
      <c r="AA33" s="19">
        <v>0</v>
      </c>
      <c r="AB33" s="19">
        <v>0</v>
      </c>
      <c r="AC33" s="19">
        <v>0</v>
      </c>
      <c r="AD33" s="19">
        <v>0</v>
      </c>
    </row>
    <row r="34" spans="1:30" s="4" customFormat="1">
      <c r="A34" s="51" t="s">
        <v>789</v>
      </c>
      <c r="B34" s="18">
        <v>0</v>
      </c>
      <c r="C34" s="18">
        <v>22200</v>
      </c>
      <c r="D34" s="18">
        <v>0</v>
      </c>
      <c r="E34" s="18">
        <v>0</v>
      </c>
      <c r="F34" s="18">
        <v>658949</v>
      </c>
      <c r="G34" s="18">
        <f>C34+D34+E34+F34</f>
        <v>681149</v>
      </c>
      <c r="H34" s="18">
        <v>7400</v>
      </c>
      <c r="I34" s="18">
        <v>0</v>
      </c>
      <c r="J34" s="18">
        <v>0</v>
      </c>
      <c r="K34" s="18">
        <v>219082</v>
      </c>
      <c r="L34" s="18">
        <f>H34+I34+J34+K34</f>
        <v>226482</v>
      </c>
      <c r="M34" s="18">
        <v>9116.2900000000009</v>
      </c>
      <c r="N34" s="18">
        <v>0</v>
      </c>
      <c r="O34" s="18">
        <v>0</v>
      </c>
      <c r="P34" s="18">
        <v>219082</v>
      </c>
      <c r="Q34" s="18">
        <f>M34+N34+O34+P34</f>
        <v>228198.29</v>
      </c>
      <c r="R34" s="18">
        <f>H34-M34</f>
        <v>-1716.2900000000009</v>
      </c>
      <c r="S34" s="18">
        <f>I34-N34</f>
        <v>0</v>
      </c>
      <c r="T34" s="18">
        <f>J34-O34</f>
        <v>0</v>
      </c>
      <c r="U34" s="18">
        <f>Q34+B34</f>
        <v>228198.29</v>
      </c>
      <c r="V34" s="18">
        <v>226482</v>
      </c>
      <c r="W34" s="18">
        <v>216568.11</v>
      </c>
      <c r="X34" s="18">
        <f>V34-W34</f>
        <v>9913.890000000014</v>
      </c>
      <c r="Y34" s="18">
        <f>IF(ISERROR(W34/V34*100),0,W34/V34*100)</f>
        <v>95.62265875433809</v>
      </c>
      <c r="Z34" s="18">
        <v>0</v>
      </c>
      <c r="AA34" s="18">
        <v>0</v>
      </c>
      <c r="AB34" s="18">
        <v>0</v>
      </c>
      <c r="AC34" s="18">
        <v>0</v>
      </c>
      <c r="AD34" s="18">
        <v>0</v>
      </c>
    </row>
    <row r="35" spans="1:30">
      <c r="A35" s="52" t="s">
        <v>790</v>
      </c>
      <c r="B35" s="19">
        <v>0</v>
      </c>
      <c r="C35" s="19">
        <v>22200</v>
      </c>
      <c r="D35" s="19">
        <v>0</v>
      </c>
      <c r="E35" s="19">
        <v>0</v>
      </c>
      <c r="F35" s="19">
        <v>658949</v>
      </c>
      <c r="G35" s="19">
        <f>C35+D35+E35+F35</f>
        <v>681149</v>
      </c>
      <c r="H35" s="19">
        <v>7400</v>
      </c>
      <c r="I35" s="19">
        <v>0</v>
      </c>
      <c r="J35" s="19">
        <v>0</v>
      </c>
      <c r="K35" s="19">
        <v>219082</v>
      </c>
      <c r="L35" s="19">
        <f>H35+I35+J35+K35</f>
        <v>226482</v>
      </c>
      <c r="M35" s="19">
        <v>9116.2900000000009</v>
      </c>
      <c r="N35" s="19">
        <v>0</v>
      </c>
      <c r="O35" s="19">
        <v>0</v>
      </c>
      <c r="P35" s="19">
        <v>219082</v>
      </c>
      <c r="Q35" s="19">
        <f>M35+N35+O35+P35</f>
        <v>228198.29</v>
      </c>
      <c r="R35" s="19">
        <f>H35-M35</f>
        <v>-1716.2900000000009</v>
      </c>
      <c r="S35" s="19">
        <f>I35-N35</f>
        <v>0</v>
      </c>
      <c r="T35" s="19">
        <f>J35-O35</f>
        <v>0</v>
      </c>
      <c r="U35" s="19">
        <f>Q35+B35</f>
        <v>228198.29</v>
      </c>
      <c r="V35" s="19">
        <v>226482</v>
      </c>
      <c r="W35" s="19">
        <v>216568.11</v>
      </c>
      <c r="X35" s="19">
        <f>V35-W35</f>
        <v>9913.890000000014</v>
      </c>
      <c r="Y35" s="19">
        <f>IF(ISERROR(W35/V35*100),0,W35/V35*100)</f>
        <v>95.62265875433809</v>
      </c>
      <c r="Z35" s="19">
        <v>0</v>
      </c>
      <c r="AA35" s="19">
        <v>0</v>
      </c>
      <c r="AB35" s="19">
        <v>0</v>
      </c>
      <c r="AC35" s="19">
        <v>0</v>
      </c>
      <c r="AD35" s="19">
        <v>0</v>
      </c>
    </row>
    <row r="36" spans="1:30" s="4" customFormat="1">
      <c r="A36" s="51" t="s">
        <v>212</v>
      </c>
      <c r="B36" s="18">
        <v>0</v>
      </c>
      <c r="C36" s="18">
        <v>0</v>
      </c>
      <c r="D36" s="18">
        <v>0</v>
      </c>
      <c r="E36" s="18">
        <v>58451</v>
      </c>
      <c r="F36" s="18">
        <v>4698941</v>
      </c>
      <c r="G36" s="18">
        <f>C36+D36+E36+F36</f>
        <v>4757392</v>
      </c>
      <c r="H36" s="18">
        <v>0</v>
      </c>
      <c r="I36" s="18">
        <v>0</v>
      </c>
      <c r="J36" s="18">
        <v>58451</v>
      </c>
      <c r="K36" s="18">
        <v>1062682</v>
      </c>
      <c r="L36" s="18">
        <f>H36+I36+J36+K36</f>
        <v>1121133</v>
      </c>
      <c r="M36" s="18">
        <v>4092.11</v>
      </c>
      <c r="N36" s="18">
        <v>0</v>
      </c>
      <c r="O36" s="77">
        <v>58450.06</v>
      </c>
      <c r="P36" s="18">
        <v>1062682</v>
      </c>
      <c r="Q36" s="18">
        <f>M36+N36+O36+P36</f>
        <v>1125224.17</v>
      </c>
      <c r="R36" s="18">
        <f>H36-M36</f>
        <v>-4092.11</v>
      </c>
      <c r="S36" s="18">
        <f>I36-N36</f>
        <v>0</v>
      </c>
      <c r="T36" s="18">
        <f>J36-O36</f>
        <v>0.94000000000232831</v>
      </c>
      <c r="U36" s="18">
        <f>Q36+B36</f>
        <v>1125224.17</v>
      </c>
      <c r="V36" s="18">
        <v>1091720</v>
      </c>
      <c r="W36" s="18">
        <v>884313.24</v>
      </c>
      <c r="X36" s="18">
        <f>V36-W36</f>
        <v>207406.76</v>
      </c>
      <c r="Y36" s="18">
        <f>IF(ISERROR(W36/V36*100),0,W36/V36*100)</f>
        <v>81.001835635510929</v>
      </c>
      <c r="Z36" s="18">
        <v>0</v>
      </c>
      <c r="AA36" s="18">
        <v>0</v>
      </c>
      <c r="AB36" s="18">
        <v>0</v>
      </c>
      <c r="AC36" s="18">
        <v>0</v>
      </c>
      <c r="AD36" s="18">
        <v>0</v>
      </c>
    </row>
    <row r="37" spans="1:30" ht="25.5">
      <c r="A37" s="52" t="s">
        <v>791</v>
      </c>
      <c r="B37" s="19">
        <v>0</v>
      </c>
      <c r="C37" s="19">
        <v>0</v>
      </c>
      <c r="D37" s="19">
        <v>0</v>
      </c>
      <c r="E37" s="19">
        <v>0</v>
      </c>
      <c r="F37" s="19">
        <v>472756</v>
      </c>
      <c r="G37" s="19">
        <f>C37+D37+E37+F37</f>
        <v>472756</v>
      </c>
      <c r="H37" s="19">
        <v>0</v>
      </c>
      <c r="I37" s="19">
        <v>0</v>
      </c>
      <c r="J37" s="19">
        <v>0</v>
      </c>
      <c r="K37" s="19">
        <v>147065</v>
      </c>
      <c r="L37" s="19">
        <f>H37+I37+J37+K37</f>
        <v>147065</v>
      </c>
      <c r="M37" s="19">
        <v>4092.11</v>
      </c>
      <c r="N37" s="19">
        <v>0</v>
      </c>
      <c r="O37" s="19">
        <v>0</v>
      </c>
      <c r="P37" s="19">
        <v>147065</v>
      </c>
      <c r="Q37" s="19">
        <f>M37+N37+O37+P37</f>
        <v>151157.10999999999</v>
      </c>
      <c r="R37" s="19">
        <f>H37-M37</f>
        <v>-4092.11</v>
      </c>
      <c r="S37" s="19">
        <f>I37-N37</f>
        <v>0</v>
      </c>
      <c r="T37" s="19">
        <f>J37-O37</f>
        <v>0</v>
      </c>
      <c r="U37" s="19">
        <f>Q37+B37</f>
        <v>151157.10999999999</v>
      </c>
      <c r="V37" s="19">
        <v>153883</v>
      </c>
      <c r="W37" s="19">
        <v>153883</v>
      </c>
      <c r="X37" s="19">
        <f>V37-W37</f>
        <v>0</v>
      </c>
      <c r="Y37" s="19">
        <f>IF(ISERROR(W37/V37*100),0,W37/V37*100)</f>
        <v>100</v>
      </c>
      <c r="Z37" s="19">
        <v>0</v>
      </c>
      <c r="AA37" s="19">
        <v>0</v>
      </c>
      <c r="AB37" s="19">
        <v>0</v>
      </c>
      <c r="AC37" s="19">
        <v>0</v>
      </c>
      <c r="AD37" s="19">
        <v>0</v>
      </c>
    </row>
    <row r="38" spans="1:30" ht="25.5">
      <c r="A38" s="52" t="s">
        <v>792</v>
      </c>
      <c r="B38" s="19">
        <v>0</v>
      </c>
      <c r="C38" s="19">
        <v>0</v>
      </c>
      <c r="D38" s="19">
        <v>0</v>
      </c>
      <c r="E38" s="19">
        <v>0</v>
      </c>
      <c r="F38" s="19">
        <v>192500</v>
      </c>
      <c r="G38" s="19">
        <f>C38+D38+E38+F38</f>
        <v>192500</v>
      </c>
      <c r="H38" s="19">
        <v>0</v>
      </c>
      <c r="I38" s="19">
        <v>0</v>
      </c>
      <c r="J38" s="19">
        <v>0</v>
      </c>
      <c r="K38" s="19">
        <v>3704</v>
      </c>
      <c r="L38" s="19">
        <f>H38+I38+J38+K38</f>
        <v>3704</v>
      </c>
      <c r="M38" s="19">
        <v>0</v>
      </c>
      <c r="N38" s="19">
        <v>0</v>
      </c>
      <c r="O38" s="19">
        <v>0</v>
      </c>
      <c r="P38" s="19">
        <v>3704</v>
      </c>
      <c r="Q38" s="19">
        <f>M38+N38+O38+P38</f>
        <v>3704</v>
      </c>
      <c r="R38" s="19">
        <f>H38-M38</f>
        <v>0</v>
      </c>
      <c r="S38" s="19">
        <f>I38-N38</f>
        <v>0</v>
      </c>
      <c r="T38" s="19">
        <f>J38-O38</f>
        <v>0</v>
      </c>
      <c r="U38" s="19">
        <f>Q38+B38</f>
        <v>3704</v>
      </c>
      <c r="V38" s="19">
        <v>3704</v>
      </c>
      <c r="W38" s="19">
        <v>3553.79</v>
      </c>
      <c r="X38" s="19">
        <f>V38-W38</f>
        <v>150.21000000000004</v>
      </c>
      <c r="Y38" s="19">
        <f>IF(ISERROR(W38/V38*100),0,W38/V38*100)</f>
        <v>95.944654427645787</v>
      </c>
      <c r="Z38" s="19">
        <v>0</v>
      </c>
      <c r="AA38" s="19">
        <v>0</v>
      </c>
      <c r="AB38" s="19">
        <v>0</v>
      </c>
      <c r="AC38" s="19">
        <v>0</v>
      </c>
      <c r="AD38" s="19">
        <v>0</v>
      </c>
    </row>
    <row r="39" spans="1:30" ht="25.5">
      <c r="A39" s="52" t="s">
        <v>83</v>
      </c>
      <c r="B39" s="19">
        <v>0</v>
      </c>
      <c r="C39" s="19">
        <v>0</v>
      </c>
      <c r="D39" s="19">
        <v>0</v>
      </c>
      <c r="E39" s="19">
        <v>0</v>
      </c>
      <c r="F39" s="19">
        <v>1742696</v>
      </c>
      <c r="G39" s="19">
        <f>C39+D39+E39+F39</f>
        <v>1742696</v>
      </c>
      <c r="H39" s="19">
        <v>0</v>
      </c>
      <c r="I39" s="19">
        <v>0</v>
      </c>
      <c r="J39" s="19">
        <v>0</v>
      </c>
      <c r="K39" s="19">
        <v>664925</v>
      </c>
      <c r="L39" s="19">
        <f>H39+I39+J39+K39</f>
        <v>664925</v>
      </c>
      <c r="M39" s="19">
        <v>0</v>
      </c>
      <c r="N39" s="19">
        <v>0</v>
      </c>
      <c r="O39" s="19">
        <v>0</v>
      </c>
      <c r="P39" s="19">
        <v>664925</v>
      </c>
      <c r="Q39" s="19">
        <f>M39+N39+O39+P39</f>
        <v>664925</v>
      </c>
      <c r="R39" s="19">
        <f>H39-M39</f>
        <v>0</v>
      </c>
      <c r="S39" s="19">
        <f>I39-N39</f>
        <v>0</v>
      </c>
      <c r="T39" s="19">
        <f>J39-O39</f>
        <v>0</v>
      </c>
      <c r="U39" s="19">
        <f>Q39+B39</f>
        <v>664925</v>
      </c>
      <c r="V39" s="19">
        <v>664925</v>
      </c>
      <c r="W39" s="19">
        <v>524494.9</v>
      </c>
      <c r="X39" s="19">
        <f>V39-W39</f>
        <v>140430.09999999998</v>
      </c>
      <c r="Y39" s="19">
        <f>IF(ISERROR(W39/V39*100),0,W39/V39*100)</f>
        <v>78.880309809376996</v>
      </c>
      <c r="Z39" s="19">
        <v>0</v>
      </c>
      <c r="AA39" s="19">
        <v>0</v>
      </c>
      <c r="AB39" s="19">
        <v>0</v>
      </c>
      <c r="AC39" s="19">
        <v>0</v>
      </c>
      <c r="AD39" s="19">
        <v>0</v>
      </c>
    </row>
    <row r="40" spans="1:30" ht="38.25">
      <c r="A40" s="52" t="s">
        <v>86</v>
      </c>
      <c r="B40" s="19">
        <v>0</v>
      </c>
      <c r="C40" s="19">
        <v>0</v>
      </c>
      <c r="D40" s="19">
        <v>0</v>
      </c>
      <c r="E40" s="19">
        <v>0</v>
      </c>
      <c r="F40" s="19">
        <v>569161</v>
      </c>
      <c r="G40" s="19">
        <f>C40+D40+E40+F40</f>
        <v>569161</v>
      </c>
      <c r="H40" s="19">
        <v>0</v>
      </c>
      <c r="I40" s="19">
        <v>0</v>
      </c>
      <c r="J40" s="19">
        <v>0</v>
      </c>
      <c r="K40" s="19">
        <v>138269</v>
      </c>
      <c r="L40" s="19">
        <f>H40+I40+J40+K40</f>
        <v>138269</v>
      </c>
      <c r="M40" s="19">
        <v>0</v>
      </c>
      <c r="N40" s="19">
        <v>0</v>
      </c>
      <c r="O40" s="19">
        <v>0</v>
      </c>
      <c r="P40" s="19">
        <v>138269</v>
      </c>
      <c r="Q40" s="19">
        <f>M40+N40+O40+P40</f>
        <v>138269</v>
      </c>
      <c r="R40" s="19">
        <f>H40-M40</f>
        <v>0</v>
      </c>
      <c r="S40" s="19">
        <f>I40-N40</f>
        <v>0</v>
      </c>
      <c r="T40" s="19">
        <f>J40-O40</f>
        <v>0</v>
      </c>
      <c r="U40" s="19">
        <f>Q40+B40</f>
        <v>138269</v>
      </c>
      <c r="V40" s="19">
        <v>138269</v>
      </c>
      <c r="W40" s="19">
        <v>91137.51</v>
      </c>
      <c r="X40" s="19">
        <f>V40-W40</f>
        <v>47131.490000000005</v>
      </c>
      <c r="Y40" s="19">
        <f>IF(ISERROR(W40/V40*100),0,W40/V40*100)</f>
        <v>65.913190953865282</v>
      </c>
      <c r="Z40" s="19">
        <v>0</v>
      </c>
      <c r="AA40" s="19">
        <v>0</v>
      </c>
      <c r="AB40" s="19">
        <v>0</v>
      </c>
      <c r="AC40" s="19">
        <v>0</v>
      </c>
      <c r="AD40" s="19">
        <v>0</v>
      </c>
    </row>
    <row r="41" spans="1:30" ht="25.5">
      <c r="A41" s="52" t="s">
        <v>213</v>
      </c>
      <c r="B41" s="19">
        <v>0</v>
      </c>
      <c r="C41" s="19">
        <v>0</v>
      </c>
      <c r="D41" s="19">
        <v>0</v>
      </c>
      <c r="E41" s="19">
        <v>0</v>
      </c>
      <c r="F41" s="19">
        <v>1173535</v>
      </c>
      <c r="G41" s="19">
        <f>C41+D41+E41+F41</f>
        <v>1173535</v>
      </c>
      <c r="H41" s="19">
        <v>0</v>
      </c>
      <c r="I41" s="19">
        <v>0</v>
      </c>
      <c r="J41" s="19">
        <v>0</v>
      </c>
      <c r="K41" s="19">
        <v>526656</v>
      </c>
      <c r="L41" s="19">
        <f>H41+I41+J41+K41</f>
        <v>526656</v>
      </c>
      <c r="M41" s="19">
        <v>0</v>
      </c>
      <c r="N41" s="19">
        <v>0</v>
      </c>
      <c r="O41" s="19">
        <v>0</v>
      </c>
      <c r="P41" s="19">
        <v>526656</v>
      </c>
      <c r="Q41" s="19">
        <f>M41+N41+O41+P41</f>
        <v>526656</v>
      </c>
      <c r="R41" s="19">
        <f>H41-M41</f>
        <v>0</v>
      </c>
      <c r="S41" s="19">
        <f>I41-N41</f>
        <v>0</v>
      </c>
      <c r="T41" s="19">
        <f>J41-O41</f>
        <v>0</v>
      </c>
      <c r="U41" s="19">
        <f>Q41+B41</f>
        <v>526656</v>
      </c>
      <c r="V41" s="19">
        <v>526656</v>
      </c>
      <c r="W41" s="19">
        <v>433357.39</v>
      </c>
      <c r="X41" s="19">
        <f>V41-W41</f>
        <v>93298.609999999986</v>
      </c>
      <c r="Y41" s="19">
        <f>IF(ISERROR(W41/V41*100),0,W41/V41*100)</f>
        <v>82.284715260055904</v>
      </c>
      <c r="Z41" s="19">
        <v>0</v>
      </c>
      <c r="AA41" s="19">
        <v>0</v>
      </c>
      <c r="AB41" s="19">
        <v>0</v>
      </c>
      <c r="AC41" s="19">
        <v>0</v>
      </c>
      <c r="AD41" s="19">
        <v>0</v>
      </c>
    </row>
    <row r="42" spans="1:30" ht="38.25">
      <c r="A42" s="52" t="s">
        <v>84</v>
      </c>
      <c r="B42" s="19">
        <v>0</v>
      </c>
      <c r="C42" s="19">
        <v>0</v>
      </c>
      <c r="D42" s="19">
        <v>0</v>
      </c>
      <c r="E42" s="19">
        <v>58451</v>
      </c>
      <c r="F42" s="19">
        <v>175848</v>
      </c>
      <c r="G42" s="19">
        <f>C42+D42+E42+F42</f>
        <v>234299</v>
      </c>
      <c r="H42" s="19">
        <v>0</v>
      </c>
      <c r="I42" s="19">
        <v>0</v>
      </c>
      <c r="J42" s="19">
        <v>58451</v>
      </c>
      <c r="K42" s="19">
        <v>66719</v>
      </c>
      <c r="L42" s="19">
        <f>H42+I42+J42+K42</f>
        <v>125170</v>
      </c>
      <c r="M42" s="19">
        <v>0</v>
      </c>
      <c r="N42" s="19">
        <v>0</v>
      </c>
      <c r="O42" s="78">
        <v>58450.06</v>
      </c>
      <c r="P42" s="19">
        <v>66719</v>
      </c>
      <c r="Q42" s="19">
        <f>M42+N42+O42+P42</f>
        <v>125169.06</v>
      </c>
      <c r="R42" s="19">
        <f>H42-M42</f>
        <v>0</v>
      </c>
      <c r="S42" s="19">
        <f>I42-N42</f>
        <v>0</v>
      </c>
      <c r="T42" s="19">
        <f>J42-O42</f>
        <v>0.94000000000232831</v>
      </c>
      <c r="U42" s="19">
        <f>Q42+B42</f>
        <v>125169.06</v>
      </c>
      <c r="V42" s="19">
        <v>88939</v>
      </c>
      <c r="W42" s="19">
        <v>81236.7</v>
      </c>
      <c r="X42" s="19">
        <f>V42-W42</f>
        <v>7702.3000000000029</v>
      </c>
      <c r="Y42" s="19">
        <f>IF(ISERROR(W42/V42*100),0,W42/V42*100)</f>
        <v>91.339794690743091</v>
      </c>
      <c r="Z42" s="19">
        <v>0</v>
      </c>
      <c r="AA42" s="19">
        <v>0</v>
      </c>
      <c r="AB42" s="19">
        <v>0</v>
      </c>
      <c r="AC42" s="19">
        <v>0</v>
      </c>
      <c r="AD42" s="19">
        <v>0</v>
      </c>
    </row>
    <row r="43" spans="1:30" ht="25.5">
      <c r="A43" s="52" t="s">
        <v>85</v>
      </c>
      <c r="B43" s="19">
        <v>0</v>
      </c>
      <c r="C43" s="19">
        <v>0</v>
      </c>
      <c r="D43" s="19">
        <v>0</v>
      </c>
      <c r="E43" s="19">
        <v>0</v>
      </c>
      <c r="F43" s="19">
        <v>175848</v>
      </c>
      <c r="G43" s="19">
        <f>C43+D43+E43+F43</f>
        <v>175848</v>
      </c>
      <c r="H43" s="19">
        <v>0</v>
      </c>
      <c r="I43" s="19">
        <v>0</v>
      </c>
      <c r="J43" s="19">
        <v>0</v>
      </c>
      <c r="K43" s="19">
        <v>66719</v>
      </c>
      <c r="L43" s="19">
        <f>H43+I43+J43+K43</f>
        <v>66719</v>
      </c>
      <c r="M43" s="19">
        <v>0</v>
      </c>
      <c r="N43" s="19">
        <v>0</v>
      </c>
      <c r="O43" s="19">
        <v>0</v>
      </c>
      <c r="P43" s="19">
        <v>66719</v>
      </c>
      <c r="Q43" s="19">
        <f>M43+N43+O43+P43</f>
        <v>66719</v>
      </c>
      <c r="R43" s="19">
        <f>H43-M43</f>
        <v>0</v>
      </c>
      <c r="S43" s="19">
        <f>I43-N43</f>
        <v>0</v>
      </c>
      <c r="T43" s="19">
        <f>J43-O43</f>
        <v>0</v>
      </c>
      <c r="U43" s="19">
        <f>Q43+B43</f>
        <v>66719</v>
      </c>
      <c r="V43" s="19">
        <v>66719</v>
      </c>
      <c r="W43" s="19">
        <v>66719</v>
      </c>
      <c r="X43" s="19">
        <f>V43-W43</f>
        <v>0</v>
      </c>
      <c r="Y43" s="19">
        <f>IF(ISERROR(W43/V43*100),0,W43/V43*100)</f>
        <v>100</v>
      </c>
      <c r="Z43" s="19">
        <v>0</v>
      </c>
      <c r="AA43" s="19">
        <v>0</v>
      </c>
      <c r="AB43" s="19">
        <v>0</v>
      </c>
      <c r="AC43" s="19">
        <v>0</v>
      </c>
      <c r="AD43" s="19">
        <v>0</v>
      </c>
    </row>
    <row r="44" spans="1:30" ht="51">
      <c r="A44" s="52" t="s">
        <v>214</v>
      </c>
      <c r="B44" s="19">
        <v>0</v>
      </c>
      <c r="C44" s="19">
        <v>0</v>
      </c>
      <c r="D44" s="19">
        <v>0</v>
      </c>
      <c r="E44" s="19">
        <v>58451</v>
      </c>
      <c r="F44" s="19">
        <v>0</v>
      </c>
      <c r="G44" s="19">
        <f>C44+D44+E44+F44</f>
        <v>58451</v>
      </c>
      <c r="H44" s="19">
        <v>0</v>
      </c>
      <c r="I44" s="19">
        <v>0</v>
      </c>
      <c r="J44" s="19">
        <v>58451</v>
      </c>
      <c r="K44" s="19">
        <v>0</v>
      </c>
      <c r="L44" s="19">
        <f>H44+I44+J44+K44</f>
        <v>58451</v>
      </c>
      <c r="M44" s="19">
        <v>0</v>
      </c>
      <c r="N44" s="19">
        <v>0</v>
      </c>
      <c r="O44" s="78">
        <v>58450.06</v>
      </c>
      <c r="P44" s="19">
        <v>0</v>
      </c>
      <c r="Q44" s="19">
        <f>M44+N44+O44+P44</f>
        <v>58450.06</v>
      </c>
      <c r="R44" s="19">
        <f>H44-M44</f>
        <v>0</v>
      </c>
      <c r="S44" s="19">
        <f>I44-N44</f>
        <v>0</v>
      </c>
      <c r="T44" s="19">
        <f>J44-O44</f>
        <v>0.94000000000232831</v>
      </c>
      <c r="U44" s="19">
        <f>Q44+B44</f>
        <v>58450.06</v>
      </c>
      <c r="V44" s="19">
        <v>22220</v>
      </c>
      <c r="W44" s="19">
        <v>14517.7</v>
      </c>
      <c r="X44" s="19">
        <f>V44-W44</f>
        <v>7702.2999999999993</v>
      </c>
      <c r="Y44" s="19">
        <f>IF(ISERROR(W44/V44*100),0,W44/V44*100)</f>
        <v>65.336183618361844</v>
      </c>
      <c r="Z44" s="19">
        <v>0</v>
      </c>
      <c r="AA44" s="19">
        <v>0</v>
      </c>
      <c r="AB44" s="19">
        <v>0</v>
      </c>
      <c r="AC44" s="19">
        <v>0</v>
      </c>
      <c r="AD44" s="19">
        <v>0</v>
      </c>
    </row>
    <row r="45" spans="1:30" ht="51">
      <c r="A45" s="52" t="s">
        <v>215</v>
      </c>
      <c r="B45" s="19">
        <v>0</v>
      </c>
      <c r="C45" s="19">
        <v>0</v>
      </c>
      <c r="D45" s="19">
        <v>0</v>
      </c>
      <c r="E45" s="19">
        <v>0</v>
      </c>
      <c r="F45" s="19">
        <v>2032453</v>
      </c>
      <c r="G45" s="19">
        <f>C45+D45+E45+F45</f>
        <v>2032453</v>
      </c>
      <c r="H45" s="19">
        <v>0</v>
      </c>
      <c r="I45" s="19">
        <v>0</v>
      </c>
      <c r="J45" s="19">
        <v>0</v>
      </c>
      <c r="K45" s="19">
        <v>97581</v>
      </c>
      <c r="L45" s="19">
        <f>H45+I45+J45+K45</f>
        <v>97581</v>
      </c>
      <c r="M45" s="19">
        <v>0</v>
      </c>
      <c r="N45" s="19">
        <v>0</v>
      </c>
      <c r="O45" s="19">
        <v>0</v>
      </c>
      <c r="P45" s="19">
        <v>97581</v>
      </c>
      <c r="Q45" s="19">
        <f>M45+N45+O45+P45</f>
        <v>97581</v>
      </c>
      <c r="R45" s="19">
        <f>H45-M45</f>
        <v>0</v>
      </c>
      <c r="S45" s="19">
        <f>I45-N45</f>
        <v>0</v>
      </c>
      <c r="T45" s="19">
        <f>J45-O45</f>
        <v>0</v>
      </c>
      <c r="U45" s="19">
        <f>Q45+B45</f>
        <v>97581</v>
      </c>
      <c r="V45" s="19">
        <v>97581</v>
      </c>
      <c r="W45" s="19">
        <v>71328.12</v>
      </c>
      <c r="X45" s="19">
        <f>V45-W45</f>
        <v>26252.880000000005</v>
      </c>
      <c r="Y45" s="19">
        <f>IF(ISERROR(W45/V45*100),0,W45/V45*100)</f>
        <v>73.096319980324026</v>
      </c>
      <c r="Z45" s="19">
        <v>0</v>
      </c>
      <c r="AA45" s="19">
        <v>0</v>
      </c>
      <c r="AB45" s="19">
        <v>0</v>
      </c>
      <c r="AC45" s="19">
        <v>0</v>
      </c>
      <c r="AD45" s="19">
        <v>0</v>
      </c>
    </row>
    <row r="46" spans="1:30" ht="38.25">
      <c r="A46" s="52" t="s">
        <v>216</v>
      </c>
      <c r="B46" s="19">
        <v>0</v>
      </c>
      <c r="C46" s="19">
        <v>0</v>
      </c>
      <c r="D46" s="19">
        <v>0</v>
      </c>
      <c r="E46" s="19">
        <v>0</v>
      </c>
      <c r="F46" s="19">
        <v>2032453</v>
      </c>
      <c r="G46" s="19">
        <f>C46+D46+E46+F46</f>
        <v>2032453</v>
      </c>
      <c r="H46" s="19">
        <v>0</v>
      </c>
      <c r="I46" s="19">
        <v>0</v>
      </c>
      <c r="J46" s="19">
        <v>0</v>
      </c>
      <c r="K46" s="19">
        <v>97581</v>
      </c>
      <c r="L46" s="19">
        <f>H46+I46+J46+K46</f>
        <v>97581</v>
      </c>
      <c r="M46" s="19">
        <v>0</v>
      </c>
      <c r="N46" s="19">
        <v>0</v>
      </c>
      <c r="O46" s="19">
        <v>0</v>
      </c>
      <c r="P46" s="19">
        <v>97581</v>
      </c>
      <c r="Q46" s="19">
        <f>M46+N46+O46+P46</f>
        <v>97581</v>
      </c>
      <c r="R46" s="19">
        <f>H46-M46</f>
        <v>0</v>
      </c>
      <c r="S46" s="19">
        <f>I46-N46</f>
        <v>0</v>
      </c>
      <c r="T46" s="19">
        <f>J46-O46</f>
        <v>0</v>
      </c>
      <c r="U46" s="19">
        <f>Q46+B46</f>
        <v>97581</v>
      </c>
      <c r="V46" s="19">
        <v>97581</v>
      </c>
      <c r="W46" s="19">
        <v>71328.12</v>
      </c>
      <c r="X46" s="19">
        <f>V46-W46</f>
        <v>26252.880000000005</v>
      </c>
      <c r="Y46" s="19">
        <f>IF(ISERROR(W46/V46*100),0,W46/V46*100)</f>
        <v>73.096319980324026</v>
      </c>
      <c r="Z46" s="19">
        <v>0</v>
      </c>
      <c r="AA46" s="19">
        <v>0</v>
      </c>
      <c r="AB46" s="19">
        <v>0</v>
      </c>
      <c r="AC46" s="19">
        <v>0</v>
      </c>
      <c r="AD46" s="19">
        <v>0</v>
      </c>
    </row>
    <row r="47" spans="1:30" ht="38.25">
      <c r="A47" s="52" t="s">
        <v>217</v>
      </c>
      <c r="B47" s="19">
        <v>0</v>
      </c>
      <c r="C47" s="19">
        <v>0</v>
      </c>
      <c r="D47" s="19">
        <v>0</v>
      </c>
      <c r="E47" s="19">
        <v>0</v>
      </c>
      <c r="F47" s="19">
        <v>82688</v>
      </c>
      <c r="G47" s="19">
        <f>C47+D47+E47+F47</f>
        <v>82688</v>
      </c>
      <c r="H47" s="19">
        <v>0</v>
      </c>
      <c r="I47" s="19">
        <v>0</v>
      </c>
      <c r="J47" s="19">
        <v>0</v>
      </c>
      <c r="K47" s="19">
        <v>82688</v>
      </c>
      <c r="L47" s="19">
        <f>H47+I47+J47+K47</f>
        <v>82688</v>
      </c>
      <c r="M47" s="19">
        <v>0</v>
      </c>
      <c r="N47" s="19">
        <v>0</v>
      </c>
      <c r="O47" s="19">
        <v>0</v>
      </c>
      <c r="P47" s="19">
        <v>82688</v>
      </c>
      <c r="Q47" s="19">
        <f>M47+N47+O47+P47</f>
        <v>82688</v>
      </c>
      <c r="R47" s="19">
        <f>H47-M47</f>
        <v>0</v>
      </c>
      <c r="S47" s="19">
        <f>I47-N47</f>
        <v>0</v>
      </c>
      <c r="T47" s="19">
        <f>J47-O47</f>
        <v>0</v>
      </c>
      <c r="U47" s="19">
        <f>Q47+B47</f>
        <v>82688</v>
      </c>
      <c r="V47" s="19">
        <v>82688</v>
      </c>
      <c r="W47" s="19">
        <v>49816.73</v>
      </c>
      <c r="X47" s="19">
        <f>V47-W47</f>
        <v>32871.269999999997</v>
      </c>
      <c r="Y47" s="19">
        <f>IF(ISERROR(W47/V47*100),0,W47/V47*100)</f>
        <v>60.246625870743046</v>
      </c>
      <c r="Z47" s="19">
        <v>0</v>
      </c>
      <c r="AA47" s="19">
        <v>0</v>
      </c>
      <c r="AB47" s="19">
        <v>0</v>
      </c>
      <c r="AC47" s="19">
        <v>0</v>
      </c>
      <c r="AD47" s="19">
        <v>0</v>
      </c>
    </row>
    <row r="48" spans="1:30" ht="38.25">
      <c r="A48" s="52" t="s">
        <v>218</v>
      </c>
      <c r="B48" s="19">
        <v>0</v>
      </c>
      <c r="C48" s="19">
        <v>0</v>
      </c>
      <c r="D48" s="19">
        <v>0</v>
      </c>
      <c r="E48" s="19">
        <v>0</v>
      </c>
      <c r="F48" s="19">
        <v>82688</v>
      </c>
      <c r="G48" s="19">
        <f>C48+D48+E48+F48</f>
        <v>82688</v>
      </c>
      <c r="H48" s="19">
        <v>0</v>
      </c>
      <c r="I48" s="19">
        <v>0</v>
      </c>
      <c r="J48" s="19">
        <v>0</v>
      </c>
      <c r="K48" s="19">
        <v>82688</v>
      </c>
      <c r="L48" s="19">
        <f>H48+I48+J48+K48</f>
        <v>82688</v>
      </c>
      <c r="M48" s="19">
        <v>0</v>
      </c>
      <c r="N48" s="19">
        <v>0</v>
      </c>
      <c r="O48" s="19">
        <v>0</v>
      </c>
      <c r="P48" s="19">
        <v>82688</v>
      </c>
      <c r="Q48" s="19">
        <f>M48+N48+O48+P48</f>
        <v>82688</v>
      </c>
      <c r="R48" s="19">
        <f>H48-M48</f>
        <v>0</v>
      </c>
      <c r="S48" s="19">
        <f>I48-N48</f>
        <v>0</v>
      </c>
      <c r="T48" s="19">
        <f>J48-O48</f>
        <v>0</v>
      </c>
      <c r="U48" s="19">
        <f>Q48+B48</f>
        <v>82688</v>
      </c>
      <c r="V48" s="19">
        <v>82688</v>
      </c>
      <c r="W48" s="19">
        <v>49816.73</v>
      </c>
      <c r="X48" s="19">
        <f>V48-W48</f>
        <v>32871.269999999997</v>
      </c>
      <c r="Y48" s="19">
        <f>IF(ISERROR(W48/V48*100),0,W48/V48*100)</f>
        <v>60.246625870743046</v>
      </c>
      <c r="Z48" s="19">
        <v>0</v>
      </c>
      <c r="AA48" s="19">
        <v>0</v>
      </c>
      <c r="AB48" s="19">
        <v>0</v>
      </c>
      <c r="AC48" s="19">
        <v>0</v>
      </c>
      <c r="AD48" s="19">
        <v>0</v>
      </c>
    </row>
    <row r="49" spans="1:30" s="4" customFormat="1" ht="25.5">
      <c r="A49" s="51" t="s">
        <v>793</v>
      </c>
      <c r="B49" s="18">
        <v>200000</v>
      </c>
      <c r="C49" s="18">
        <v>3327042</v>
      </c>
      <c r="D49" s="18">
        <v>0</v>
      </c>
      <c r="E49" s="18">
        <v>0</v>
      </c>
      <c r="F49" s="18">
        <v>0</v>
      </c>
      <c r="G49" s="18">
        <f>C49+D49+E49+F49</f>
        <v>3327042</v>
      </c>
      <c r="H49" s="18">
        <v>1486503</v>
      </c>
      <c r="I49" s="18">
        <v>0</v>
      </c>
      <c r="J49" s="18">
        <v>0</v>
      </c>
      <c r="K49" s="18">
        <v>0</v>
      </c>
      <c r="L49" s="18">
        <f>H49+I49+J49+K49</f>
        <v>1486503</v>
      </c>
      <c r="M49" s="18">
        <v>1844998.93</v>
      </c>
      <c r="N49" s="18">
        <v>0</v>
      </c>
      <c r="O49" s="18">
        <v>0</v>
      </c>
      <c r="P49" s="18">
        <v>0</v>
      </c>
      <c r="Q49" s="18">
        <f>M49+N49+O49+P49</f>
        <v>1844998.93</v>
      </c>
      <c r="R49" s="18">
        <f>H49-M49</f>
        <v>-358495.92999999993</v>
      </c>
      <c r="S49" s="18">
        <f>I49-N49</f>
        <v>0</v>
      </c>
      <c r="T49" s="18">
        <f>J49-O49</f>
        <v>0</v>
      </c>
      <c r="U49" s="18">
        <f>Q49+B49</f>
        <v>2044998.93</v>
      </c>
      <c r="V49" s="18">
        <v>1169740</v>
      </c>
      <c r="W49" s="18">
        <v>891514.88</v>
      </c>
      <c r="X49" s="18">
        <f>V49-W49</f>
        <v>278225.12</v>
      </c>
      <c r="Y49" s="18">
        <f>IF(ISERROR(W49/V49*100),0,W49/V49*100)</f>
        <v>76.214789611366626</v>
      </c>
      <c r="Z49" s="18">
        <v>0</v>
      </c>
      <c r="AA49" s="18">
        <v>0</v>
      </c>
      <c r="AB49" s="18">
        <v>0</v>
      </c>
      <c r="AC49" s="18">
        <v>0</v>
      </c>
      <c r="AD49" s="18">
        <v>0</v>
      </c>
    </row>
    <row r="50" spans="1:30">
      <c r="A50" s="52" t="s">
        <v>794</v>
      </c>
      <c r="B50" s="19">
        <v>200000</v>
      </c>
      <c r="C50" s="19">
        <v>3327042</v>
      </c>
      <c r="D50" s="19">
        <v>0</v>
      </c>
      <c r="E50" s="19">
        <v>0</v>
      </c>
      <c r="F50" s="19">
        <v>0</v>
      </c>
      <c r="G50" s="19">
        <f>C50+D50+E50+F50</f>
        <v>3327042</v>
      </c>
      <c r="H50" s="19">
        <v>1486503</v>
      </c>
      <c r="I50" s="19">
        <v>0</v>
      </c>
      <c r="J50" s="19">
        <v>0</v>
      </c>
      <c r="K50" s="19">
        <v>0</v>
      </c>
      <c r="L50" s="19">
        <f>H50+I50+J50+K50</f>
        <v>1486503</v>
      </c>
      <c r="M50" s="19">
        <v>1844998.93</v>
      </c>
      <c r="N50" s="19">
        <v>0</v>
      </c>
      <c r="O50" s="19">
        <v>0</v>
      </c>
      <c r="P50" s="19">
        <v>0</v>
      </c>
      <c r="Q50" s="19">
        <f>M50+N50+O50+P50</f>
        <v>1844998.93</v>
      </c>
      <c r="R50" s="19">
        <f>H50-M50</f>
        <v>-358495.92999999993</v>
      </c>
      <c r="S50" s="19">
        <f>I50-N50</f>
        <v>0</v>
      </c>
      <c r="T50" s="19">
        <f>J50-O50</f>
        <v>0</v>
      </c>
      <c r="U50" s="19">
        <f>Q50+B50</f>
        <v>2044998.93</v>
      </c>
      <c r="V50" s="19">
        <v>1169740</v>
      </c>
      <c r="W50" s="19">
        <v>891514.88</v>
      </c>
      <c r="X50" s="19">
        <f>V50-W50</f>
        <v>278225.12</v>
      </c>
      <c r="Y50" s="19">
        <f>IF(ISERROR(W50/V50*100),0,W50/V50*100)</f>
        <v>76.214789611366626</v>
      </c>
      <c r="Z50" s="19">
        <v>0</v>
      </c>
      <c r="AA50" s="19">
        <v>0</v>
      </c>
      <c r="AB50" s="19">
        <v>0</v>
      </c>
      <c r="AC50" s="19">
        <v>0</v>
      </c>
      <c r="AD50" s="19">
        <v>0</v>
      </c>
    </row>
    <row r="51" spans="1:30" s="4" customFormat="1">
      <c r="A51" s="51" t="s">
        <v>219</v>
      </c>
      <c r="B51" s="18">
        <v>0</v>
      </c>
      <c r="C51" s="18">
        <v>1740665</v>
      </c>
      <c r="D51" s="18">
        <v>4448259</v>
      </c>
      <c r="E51" s="18">
        <v>128949</v>
      </c>
      <c r="F51" s="18">
        <v>152483651</v>
      </c>
      <c r="G51" s="18">
        <f>C51+D51+E51+F51</f>
        <v>158801524</v>
      </c>
      <c r="H51" s="18">
        <v>584861</v>
      </c>
      <c r="I51" s="18">
        <v>351750</v>
      </c>
      <c r="J51" s="18">
        <v>25790</v>
      </c>
      <c r="K51" s="18">
        <v>39384649</v>
      </c>
      <c r="L51" s="18">
        <f>H51+I51+J51+K51</f>
        <v>40347050</v>
      </c>
      <c r="M51" s="18">
        <v>377696.3</v>
      </c>
      <c r="N51" s="18">
        <v>131139.78</v>
      </c>
      <c r="O51" s="18">
        <v>0</v>
      </c>
      <c r="P51" s="18">
        <v>39384649</v>
      </c>
      <c r="Q51" s="18">
        <f>M51+N51+O51+P51</f>
        <v>39893485.079999998</v>
      </c>
      <c r="R51" s="18">
        <f>H51-M51</f>
        <v>207164.7</v>
      </c>
      <c r="S51" s="18">
        <f>I51-N51</f>
        <v>220610.22</v>
      </c>
      <c r="T51" s="18">
        <f>J51-O51</f>
        <v>25790</v>
      </c>
      <c r="U51" s="18">
        <f>Q51+B51</f>
        <v>39893485.079999998</v>
      </c>
      <c r="V51" s="18">
        <v>40353475</v>
      </c>
      <c r="W51" s="18">
        <v>37400736.130000003</v>
      </c>
      <c r="X51" s="18">
        <f>V51-W51</f>
        <v>2952738.8699999973</v>
      </c>
      <c r="Y51" s="18">
        <f>IF(ISERROR(W51/V51*100),0,W51/V51*100)</f>
        <v>92.682813884058319</v>
      </c>
      <c r="Z51" s="18">
        <v>0</v>
      </c>
      <c r="AA51" s="18">
        <v>0</v>
      </c>
      <c r="AB51" s="18">
        <v>0</v>
      </c>
      <c r="AC51" s="18">
        <v>0</v>
      </c>
      <c r="AD51" s="18">
        <v>0</v>
      </c>
    </row>
    <row r="52" spans="1:30">
      <c r="A52" s="52" t="s">
        <v>795</v>
      </c>
      <c r="B52" s="19">
        <v>0</v>
      </c>
      <c r="C52" s="19">
        <v>141000</v>
      </c>
      <c r="D52" s="19">
        <v>0</v>
      </c>
      <c r="E52" s="19">
        <v>0</v>
      </c>
      <c r="F52" s="19">
        <v>5694700</v>
      </c>
      <c r="G52" s="19">
        <f>C52+D52+E52+F52</f>
        <v>5835700</v>
      </c>
      <c r="H52" s="19">
        <v>1000</v>
      </c>
      <c r="I52" s="19">
        <v>0</v>
      </c>
      <c r="J52" s="19">
        <v>0</v>
      </c>
      <c r="K52" s="19">
        <v>1999000</v>
      </c>
      <c r="L52" s="19">
        <f>H52+I52+J52+K52</f>
        <v>2000000</v>
      </c>
      <c r="M52" s="19">
        <v>0</v>
      </c>
      <c r="N52" s="19">
        <v>0</v>
      </c>
      <c r="O52" s="19">
        <v>0</v>
      </c>
      <c r="P52" s="19">
        <v>1999000</v>
      </c>
      <c r="Q52" s="19">
        <f>M52+N52+O52+P52</f>
        <v>1999000</v>
      </c>
      <c r="R52" s="19">
        <f>H52-M52</f>
        <v>1000</v>
      </c>
      <c r="S52" s="19">
        <f>I52-N52</f>
        <v>0</v>
      </c>
      <c r="T52" s="19">
        <f>J52-O52</f>
        <v>0</v>
      </c>
      <c r="U52" s="19">
        <f>Q52+B52</f>
        <v>1999000</v>
      </c>
      <c r="V52" s="19">
        <v>2000000</v>
      </c>
      <c r="W52" s="19">
        <v>1998891.42</v>
      </c>
      <c r="X52" s="19">
        <f>V52-W52</f>
        <v>1108.5800000000745</v>
      </c>
      <c r="Y52" s="19">
        <f>IF(ISERROR(W52/V52*100),0,W52/V52*100)</f>
        <v>99.944570999999996</v>
      </c>
      <c r="Z52" s="19">
        <v>0</v>
      </c>
      <c r="AA52" s="19">
        <v>0</v>
      </c>
      <c r="AB52" s="19">
        <v>0</v>
      </c>
      <c r="AC52" s="19">
        <v>0</v>
      </c>
      <c r="AD52" s="19">
        <v>0</v>
      </c>
    </row>
    <row r="53" spans="1:30">
      <c r="A53" s="52" t="s">
        <v>796</v>
      </c>
      <c r="B53" s="19">
        <v>0</v>
      </c>
      <c r="C53" s="19">
        <v>14000</v>
      </c>
      <c r="D53" s="19">
        <v>0</v>
      </c>
      <c r="E53" s="19">
        <v>0</v>
      </c>
      <c r="F53" s="19">
        <v>718214</v>
      </c>
      <c r="G53" s="19">
        <f>C53+D53+E53+F53</f>
        <v>732214</v>
      </c>
      <c r="H53" s="19">
        <v>4598</v>
      </c>
      <c r="I53" s="19">
        <v>0</v>
      </c>
      <c r="J53" s="19">
        <v>0</v>
      </c>
      <c r="K53" s="19">
        <v>263933</v>
      </c>
      <c r="L53" s="19">
        <f>H53+I53+J53+K53</f>
        <v>268531</v>
      </c>
      <c r="M53" s="19">
        <v>7294.77</v>
      </c>
      <c r="N53" s="19">
        <v>0</v>
      </c>
      <c r="O53" s="19">
        <v>0</v>
      </c>
      <c r="P53" s="19">
        <v>263933</v>
      </c>
      <c r="Q53" s="19">
        <f>M53+N53+O53+P53</f>
        <v>271227.77</v>
      </c>
      <c r="R53" s="19">
        <f>H53-M53</f>
        <v>-2696.7700000000004</v>
      </c>
      <c r="S53" s="19">
        <f>I53-N53</f>
        <v>0</v>
      </c>
      <c r="T53" s="19">
        <f>J53-O53</f>
        <v>0</v>
      </c>
      <c r="U53" s="19">
        <f>Q53+B53</f>
        <v>271227.77</v>
      </c>
      <c r="V53" s="19">
        <v>268531</v>
      </c>
      <c r="W53" s="19">
        <v>193635.28</v>
      </c>
      <c r="X53" s="19">
        <f>V53-W53</f>
        <v>74895.72</v>
      </c>
      <c r="Y53" s="19">
        <f>IF(ISERROR(W53/V53*100),0,W53/V53*100)</f>
        <v>72.10909727368535</v>
      </c>
      <c r="Z53" s="19">
        <v>0</v>
      </c>
      <c r="AA53" s="19">
        <v>0</v>
      </c>
      <c r="AB53" s="19">
        <v>0</v>
      </c>
      <c r="AC53" s="19">
        <v>0</v>
      </c>
      <c r="AD53" s="19">
        <v>0</v>
      </c>
    </row>
    <row r="54" spans="1:30">
      <c r="A54" s="52" t="s">
        <v>797</v>
      </c>
      <c r="B54" s="19">
        <v>0</v>
      </c>
      <c r="C54" s="19">
        <v>18178</v>
      </c>
      <c r="D54" s="19">
        <v>0</v>
      </c>
      <c r="E54" s="19">
        <v>0</v>
      </c>
      <c r="F54" s="19">
        <v>102422851</v>
      </c>
      <c r="G54" s="19">
        <f>C54+D54+E54+F54</f>
        <v>102441029</v>
      </c>
      <c r="H54" s="19">
        <v>2772</v>
      </c>
      <c r="I54" s="19">
        <v>0</v>
      </c>
      <c r="J54" s="19">
        <v>0</v>
      </c>
      <c r="K54" s="19">
        <v>25588298</v>
      </c>
      <c r="L54" s="19">
        <f>H54+I54+J54+K54</f>
        <v>25591070</v>
      </c>
      <c r="M54" s="19">
        <v>977.22</v>
      </c>
      <c r="N54" s="19">
        <v>0</v>
      </c>
      <c r="O54" s="19">
        <v>0</v>
      </c>
      <c r="P54" s="19">
        <v>25588298</v>
      </c>
      <c r="Q54" s="19">
        <f>M54+N54+O54+P54</f>
        <v>25589275.219999999</v>
      </c>
      <c r="R54" s="19">
        <f>H54-M54</f>
        <v>1794.78</v>
      </c>
      <c r="S54" s="19">
        <f>I54-N54</f>
        <v>0</v>
      </c>
      <c r="T54" s="19">
        <f>J54-O54</f>
        <v>0</v>
      </c>
      <c r="U54" s="19">
        <f>Q54+B54</f>
        <v>25589275.219999999</v>
      </c>
      <c r="V54" s="19">
        <v>25591070</v>
      </c>
      <c r="W54" s="19">
        <v>23872133.32</v>
      </c>
      <c r="X54" s="19">
        <f>V54-W54</f>
        <v>1718936.6799999997</v>
      </c>
      <c r="Y54" s="19">
        <f>IF(ISERROR(W54/V54*100),0,W54/V54*100)</f>
        <v>93.283060536351158</v>
      </c>
      <c r="Z54" s="19">
        <v>0</v>
      </c>
      <c r="AA54" s="19">
        <v>0</v>
      </c>
      <c r="AB54" s="19">
        <v>0</v>
      </c>
      <c r="AC54" s="19">
        <v>0</v>
      </c>
      <c r="AD54" s="19">
        <v>0</v>
      </c>
    </row>
    <row r="55" spans="1:30" ht="38.25">
      <c r="A55" s="52" t="s">
        <v>798</v>
      </c>
      <c r="B55" s="19">
        <v>0</v>
      </c>
      <c r="C55" s="19">
        <v>0</v>
      </c>
      <c r="D55" s="19">
        <v>0</v>
      </c>
      <c r="E55" s="19">
        <v>0</v>
      </c>
      <c r="F55" s="19">
        <v>54082585</v>
      </c>
      <c r="G55" s="19">
        <f>C55+D55+E55+F55</f>
        <v>54082585</v>
      </c>
      <c r="H55" s="19">
        <v>0</v>
      </c>
      <c r="I55" s="19">
        <v>0</v>
      </c>
      <c r="J55" s="19">
        <v>0</v>
      </c>
      <c r="K55" s="19">
        <v>14996760</v>
      </c>
      <c r="L55" s="19">
        <f>H55+I55+J55+K55</f>
        <v>14996760</v>
      </c>
      <c r="M55" s="19">
        <v>0</v>
      </c>
      <c r="N55" s="19">
        <v>0</v>
      </c>
      <c r="O55" s="19">
        <v>0</v>
      </c>
      <c r="P55" s="19">
        <v>14996760</v>
      </c>
      <c r="Q55" s="19">
        <f>M55+N55+O55+P55</f>
        <v>14996760</v>
      </c>
      <c r="R55" s="19">
        <f>H55-M55</f>
        <v>0</v>
      </c>
      <c r="S55" s="19">
        <f>I55-N55</f>
        <v>0</v>
      </c>
      <c r="T55" s="19">
        <f>J55-O55</f>
        <v>0</v>
      </c>
      <c r="U55" s="19">
        <f>Q55+B55</f>
        <v>14996760</v>
      </c>
      <c r="V55" s="19">
        <v>14996760</v>
      </c>
      <c r="W55" s="19">
        <v>14984012.029999999</v>
      </c>
      <c r="X55" s="19">
        <f>V55-W55</f>
        <v>12747.970000000671</v>
      </c>
      <c r="Y55" s="19">
        <f>IF(ISERROR(W55/V55*100),0,W55/V55*100)</f>
        <v>99.914995172290546</v>
      </c>
      <c r="Z55" s="19">
        <v>0</v>
      </c>
      <c r="AA55" s="19">
        <v>0</v>
      </c>
      <c r="AB55" s="19">
        <v>0</v>
      </c>
      <c r="AC55" s="19">
        <v>0</v>
      </c>
      <c r="AD55" s="19">
        <v>0</v>
      </c>
    </row>
    <row r="56" spans="1:30" ht="25.5">
      <c r="A56" s="52" t="s">
        <v>799</v>
      </c>
      <c r="B56" s="19">
        <v>0</v>
      </c>
      <c r="C56" s="19">
        <v>18178</v>
      </c>
      <c r="D56" s="19">
        <v>0</v>
      </c>
      <c r="E56" s="19">
        <v>0</v>
      </c>
      <c r="F56" s="19">
        <v>48340266</v>
      </c>
      <c r="G56" s="19">
        <f>C56+D56+E56+F56</f>
        <v>48358444</v>
      </c>
      <c r="H56" s="19">
        <v>2772</v>
      </c>
      <c r="I56" s="19">
        <v>0</v>
      </c>
      <c r="J56" s="19">
        <v>0</v>
      </c>
      <c r="K56" s="19">
        <v>10591538</v>
      </c>
      <c r="L56" s="19">
        <f>H56+I56+J56+K56</f>
        <v>10594310</v>
      </c>
      <c r="M56" s="19">
        <v>977.22</v>
      </c>
      <c r="N56" s="19">
        <v>0</v>
      </c>
      <c r="O56" s="19">
        <v>0</v>
      </c>
      <c r="P56" s="19">
        <v>10591538</v>
      </c>
      <c r="Q56" s="19">
        <f>M56+N56+O56+P56</f>
        <v>10592515.220000001</v>
      </c>
      <c r="R56" s="19">
        <f>H56-M56</f>
        <v>1794.78</v>
      </c>
      <c r="S56" s="19">
        <f>I56-N56</f>
        <v>0</v>
      </c>
      <c r="T56" s="19">
        <f>J56-O56</f>
        <v>0</v>
      </c>
      <c r="U56" s="19">
        <f>Q56+B56</f>
        <v>10592515.220000001</v>
      </c>
      <c r="V56" s="19">
        <v>10594310</v>
      </c>
      <c r="W56" s="19">
        <v>8888121.2899999991</v>
      </c>
      <c r="X56" s="19">
        <f>V56-W56</f>
        <v>1706188.7100000009</v>
      </c>
      <c r="Y56" s="19">
        <f>IF(ISERROR(W56/V56*100),0,W56/V56*100)</f>
        <v>83.89523517812863</v>
      </c>
      <c r="Z56" s="19">
        <v>0</v>
      </c>
      <c r="AA56" s="19">
        <v>0</v>
      </c>
      <c r="AB56" s="19">
        <v>0</v>
      </c>
      <c r="AC56" s="19">
        <v>0</v>
      </c>
      <c r="AD56" s="19">
        <v>0</v>
      </c>
    </row>
    <row r="57" spans="1:30">
      <c r="A57" s="52" t="s">
        <v>800</v>
      </c>
      <c r="B57" s="19">
        <v>0</v>
      </c>
      <c r="C57" s="19">
        <v>650000</v>
      </c>
      <c r="D57" s="19">
        <v>0</v>
      </c>
      <c r="E57" s="19">
        <v>0</v>
      </c>
      <c r="F57" s="19">
        <v>1923721</v>
      </c>
      <c r="G57" s="19">
        <f>C57+D57+E57+F57</f>
        <v>2573721</v>
      </c>
      <c r="H57" s="19">
        <v>206000</v>
      </c>
      <c r="I57" s="19">
        <v>0</v>
      </c>
      <c r="J57" s="19">
        <v>0</v>
      </c>
      <c r="K57" s="19">
        <v>578289</v>
      </c>
      <c r="L57" s="19">
        <f>H57+I57+J57+K57</f>
        <v>784289</v>
      </c>
      <c r="M57" s="19">
        <v>168415.69</v>
      </c>
      <c r="N57" s="19">
        <v>0</v>
      </c>
      <c r="O57" s="19">
        <v>0</v>
      </c>
      <c r="P57" s="19">
        <v>578289</v>
      </c>
      <c r="Q57" s="19">
        <f>M57+N57+O57+P57</f>
        <v>746704.69</v>
      </c>
      <c r="R57" s="19">
        <f>H57-M57</f>
        <v>37584.31</v>
      </c>
      <c r="S57" s="19">
        <f>I57-N57</f>
        <v>0</v>
      </c>
      <c r="T57" s="19">
        <f>J57-O57</f>
        <v>0</v>
      </c>
      <c r="U57" s="19">
        <f>Q57+B57</f>
        <v>746704.69</v>
      </c>
      <c r="V57" s="19">
        <v>784289</v>
      </c>
      <c r="W57" s="19">
        <v>721112.89</v>
      </c>
      <c r="X57" s="19">
        <f>V57-W57</f>
        <v>63176.109999999986</v>
      </c>
      <c r="Y57" s="19">
        <f>IF(ISERROR(W57/V57*100),0,W57/V57*100)</f>
        <v>91.944792034568891</v>
      </c>
      <c r="Z57" s="19">
        <v>0</v>
      </c>
      <c r="AA57" s="19">
        <v>0</v>
      </c>
      <c r="AB57" s="19">
        <v>0</v>
      </c>
      <c r="AC57" s="19">
        <v>0</v>
      </c>
      <c r="AD57" s="19">
        <v>0</v>
      </c>
    </row>
    <row r="58" spans="1:30" ht="25.5">
      <c r="A58" s="52" t="s">
        <v>801</v>
      </c>
      <c r="B58" s="19">
        <v>0</v>
      </c>
      <c r="C58" s="19">
        <v>9950</v>
      </c>
      <c r="D58" s="19">
        <v>0</v>
      </c>
      <c r="E58" s="19">
        <v>0</v>
      </c>
      <c r="F58" s="19">
        <v>9599267</v>
      </c>
      <c r="G58" s="19">
        <f>C58+D58+E58+F58</f>
        <v>9609217</v>
      </c>
      <c r="H58" s="19">
        <v>3266</v>
      </c>
      <c r="I58" s="19">
        <v>0</v>
      </c>
      <c r="J58" s="19">
        <v>0</v>
      </c>
      <c r="K58" s="19">
        <v>1990266</v>
      </c>
      <c r="L58" s="19">
        <f>H58+I58+J58+K58</f>
        <v>1993532</v>
      </c>
      <c r="M58" s="19">
        <v>3609.53</v>
      </c>
      <c r="N58" s="19">
        <v>0</v>
      </c>
      <c r="O58" s="19">
        <v>0</v>
      </c>
      <c r="P58" s="19">
        <v>1990266</v>
      </c>
      <c r="Q58" s="19">
        <f>M58+N58+O58+P58</f>
        <v>1993875.53</v>
      </c>
      <c r="R58" s="19">
        <f>H58-M58</f>
        <v>-343.5300000000002</v>
      </c>
      <c r="S58" s="19">
        <f>I58-N58</f>
        <v>0</v>
      </c>
      <c r="T58" s="19">
        <f>J58-O58</f>
        <v>0</v>
      </c>
      <c r="U58" s="19">
        <f>Q58+B58</f>
        <v>1993875.53</v>
      </c>
      <c r="V58" s="19">
        <v>1993532</v>
      </c>
      <c r="W58" s="19">
        <v>1923129.42</v>
      </c>
      <c r="X58" s="19">
        <f>V58-W58</f>
        <v>70402.580000000075</v>
      </c>
      <c r="Y58" s="19">
        <f>IF(ISERROR(W58/V58*100),0,W58/V58*100)</f>
        <v>96.468449967193905</v>
      </c>
      <c r="Z58" s="19">
        <v>0</v>
      </c>
      <c r="AA58" s="19">
        <v>0</v>
      </c>
      <c r="AB58" s="19">
        <v>0</v>
      </c>
      <c r="AC58" s="19">
        <v>0</v>
      </c>
      <c r="AD58" s="19">
        <v>0</v>
      </c>
    </row>
    <row r="59" spans="1:30">
      <c r="A59" s="52" t="s">
        <v>802</v>
      </c>
      <c r="B59" s="19">
        <v>0</v>
      </c>
      <c r="C59" s="19">
        <v>0</v>
      </c>
      <c r="D59" s="19">
        <v>0</v>
      </c>
      <c r="E59" s="19">
        <v>0</v>
      </c>
      <c r="F59" s="19">
        <v>7328000</v>
      </c>
      <c r="G59" s="19">
        <f>C59+D59+E59+F59</f>
        <v>7328000</v>
      </c>
      <c r="H59" s="19">
        <v>0</v>
      </c>
      <c r="I59" s="19">
        <v>0</v>
      </c>
      <c r="J59" s="19">
        <v>0</v>
      </c>
      <c r="K59" s="19">
        <v>2342047</v>
      </c>
      <c r="L59" s="19">
        <f>H59+I59+J59+K59</f>
        <v>2342047</v>
      </c>
      <c r="M59" s="19">
        <v>0</v>
      </c>
      <c r="N59" s="19">
        <v>0</v>
      </c>
      <c r="O59" s="19">
        <v>0</v>
      </c>
      <c r="P59" s="19">
        <v>2342047</v>
      </c>
      <c r="Q59" s="19">
        <f>M59+N59+O59+P59</f>
        <v>2342047</v>
      </c>
      <c r="R59" s="19">
        <f>H59-M59</f>
        <v>0</v>
      </c>
      <c r="S59" s="19">
        <f>I59-N59</f>
        <v>0</v>
      </c>
      <c r="T59" s="19">
        <f>J59-O59</f>
        <v>0</v>
      </c>
      <c r="U59" s="19">
        <f>Q59+B59</f>
        <v>2342047</v>
      </c>
      <c r="V59" s="19">
        <v>2342047</v>
      </c>
      <c r="W59" s="19">
        <v>2321793.56</v>
      </c>
      <c r="X59" s="19">
        <f>V59-W59</f>
        <v>20253.439999999944</v>
      </c>
      <c r="Y59" s="19">
        <f>IF(ISERROR(W59/V59*100),0,W59/V59*100)</f>
        <v>99.135224869526525</v>
      </c>
      <c r="Z59" s="19">
        <v>0</v>
      </c>
      <c r="AA59" s="19">
        <v>0</v>
      </c>
      <c r="AB59" s="19">
        <v>0</v>
      </c>
      <c r="AC59" s="19">
        <v>0</v>
      </c>
      <c r="AD59" s="19">
        <v>0</v>
      </c>
    </row>
    <row r="60" spans="1:30">
      <c r="A60" s="52" t="s">
        <v>803</v>
      </c>
      <c r="B60" s="19">
        <v>0</v>
      </c>
      <c r="C60" s="19">
        <v>900587</v>
      </c>
      <c r="D60" s="19">
        <v>0</v>
      </c>
      <c r="E60" s="19">
        <v>0</v>
      </c>
      <c r="F60" s="19">
        <v>9669036</v>
      </c>
      <c r="G60" s="19">
        <f>C60+D60+E60+F60</f>
        <v>10569623</v>
      </c>
      <c r="H60" s="19">
        <v>365000</v>
      </c>
      <c r="I60" s="19">
        <v>0</v>
      </c>
      <c r="J60" s="19">
        <v>0</v>
      </c>
      <c r="K60" s="19">
        <v>2899670</v>
      </c>
      <c r="L60" s="19">
        <f>H60+I60+J60+K60</f>
        <v>3264670</v>
      </c>
      <c r="M60" s="19">
        <v>191495.63</v>
      </c>
      <c r="N60" s="19">
        <v>0</v>
      </c>
      <c r="O60" s="19">
        <v>0</v>
      </c>
      <c r="P60" s="19">
        <v>2899670</v>
      </c>
      <c r="Q60" s="19">
        <f>M60+N60+O60+P60</f>
        <v>3091165.63</v>
      </c>
      <c r="R60" s="19">
        <f>H60-M60</f>
        <v>173504.37</v>
      </c>
      <c r="S60" s="19">
        <f>I60-N60</f>
        <v>0</v>
      </c>
      <c r="T60" s="19">
        <f>J60-O60</f>
        <v>0</v>
      </c>
      <c r="U60" s="19">
        <f>Q60+B60</f>
        <v>3091165.63</v>
      </c>
      <c r="V60" s="19">
        <v>3264670</v>
      </c>
      <c r="W60" s="19">
        <v>2979979.76</v>
      </c>
      <c r="X60" s="19">
        <f>V60-W60</f>
        <v>284690.24000000022</v>
      </c>
      <c r="Y60" s="19">
        <f>IF(ISERROR(W60/V60*100),0,W60/V60*100)</f>
        <v>91.279662569264261</v>
      </c>
      <c r="Z60" s="19">
        <v>0</v>
      </c>
      <c r="AA60" s="19">
        <v>0</v>
      </c>
      <c r="AB60" s="19">
        <v>0</v>
      </c>
      <c r="AC60" s="19">
        <v>0</v>
      </c>
      <c r="AD60" s="19">
        <v>0</v>
      </c>
    </row>
    <row r="61" spans="1:30">
      <c r="A61" s="52" t="s">
        <v>804</v>
      </c>
      <c r="B61" s="19">
        <v>0</v>
      </c>
      <c r="C61" s="19">
        <v>4250</v>
      </c>
      <c r="D61" s="19">
        <v>0</v>
      </c>
      <c r="E61" s="19">
        <v>0</v>
      </c>
      <c r="F61" s="19">
        <v>1105495</v>
      </c>
      <c r="G61" s="19">
        <f>C61+D61+E61+F61</f>
        <v>1109745</v>
      </c>
      <c r="H61" s="19">
        <v>2225</v>
      </c>
      <c r="I61" s="19">
        <v>0</v>
      </c>
      <c r="J61" s="19">
        <v>0</v>
      </c>
      <c r="K61" s="19">
        <v>273777</v>
      </c>
      <c r="L61" s="19">
        <f>H61+I61+J61+K61</f>
        <v>276002</v>
      </c>
      <c r="M61" s="19">
        <v>2167.7600000000002</v>
      </c>
      <c r="N61" s="19">
        <v>0</v>
      </c>
      <c r="O61" s="19">
        <v>0</v>
      </c>
      <c r="P61" s="19">
        <v>273777</v>
      </c>
      <c r="Q61" s="19">
        <f>M61+N61+O61+P61</f>
        <v>275944.76</v>
      </c>
      <c r="R61" s="19">
        <f>H61-M61</f>
        <v>57.239999999999782</v>
      </c>
      <c r="S61" s="19">
        <f>I61-N61</f>
        <v>0</v>
      </c>
      <c r="T61" s="19">
        <f>J61-O61</f>
        <v>0</v>
      </c>
      <c r="U61" s="19">
        <f>Q61+B61</f>
        <v>275944.76</v>
      </c>
      <c r="V61" s="19">
        <v>276002</v>
      </c>
      <c r="W61" s="19">
        <v>260943.02</v>
      </c>
      <c r="X61" s="19">
        <f>V61-W61</f>
        <v>15058.98000000001</v>
      </c>
      <c r="Y61" s="19">
        <f>IF(ISERROR(W61/V61*100),0,W61/V61*100)</f>
        <v>94.543887363135042</v>
      </c>
      <c r="Z61" s="19">
        <v>0</v>
      </c>
      <c r="AA61" s="19">
        <v>0</v>
      </c>
      <c r="AB61" s="19">
        <v>0</v>
      </c>
      <c r="AC61" s="19">
        <v>0</v>
      </c>
      <c r="AD61" s="19">
        <v>0</v>
      </c>
    </row>
    <row r="62" spans="1:30" ht="25.5">
      <c r="A62" s="52" t="s">
        <v>805</v>
      </c>
      <c r="B62" s="19">
        <v>0</v>
      </c>
      <c r="C62" s="19">
        <v>2700</v>
      </c>
      <c r="D62" s="19">
        <v>0</v>
      </c>
      <c r="E62" s="19">
        <v>0</v>
      </c>
      <c r="F62" s="19">
        <v>3684384</v>
      </c>
      <c r="G62" s="19">
        <f>C62+D62+E62+F62</f>
        <v>3687084</v>
      </c>
      <c r="H62" s="19">
        <v>0</v>
      </c>
      <c r="I62" s="19">
        <v>0</v>
      </c>
      <c r="J62" s="19">
        <v>0</v>
      </c>
      <c r="K62" s="19">
        <v>1113278</v>
      </c>
      <c r="L62" s="19">
        <f>H62+I62+J62+K62</f>
        <v>1113278</v>
      </c>
      <c r="M62" s="19">
        <v>3735.7</v>
      </c>
      <c r="N62" s="19">
        <v>0</v>
      </c>
      <c r="O62" s="19">
        <v>0</v>
      </c>
      <c r="P62" s="19">
        <v>1113278</v>
      </c>
      <c r="Q62" s="19">
        <f>M62+N62+O62+P62</f>
        <v>1117013.7</v>
      </c>
      <c r="R62" s="19">
        <f>H62-M62</f>
        <v>-3735.7</v>
      </c>
      <c r="S62" s="19">
        <f>I62-N62</f>
        <v>0</v>
      </c>
      <c r="T62" s="19">
        <f>J62-O62</f>
        <v>0</v>
      </c>
      <c r="U62" s="19">
        <f>Q62+B62</f>
        <v>1117013.7</v>
      </c>
      <c r="V62" s="19">
        <v>1113278</v>
      </c>
      <c r="W62" s="19">
        <v>1064337.3</v>
      </c>
      <c r="X62" s="19">
        <f>V62-W62</f>
        <v>48940.699999999953</v>
      </c>
      <c r="Y62" s="19">
        <f>IF(ISERROR(W62/V62*100),0,W62/V62*100)</f>
        <v>95.603910254222228</v>
      </c>
      <c r="Z62" s="19">
        <v>0</v>
      </c>
      <c r="AA62" s="19">
        <v>0</v>
      </c>
      <c r="AB62" s="19">
        <v>0</v>
      </c>
      <c r="AC62" s="19">
        <v>0</v>
      </c>
      <c r="AD62" s="19">
        <v>0</v>
      </c>
    </row>
    <row r="63" spans="1:30" ht="25.5">
      <c r="A63" s="52" t="s">
        <v>806</v>
      </c>
      <c r="B63" s="19">
        <v>0</v>
      </c>
      <c r="C63" s="19">
        <v>0</v>
      </c>
      <c r="D63" s="19">
        <v>0</v>
      </c>
      <c r="E63" s="19">
        <v>128949</v>
      </c>
      <c r="F63" s="19">
        <v>22756</v>
      </c>
      <c r="G63" s="19">
        <f>C63+D63+E63+F63</f>
        <v>151705</v>
      </c>
      <c r="H63" s="19">
        <v>0</v>
      </c>
      <c r="I63" s="19">
        <v>0</v>
      </c>
      <c r="J63" s="19">
        <v>25790</v>
      </c>
      <c r="K63" s="19">
        <v>4552</v>
      </c>
      <c r="L63" s="19">
        <f>H63+I63+J63+K63</f>
        <v>30342</v>
      </c>
      <c r="M63" s="19">
        <v>0</v>
      </c>
      <c r="N63" s="19">
        <v>0</v>
      </c>
      <c r="O63" s="19">
        <v>0</v>
      </c>
      <c r="P63" s="19">
        <v>4552</v>
      </c>
      <c r="Q63" s="19">
        <f>M63+N63+O63+P63</f>
        <v>4552</v>
      </c>
      <c r="R63" s="19">
        <f>H63-M63</f>
        <v>0</v>
      </c>
      <c r="S63" s="19">
        <f>I63-N63</f>
        <v>0</v>
      </c>
      <c r="T63" s="19">
        <f>J63-O63</f>
        <v>25790</v>
      </c>
      <c r="U63" s="19">
        <f>Q63+B63</f>
        <v>4552</v>
      </c>
      <c r="V63" s="19">
        <v>30342</v>
      </c>
      <c r="W63" s="19">
        <v>0</v>
      </c>
      <c r="X63" s="19">
        <f>V63-W63</f>
        <v>30342</v>
      </c>
      <c r="Y63" s="19">
        <f>IF(ISERROR(W63/V63*100),0,W63/V63*100)</f>
        <v>0</v>
      </c>
      <c r="Z63" s="19">
        <v>0</v>
      </c>
      <c r="AA63" s="19">
        <v>0</v>
      </c>
      <c r="AB63" s="19">
        <v>0</v>
      </c>
      <c r="AC63" s="19">
        <v>0</v>
      </c>
      <c r="AD63" s="19">
        <v>0</v>
      </c>
    </row>
    <row r="64" spans="1:30" ht="25.5">
      <c r="A64" s="52" t="s">
        <v>88</v>
      </c>
      <c r="B64" s="19">
        <v>0</v>
      </c>
      <c r="C64" s="19">
        <v>0</v>
      </c>
      <c r="D64" s="19">
        <v>4448259</v>
      </c>
      <c r="E64" s="19">
        <v>0</v>
      </c>
      <c r="F64" s="19">
        <v>10035309</v>
      </c>
      <c r="G64" s="19">
        <f>C64+D64+E64+F64</f>
        <v>14483568</v>
      </c>
      <c r="H64" s="19">
        <v>0</v>
      </c>
      <c r="I64" s="19">
        <v>351750</v>
      </c>
      <c r="J64" s="19">
        <v>0</v>
      </c>
      <c r="K64" s="19">
        <v>2274457</v>
      </c>
      <c r="L64" s="19">
        <f>H64+I64+J64+K64</f>
        <v>2626207</v>
      </c>
      <c r="M64" s="19">
        <v>0</v>
      </c>
      <c r="N64" s="19">
        <v>131139.78</v>
      </c>
      <c r="O64" s="19">
        <v>0</v>
      </c>
      <c r="P64" s="19">
        <v>2274457</v>
      </c>
      <c r="Q64" s="19">
        <f>M64+N64+O64+P64</f>
        <v>2405596.7799999998</v>
      </c>
      <c r="R64" s="19">
        <f>H64-M64</f>
        <v>0</v>
      </c>
      <c r="S64" s="19">
        <f>I64-N64</f>
        <v>220610.22</v>
      </c>
      <c r="T64" s="19">
        <f>J64-O64</f>
        <v>0</v>
      </c>
      <c r="U64" s="19">
        <f>Q64+B64</f>
        <v>2405596.7799999998</v>
      </c>
      <c r="V64" s="19">
        <v>2632632</v>
      </c>
      <c r="W64" s="19">
        <v>2011993.83</v>
      </c>
      <c r="X64" s="19">
        <f>V64-W64</f>
        <v>620638.16999999993</v>
      </c>
      <c r="Y64" s="19">
        <f>IF(ISERROR(W64/V64*100),0,W64/V64*100)</f>
        <v>76.425183238675203</v>
      </c>
      <c r="Z64" s="19">
        <v>0</v>
      </c>
      <c r="AA64" s="19">
        <v>0</v>
      </c>
      <c r="AB64" s="19">
        <v>0</v>
      </c>
      <c r="AC64" s="19">
        <v>0</v>
      </c>
      <c r="AD64" s="19">
        <v>0</v>
      </c>
    </row>
    <row r="65" spans="1:30">
      <c r="A65" s="52" t="s">
        <v>220</v>
      </c>
      <c r="B65" s="19">
        <v>0</v>
      </c>
      <c r="C65" s="19">
        <v>0</v>
      </c>
      <c r="D65" s="19">
        <v>4448259</v>
      </c>
      <c r="E65" s="19">
        <v>0</v>
      </c>
      <c r="F65" s="19">
        <v>10035309</v>
      </c>
      <c r="G65" s="19">
        <f>C65+D65+E65+F65</f>
        <v>14483568</v>
      </c>
      <c r="H65" s="19">
        <v>0</v>
      </c>
      <c r="I65" s="19">
        <v>351750</v>
      </c>
      <c r="J65" s="19">
        <v>0</v>
      </c>
      <c r="K65" s="19">
        <v>2274457</v>
      </c>
      <c r="L65" s="19">
        <f>H65+I65+J65+K65</f>
        <v>2626207</v>
      </c>
      <c r="M65" s="19">
        <v>0</v>
      </c>
      <c r="N65" s="19">
        <v>131139.78</v>
      </c>
      <c r="O65" s="19">
        <v>0</v>
      </c>
      <c r="P65" s="19">
        <v>2274457</v>
      </c>
      <c r="Q65" s="19">
        <f>M65+N65+O65+P65</f>
        <v>2405596.7799999998</v>
      </c>
      <c r="R65" s="19">
        <f>H65-M65</f>
        <v>0</v>
      </c>
      <c r="S65" s="19">
        <f>I65-N65</f>
        <v>220610.22</v>
      </c>
      <c r="T65" s="19">
        <f>J65-O65</f>
        <v>0</v>
      </c>
      <c r="U65" s="19">
        <f>Q65+B65</f>
        <v>2405596.7799999998</v>
      </c>
      <c r="V65" s="19">
        <v>2632632</v>
      </c>
      <c r="W65" s="19">
        <v>2011993.83</v>
      </c>
      <c r="X65" s="19">
        <f>V65-W65</f>
        <v>620638.16999999993</v>
      </c>
      <c r="Y65" s="19">
        <f>IF(ISERROR(W65/V65*100),0,W65/V65*100)</f>
        <v>76.425183238675203</v>
      </c>
      <c r="Z65" s="19">
        <v>0</v>
      </c>
      <c r="AA65" s="19">
        <v>0</v>
      </c>
      <c r="AB65" s="19">
        <v>0</v>
      </c>
      <c r="AC65" s="19">
        <v>0</v>
      </c>
      <c r="AD65" s="19">
        <v>0</v>
      </c>
    </row>
    <row r="66" spans="1:30" ht="38.25">
      <c r="A66" s="52" t="s">
        <v>782</v>
      </c>
      <c r="B66" s="19">
        <v>0</v>
      </c>
      <c r="C66" s="19">
        <v>0</v>
      </c>
      <c r="D66" s="19">
        <v>0</v>
      </c>
      <c r="E66" s="19">
        <v>0</v>
      </c>
      <c r="F66" s="19">
        <v>194719</v>
      </c>
      <c r="G66" s="19">
        <f>C66+D66+E66+F66</f>
        <v>194719</v>
      </c>
      <c r="H66" s="19">
        <v>0</v>
      </c>
      <c r="I66" s="19">
        <v>0</v>
      </c>
      <c r="J66" s="19">
        <v>0</v>
      </c>
      <c r="K66" s="19">
        <v>40886</v>
      </c>
      <c r="L66" s="19">
        <f>H66+I66+J66+K66</f>
        <v>40886</v>
      </c>
      <c r="M66" s="19">
        <v>0</v>
      </c>
      <c r="N66" s="19">
        <v>0</v>
      </c>
      <c r="O66" s="19">
        <v>0</v>
      </c>
      <c r="P66" s="19">
        <v>40886</v>
      </c>
      <c r="Q66" s="19">
        <f>M66+N66+O66+P66</f>
        <v>40886</v>
      </c>
      <c r="R66" s="19">
        <f>H66-M66</f>
        <v>0</v>
      </c>
      <c r="S66" s="19">
        <f>I66-N66</f>
        <v>0</v>
      </c>
      <c r="T66" s="19">
        <f>J66-O66</f>
        <v>0</v>
      </c>
      <c r="U66" s="19">
        <f>Q66+B66</f>
        <v>40886</v>
      </c>
      <c r="V66" s="19">
        <v>40886</v>
      </c>
      <c r="W66" s="19">
        <v>36820.29</v>
      </c>
      <c r="X66" s="19">
        <f>V66-W66</f>
        <v>4065.7099999999991</v>
      </c>
      <c r="Y66" s="19">
        <f>IF(ISERROR(W66/V66*100),0,W66/V66*100)</f>
        <v>90.05598493371815</v>
      </c>
      <c r="Z66" s="19">
        <v>0</v>
      </c>
      <c r="AA66" s="19">
        <v>0</v>
      </c>
      <c r="AB66" s="19">
        <v>0</v>
      </c>
      <c r="AC66" s="19">
        <v>0</v>
      </c>
      <c r="AD66" s="19">
        <v>0</v>
      </c>
    </row>
    <row r="67" spans="1:30" ht="25.5">
      <c r="A67" s="52" t="s">
        <v>785</v>
      </c>
      <c r="B67" s="19">
        <v>0</v>
      </c>
      <c r="C67" s="19">
        <v>0</v>
      </c>
      <c r="D67" s="19">
        <v>0</v>
      </c>
      <c r="E67" s="19">
        <v>0</v>
      </c>
      <c r="F67" s="19">
        <v>85199</v>
      </c>
      <c r="G67" s="19">
        <f>C67+D67+E67+F67</f>
        <v>85199</v>
      </c>
      <c r="H67" s="19">
        <v>0</v>
      </c>
      <c r="I67" s="19">
        <v>0</v>
      </c>
      <c r="J67" s="19">
        <v>0</v>
      </c>
      <c r="K67" s="19">
        <v>16196</v>
      </c>
      <c r="L67" s="19">
        <f>H67+I67+J67+K67</f>
        <v>16196</v>
      </c>
      <c r="M67" s="19">
        <v>0</v>
      </c>
      <c r="N67" s="19">
        <v>0</v>
      </c>
      <c r="O67" s="19">
        <v>0</v>
      </c>
      <c r="P67" s="19">
        <v>16196</v>
      </c>
      <c r="Q67" s="19">
        <f>M67+N67+O67+P67</f>
        <v>16196</v>
      </c>
      <c r="R67" s="19">
        <f>H67-M67</f>
        <v>0</v>
      </c>
      <c r="S67" s="19">
        <f>I67-N67</f>
        <v>0</v>
      </c>
      <c r="T67" s="19">
        <f>J67-O67</f>
        <v>0</v>
      </c>
      <c r="U67" s="19">
        <f>Q67+B67</f>
        <v>16196</v>
      </c>
      <c r="V67" s="19">
        <v>16196</v>
      </c>
      <c r="W67" s="19">
        <v>15966.04</v>
      </c>
      <c r="X67" s="19">
        <f>V67-W67</f>
        <v>229.95999999999913</v>
      </c>
      <c r="Y67" s="19">
        <f>IF(ISERROR(W67/V67*100),0,W67/V67*100)</f>
        <v>98.58014324524575</v>
      </c>
      <c r="Z67" s="19">
        <v>0</v>
      </c>
      <c r="AA67" s="19">
        <v>0</v>
      </c>
      <c r="AB67" s="19">
        <v>0</v>
      </c>
      <c r="AC67" s="19">
        <v>0</v>
      </c>
      <c r="AD67" s="19">
        <v>0</v>
      </c>
    </row>
    <row r="68" spans="1:30" s="4" customFormat="1">
      <c r="A68" s="51" t="s">
        <v>221</v>
      </c>
      <c r="B68" s="18">
        <v>0</v>
      </c>
      <c r="C68" s="18">
        <v>456750</v>
      </c>
      <c r="D68" s="18">
        <v>849596</v>
      </c>
      <c r="E68" s="18">
        <v>0</v>
      </c>
      <c r="F68" s="18">
        <v>33178920</v>
      </c>
      <c r="G68" s="18">
        <f>C68+D68+E68+F68</f>
        <v>34485266</v>
      </c>
      <c r="H68" s="18">
        <v>172042</v>
      </c>
      <c r="I68" s="18">
        <v>162100</v>
      </c>
      <c r="J68" s="18">
        <v>0</v>
      </c>
      <c r="K68" s="18">
        <v>10780133</v>
      </c>
      <c r="L68" s="18">
        <f>H68+I68+J68+K68</f>
        <v>11114275</v>
      </c>
      <c r="M68" s="18">
        <v>74492.97</v>
      </c>
      <c r="N68" s="18">
        <v>23860.32</v>
      </c>
      <c r="O68" s="18">
        <v>0</v>
      </c>
      <c r="P68" s="18">
        <v>10780133</v>
      </c>
      <c r="Q68" s="18">
        <f>M68+N68+O68+P68</f>
        <v>10878486.289999999</v>
      </c>
      <c r="R68" s="18">
        <f>H68-M68</f>
        <v>97549.03</v>
      </c>
      <c r="S68" s="18">
        <f>I68-N68</f>
        <v>138239.67999999999</v>
      </c>
      <c r="T68" s="18">
        <f>J68-O68</f>
        <v>0</v>
      </c>
      <c r="U68" s="18">
        <f>Q68+B68</f>
        <v>10878486.289999999</v>
      </c>
      <c r="V68" s="18">
        <v>11397275</v>
      </c>
      <c r="W68" s="18">
        <v>10919826.199999999</v>
      </c>
      <c r="X68" s="18">
        <f>V68-W68</f>
        <v>477448.80000000075</v>
      </c>
      <c r="Y68" s="18">
        <f>IF(ISERROR(W68/V68*100),0,W68/V68*100)</f>
        <v>95.810851278046712</v>
      </c>
      <c r="Z68" s="18">
        <v>0</v>
      </c>
      <c r="AA68" s="18">
        <v>0</v>
      </c>
      <c r="AB68" s="18">
        <v>0</v>
      </c>
      <c r="AC68" s="18">
        <v>0</v>
      </c>
      <c r="AD68" s="18">
        <v>0</v>
      </c>
    </row>
    <row r="69" spans="1:30">
      <c r="A69" s="52" t="s">
        <v>807</v>
      </c>
      <c r="B69" s="19">
        <v>0</v>
      </c>
      <c r="C69" s="19">
        <v>455900</v>
      </c>
      <c r="D69" s="19">
        <v>0</v>
      </c>
      <c r="E69" s="19">
        <v>0</v>
      </c>
      <c r="F69" s="19">
        <v>24881473</v>
      </c>
      <c r="G69" s="19">
        <f>C69+D69+E69+F69</f>
        <v>25337373</v>
      </c>
      <c r="H69" s="19">
        <v>171760</v>
      </c>
      <c r="I69" s="19">
        <v>0</v>
      </c>
      <c r="J69" s="19">
        <v>0</v>
      </c>
      <c r="K69" s="19">
        <v>7789664</v>
      </c>
      <c r="L69" s="19">
        <f>H69+I69+J69+K69</f>
        <v>7961424</v>
      </c>
      <c r="M69" s="19">
        <v>73634.64</v>
      </c>
      <c r="N69" s="19">
        <v>0</v>
      </c>
      <c r="O69" s="19">
        <v>0</v>
      </c>
      <c r="P69" s="19">
        <v>7789664</v>
      </c>
      <c r="Q69" s="19">
        <f>M69+N69+O69+P69</f>
        <v>7863298.6399999997</v>
      </c>
      <c r="R69" s="19">
        <f>H69-M69</f>
        <v>98125.36</v>
      </c>
      <c r="S69" s="19">
        <f>I69-N69</f>
        <v>0</v>
      </c>
      <c r="T69" s="19">
        <f>J69-O69</f>
        <v>0</v>
      </c>
      <c r="U69" s="19">
        <f>Q69+B69</f>
        <v>7863298.6399999997</v>
      </c>
      <c r="V69" s="19">
        <v>7961424</v>
      </c>
      <c r="W69" s="19">
        <v>7803173.8700000001</v>
      </c>
      <c r="X69" s="19">
        <f>V69-W69</f>
        <v>158250.12999999989</v>
      </c>
      <c r="Y69" s="19">
        <f>IF(ISERROR(W69/V69*100),0,W69/V69*100)</f>
        <v>98.012288630777604</v>
      </c>
      <c r="Z69" s="19">
        <v>0</v>
      </c>
      <c r="AA69" s="19">
        <v>0</v>
      </c>
      <c r="AB69" s="19">
        <v>0</v>
      </c>
      <c r="AC69" s="19">
        <v>0</v>
      </c>
      <c r="AD69" s="19">
        <v>0</v>
      </c>
    </row>
    <row r="70" spans="1:30">
      <c r="A70" s="52" t="s">
        <v>808</v>
      </c>
      <c r="B70" s="19">
        <v>0</v>
      </c>
      <c r="C70" s="19">
        <v>134500</v>
      </c>
      <c r="D70" s="19">
        <v>0</v>
      </c>
      <c r="E70" s="19">
        <v>0</v>
      </c>
      <c r="F70" s="19">
        <v>8281881</v>
      </c>
      <c r="G70" s="19">
        <f>C70+D70+E70+F70</f>
        <v>8416381</v>
      </c>
      <c r="H70" s="19">
        <v>64760</v>
      </c>
      <c r="I70" s="19">
        <v>0</v>
      </c>
      <c r="J70" s="19">
        <v>0</v>
      </c>
      <c r="K70" s="19">
        <v>2411030</v>
      </c>
      <c r="L70" s="19">
        <f>H70+I70+J70+K70</f>
        <v>2475790</v>
      </c>
      <c r="M70" s="19">
        <v>73589.64</v>
      </c>
      <c r="N70" s="19">
        <v>0</v>
      </c>
      <c r="O70" s="19">
        <v>0</v>
      </c>
      <c r="P70" s="19">
        <v>2411030</v>
      </c>
      <c r="Q70" s="19">
        <f>M70+N70+O70+P70</f>
        <v>2484619.64</v>
      </c>
      <c r="R70" s="19">
        <f>H70-M70</f>
        <v>-8829.64</v>
      </c>
      <c r="S70" s="19">
        <f>I70-N70</f>
        <v>0</v>
      </c>
      <c r="T70" s="19">
        <f>J70-O70</f>
        <v>0</v>
      </c>
      <c r="U70" s="19">
        <f>Q70+B70</f>
        <v>2484619.64</v>
      </c>
      <c r="V70" s="19">
        <v>2475790</v>
      </c>
      <c r="W70" s="19">
        <v>2425238.0099999998</v>
      </c>
      <c r="X70" s="19">
        <f>V70-W70</f>
        <v>50551.990000000224</v>
      </c>
      <c r="Y70" s="19">
        <f>IF(ISERROR(W70/V70*100),0,W70/V70*100)</f>
        <v>97.958147096482335</v>
      </c>
      <c r="Z70" s="19">
        <v>0</v>
      </c>
      <c r="AA70" s="19">
        <v>0</v>
      </c>
      <c r="AB70" s="19">
        <v>0</v>
      </c>
      <c r="AC70" s="19">
        <v>0</v>
      </c>
      <c r="AD70" s="19">
        <v>0</v>
      </c>
    </row>
    <row r="71" spans="1:30">
      <c r="A71" s="52" t="s">
        <v>809</v>
      </c>
      <c r="B71" s="19">
        <v>0</v>
      </c>
      <c r="C71" s="19">
        <v>321400</v>
      </c>
      <c r="D71" s="19">
        <v>0</v>
      </c>
      <c r="E71" s="19">
        <v>0</v>
      </c>
      <c r="F71" s="19">
        <v>16488959</v>
      </c>
      <c r="G71" s="19">
        <f>C71+D71+E71+F71</f>
        <v>16810359</v>
      </c>
      <c r="H71" s="19">
        <v>107000</v>
      </c>
      <c r="I71" s="19">
        <v>0</v>
      </c>
      <c r="J71" s="19">
        <v>0</v>
      </c>
      <c r="K71" s="19">
        <v>5321487</v>
      </c>
      <c r="L71" s="19">
        <f>H71+I71+J71+K71</f>
        <v>5428487</v>
      </c>
      <c r="M71" s="19">
        <v>45</v>
      </c>
      <c r="N71" s="19">
        <v>0</v>
      </c>
      <c r="O71" s="19">
        <v>0</v>
      </c>
      <c r="P71" s="19">
        <v>5321487</v>
      </c>
      <c r="Q71" s="19">
        <f>M71+N71+O71+P71</f>
        <v>5321532</v>
      </c>
      <c r="R71" s="19">
        <f>H71-M71</f>
        <v>106955</v>
      </c>
      <c r="S71" s="19">
        <f>I71-N71</f>
        <v>0</v>
      </c>
      <c r="T71" s="19">
        <f>J71-O71</f>
        <v>0</v>
      </c>
      <c r="U71" s="19">
        <f>Q71+B71</f>
        <v>5321532</v>
      </c>
      <c r="V71" s="19">
        <v>5428487</v>
      </c>
      <c r="W71" s="19">
        <v>5320789.1900000004</v>
      </c>
      <c r="X71" s="19">
        <f>V71-W71</f>
        <v>107697.80999999959</v>
      </c>
      <c r="Y71" s="19">
        <f>IF(ISERROR(W71/V71*100),0,W71/V71*100)</f>
        <v>98.016062118229257</v>
      </c>
      <c r="Z71" s="19">
        <v>0</v>
      </c>
      <c r="AA71" s="19">
        <v>0</v>
      </c>
      <c r="AB71" s="19">
        <v>0</v>
      </c>
      <c r="AC71" s="19">
        <v>0</v>
      </c>
      <c r="AD71" s="19">
        <v>0</v>
      </c>
    </row>
    <row r="72" spans="1:30">
      <c r="A72" s="52" t="s">
        <v>810</v>
      </c>
      <c r="B72" s="19">
        <v>0</v>
      </c>
      <c r="C72" s="19">
        <v>0</v>
      </c>
      <c r="D72" s="19">
        <v>0</v>
      </c>
      <c r="E72" s="19">
        <v>0</v>
      </c>
      <c r="F72" s="19">
        <v>110633</v>
      </c>
      <c r="G72" s="19">
        <f>C72+D72+E72+F72</f>
        <v>110633</v>
      </c>
      <c r="H72" s="19">
        <v>0</v>
      </c>
      <c r="I72" s="19">
        <v>0</v>
      </c>
      <c r="J72" s="19">
        <v>0</v>
      </c>
      <c r="K72" s="19">
        <v>57147</v>
      </c>
      <c r="L72" s="19">
        <f>H72+I72+J72+K72</f>
        <v>57147</v>
      </c>
      <c r="M72" s="19">
        <v>0</v>
      </c>
      <c r="N72" s="19">
        <v>0</v>
      </c>
      <c r="O72" s="19">
        <v>0</v>
      </c>
      <c r="P72" s="19">
        <v>57147</v>
      </c>
      <c r="Q72" s="19">
        <f>M72+N72+O72+P72</f>
        <v>57147</v>
      </c>
      <c r="R72" s="19">
        <f>H72-M72</f>
        <v>0</v>
      </c>
      <c r="S72" s="19">
        <f>I72-N72</f>
        <v>0</v>
      </c>
      <c r="T72" s="19">
        <f>J72-O72</f>
        <v>0</v>
      </c>
      <c r="U72" s="19">
        <f>Q72+B72</f>
        <v>57147</v>
      </c>
      <c r="V72" s="19">
        <v>57147</v>
      </c>
      <c r="W72" s="19">
        <v>57146.67</v>
      </c>
      <c r="X72" s="19">
        <f>V72-W72</f>
        <v>0.33000000000174623</v>
      </c>
      <c r="Y72" s="19">
        <f>IF(ISERROR(W72/V72*100),0,W72/V72*100)</f>
        <v>99.999422541865712</v>
      </c>
      <c r="Z72" s="19">
        <v>0</v>
      </c>
      <c r="AA72" s="19">
        <v>0</v>
      </c>
      <c r="AB72" s="19">
        <v>0</v>
      </c>
      <c r="AC72" s="19">
        <v>0</v>
      </c>
      <c r="AD72" s="19">
        <v>0</v>
      </c>
    </row>
    <row r="73" spans="1:30" ht="25.5">
      <c r="A73" s="52" t="s">
        <v>781</v>
      </c>
      <c r="B73" s="19">
        <v>0</v>
      </c>
      <c r="C73" s="19">
        <v>0</v>
      </c>
      <c r="D73" s="19">
        <v>0</v>
      </c>
      <c r="E73" s="19">
        <v>0</v>
      </c>
      <c r="F73" s="19">
        <v>3750600</v>
      </c>
      <c r="G73" s="19">
        <f>C73+D73+E73+F73</f>
        <v>3750600</v>
      </c>
      <c r="H73" s="19">
        <v>0</v>
      </c>
      <c r="I73" s="19">
        <v>0</v>
      </c>
      <c r="J73" s="19">
        <v>0</v>
      </c>
      <c r="K73" s="19">
        <v>2332122</v>
      </c>
      <c r="L73" s="19">
        <f>H73+I73+J73+K73</f>
        <v>2332122</v>
      </c>
      <c r="M73" s="19">
        <v>0</v>
      </c>
      <c r="N73" s="19">
        <v>0</v>
      </c>
      <c r="O73" s="19">
        <v>0</v>
      </c>
      <c r="P73" s="19">
        <v>2332122</v>
      </c>
      <c r="Q73" s="19">
        <f>M73+N73+O73+P73</f>
        <v>2332122</v>
      </c>
      <c r="R73" s="19">
        <f>H73-M73</f>
        <v>0</v>
      </c>
      <c r="S73" s="19">
        <f>I73-N73</f>
        <v>0</v>
      </c>
      <c r="T73" s="19">
        <f>J73-O73</f>
        <v>0</v>
      </c>
      <c r="U73" s="19">
        <f>Q73+B73</f>
        <v>2332122</v>
      </c>
      <c r="V73" s="19">
        <v>2332122</v>
      </c>
      <c r="W73" s="19">
        <v>2332121.41</v>
      </c>
      <c r="X73" s="19">
        <f>V73-W73</f>
        <v>0.58999999985098839</v>
      </c>
      <c r="Y73" s="19">
        <f>IF(ISERROR(W73/V73*100),0,W73/V73*100)</f>
        <v>99.999974701152013</v>
      </c>
      <c r="Z73" s="19">
        <v>0</v>
      </c>
      <c r="AA73" s="19">
        <v>0</v>
      </c>
      <c r="AB73" s="19">
        <v>0</v>
      </c>
      <c r="AC73" s="19">
        <v>0</v>
      </c>
      <c r="AD73" s="19">
        <v>0</v>
      </c>
    </row>
    <row r="74" spans="1:30">
      <c r="A74" s="52" t="s">
        <v>811</v>
      </c>
      <c r="B74" s="19">
        <v>0</v>
      </c>
      <c r="C74" s="19">
        <v>850</v>
      </c>
      <c r="D74" s="19">
        <v>0</v>
      </c>
      <c r="E74" s="19">
        <v>0</v>
      </c>
      <c r="F74" s="19">
        <v>154778</v>
      </c>
      <c r="G74" s="19">
        <f>C74+D74+E74+F74</f>
        <v>155628</v>
      </c>
      <c r="H74" s="19">
        <v>282</v>
      </c>
      <c r="I74" s="19">
        <v>0</v>
      </c>
      <c r="J74" s="19">
        <v>0</v>
      </c>
      <c r="K74" s="19">
        <v>32133</v>
      </c>
      <c r="L74" s="19">
        <f>H74+I74+J74+K74</f>
        <v>32415</v>
      </c>
      <c r="M74" s="19">
        <v>13.2</v>
      </c>
      <c r="N74" s="19">
        <v>0</v>
      </c>
      <c r="O74" s="19">
        <v>0</v>
      </c>
      <c r="P74" s="19">
        <v>32133</v>
      </c>
      <c r="Q74" s="19">
        <f>M74+N74+O74+P74</f>
        <v>32146.2</v>
      </c>
      <c r="R74" s="19">
        <f>H74-M74</f>
        <v>268.8</v>
      </c>
      <c r="S74" s="19">
        <f>I74-N74</f>
        <v>0</v>
      </c>
      <c r="T74" s="19">
        <f>J74-O74</f>
        <v>0</v>
      </c>
      <c r="U74" s="19">
        <f>Q74+B74</f>
        <v>32146.2</v>
      </c>
      <c r="V74" s="19">
        <v>32415</v>
      </c>
      <c r="W74" s="19">
        <v>24185.9</v>
      </c>
      <c r="X74" s="19">
        <f>V74-W74</f>
        <v>8229.0999999999985</v>
      </c>
      <c r="Y74" s="19">
        <f>IF(ISERROR(W74/V74*100),0,W74/V74*100)</f>
        <v>74.613296313435143</v>
      </c>
      <c r="Z74" s="19">
        <v>0</v>
      </c>
      <c r="AA74" s="19">
        <v>0</v>
      </c>
      <c r="AB74" s="19">
        <v>0</v>
      </c>
      <c r="AC74" s="19">
        <v>0</v>
      </c>
      <c r="AD74" s="19">
        <v>0</v>
      </c>
    </row>
    <row r="75" spans="1:30" ht="25.5">
      <c r="A75" s="52" t="s">
        <v>812</v>
      </c>
      <c r="B75" s="19">
        <v>0</v>
      </c>
      <c r="C75" s="19">
        <v>0</v>
      </c>
      <c r="D75" s="19">
        <v>0</v>
      </c>
      <c r="E75" s="19">
        <v>0</v>
      </c>
      <c r="F75" s="19">
        <v>50269</v>
      </c>
      <c r="G75" s="19">
        <f>C75+D75+E75+F75</f>
        <v>50269</v>
      </c>
      <c r="H75" s="19">
        <v>0</v>
      </c>
      <c r="I75" s="19">
        <v>0</v>
      </c>
      <c r="J75" s="19">
        <v>0</v>
      </c>
      <c r="K75" s="19">
        <v>8</v>
      </c>
      <c r="L75" s="19">
        <f>H75+I75+J75+K75</f>
        <v>8</v>
      </c>
      <c r="M75" s="19">
        <v>0</v>
      </c>
      <c r="N75" s="19">
        <v>0</v>
      </c>
      <c r="O75" s="19">
        <v>0</v>
      </c>
      <c r="P75" s="19">
        <v>8</v>
      </c>
      <c r="Q75" s="19">
        <f>M75+N75+O75+P75</f>
        <v>8</v>
      </c>
      <c r="R75" s="19">
        <f>H75-M75</f>
        <v>0</v>
      </c>
      <c r="S75" s="19">
        <f>I75-N75</f>
        <v>0</v>
      </c>
      <c r="T75" s="19">
        <f>J75-O75</f>
        <v>0</v>
      </c>
      <c r="U75" s="19">
        <f>Q75+B75</f>
        <v>8</v>
      </c>
      <c r="V75" s="19">
        <v>8</v>
      </c>
      <c r="W75" s="19">
        <v>7.87</v>
      </c>
      <c r="X75" s="19">
        <f>V75-W75</f>
        <v>0.12999999999999989</v>
      </c>
      <c r="Y75" s="19">
        <f>IF(ISERROR(W75/V75*100),0,W75/V75*100)</f>
        <v>98.375</v>
      </c>
      <c r="Z75" s="19">
        <v>0</v>
      </c>
      <c r="AA75" s="19">
        <v>0</v>
      </c>
      <c r="AB75" s="19">
        <v>0</v>
      </c>
      <c r="AC75" s="19">
        <v>0</v>
      </c>
      <c r="AD75" s="19">
        <v>0</v>
      </c>
    </row>
    <row r="76" spans="1:30">
      <c r="A76" s="52" t="s">
        <v>813</v>
      </c>
      <c r="B76" s="19">
        <v>0</v>
      </c>
      <c r="C76" s="19">
        <v>0</v>
      </c>
      <c r="D76" s="19">
        <v>0</v>
      </c>
      <c r="E76" s="19">
        <v>0</v>
      </c>
      <c r="F76" s="19">
        <v>50000</v>
      </c>
      <c r="G76" s="19">
        <f>C76+D76+E76+F76</f>
        <v>50000</v>
      </c>
      <c r="H76" s="19">
        <v>0</v>
      </c>
      <c r="I76" s="19">
        <v>0</v>
      </c>
      <c r="J76" s="19">
        <v>0</v>
      </c>
      <c r="K76" s="19">
        <v>2606</v>
      </c>
      <c r="L76" s="19">
        <f>H76+I76+J76+K76</f>
        <v>2606</v>
      </c>
      <c r="M76" s="19">
        <v>845.13</v>
      </c>
      <c r="N76" s="19">
        <v>0</v>
      </c>
      <c r="O76" s="19">
        <v>0</v>
      </c>
      <c r="P76" s="19">
        <v>2606</v>
      </c>
      <c r="Q76" s="19">
        <f>M76+N76+O76+P76</f>
        <v>3451.13</v>
      </c>
      <c r="R76" s="19">
        <f>H76-M76</f>
        <v>-845.13</v>
      </c>
      <c r="S76" s="19">
        <f>I76-N76</f>
        <v>0</v>
      </c>
      <c r="T76" s="19">
        <f>J76-O76</f>
        <v>0</v>
      </c>
      <c r="U76" s="19">
        <f>Q76+B76</f>
        <v>3451.13</v>
      </c>
      <c r="V76" s="19">
        <v>2606</v>
      </c>
      <c r="W76" s="19">
        <v>2605.73</v>
      </c>
      <c r="X76" s="19">
        <f>V76-W76</f>
        <v>0.26999999999998181</v>
      </c>
      <c r="Y76" s="19">
        <f>IF(ISERROR(W76/V76*100),0,W76/V76*100)</f>
        <v>99.989639293937074</v>
      </c>
      <c r="Z76" s="19">
        <v>0</v>
      </c>
      <c r="AA76" s="19">
        <v>0</v>
      </c>
      <c r="AB76" s="19">
        <v>0</v>
      </c>
      <c r="AC76" s="19">
        <v>0</v>
      </c>
      <c r="AD76" s="19">
        <v>0</v>
      </c>
    </row>
    <row r="77" spans="1:30" ht="25.5">
      <c r="A77" s="52" t="s">
        <v>87</v>
      </c>
      <c r="B77" s="19">
        <v>0</v>
      </c>
      <c r="C77" s="19">
        <v>0</v>
      </c>
      <c r="D77" s="19">
        <v>0</v>
      </c>
      <c r="E77" s="19">
        <v>0</v>
      </c>
      <c r="F77" s="19">
        <v>227151</v>
      </c>
      <c r="G77" s="19">
        <f>C77+D77+E77+F77</f>
        <v>227151</v>
      </c>
      <c r="H77" s="19">
        <v>0</v>
      </c>
      <c r="I77" s="19">
        <v>0</v>
      </c>
      <c r="J77" s="19">
        <v>0</v>
      </c>
      <c r="K77" s="19">
        <v>0</v>
      </c>
      <c r="L77" s="19">
        <f>H77+I77+J77+K77</f>
        <v>0</v>
      </c>
      <c r="M77" s="19">
        <v>0</v>
      </c>
      <c r="N77" s="19">
        <v>0</v>
      </c>
      <c r="O77" s="19">
        <v>0</v>
      </c>
      <c r="P77" s="19">
        <v>0</v>
      </c>
      <c r="Q77" s="19">
        <f>M77+N77+O77+P77</f>
        <v>0</v>
      </c>
      <c r="R77" s="19">
        <f>H77-M77</f>
        <v>0</v>
      </c>
      <c r="S77" s="19">
        <f>I77-N77</f>
        <v>0</v>
      </c>
      <c r="T77" s="19">
        <f>J77-O77</f>
        <v>0</v>
      </c>
      <c r="U77" s="19">
        <f>Q77+B77</f>
        <v>0</v>
      </c>
      <c r="V77" s="19">
        <v>0</v>
      </c>
      <c r="W77" s="19">
        <v>0</v>
      </c>
      <c r="X77" s="19">
        <f>V77-W77</f>
        <v>0</v>
      </c>
      <c r="Y77" s="19">
        <f>IF(ISERROR(W77/V77*100),0,W77/V77*100)</f>
        <v>0</v>
      </c>
      <c r="Z77" s="19">
        <v>0</v>
      </c>
      <c r="AA77" s="19">
        <v>0</v>
      </c>
      <c r="AB77" s="19">
        <v>0</v>
      </c>
      <c r="AC77" s="19">
        <v>0</v>
      </c>
      <c r="AD77" s="19">
        <v>0</v>
      </c>
    </row>
    <row r="78" spans="1:30" ht="25.5">
      <c r="A78" s="52" t="s">
        <v>222</v>
      </c>
      <c r="B78" s="19">
        <v>0</v>
      </c>
      <c r="C78" s="19">
        <v>0</v>
      </c>
      <c r="D78" s="19">
        <v>0</v>
      </c>
      <c r="E78" s="19">
        <v>0</v>
      </c>
      <c r="F78" s="19">
        <v>227151</v>
      </c>
      <c r="G78" s="19">
        <f>C78+D78+E78+F78</f>
        <v>227151</v>
      </c>
      <c r="H78" s="19">
        <v>0</v>
      </c>
      <c r="I78" s="19">
        <v>0</v>
      </c>
      <c r="J78" s="19">
        <v>0</v>
      </c>
      <c r="K78" s="19">
        <v>0</v>
      </c>
      <c r="L78" s="19">
        <f>H78+I78+J78+K78</f>
        <v>0</v>
      </c>
      <c r="M78" s="19">
        <v>0</v>
      </c>
      <c r="N78" s="19">
        <v>0</v>
      </c>
      <c r="O78" s="19">
        <v>0</v>
      </c>
      <c r="P78" s="19">
        <v>0</v>
      </c>
      <c r="Q78" s="19">
        <f>M78+N78+O78+P78</f>
        <v>0</v>
      </c>
      <c r="R78" s="19">
        <f>H78-M78</f>
        <v>0</v>
      </c>
      <c r="S78" s="19">
        <f>I78-N78</f>
        <v>0</v>
      </c>
      <c r="T78" s="19">
        <f>J78-O78</f>
        <v>0</v>
      </c>
      <c r="U78" s="19">
        <f>Q78+B78</f>
        <v>0</v>
      </c>
      <c r="V78" s="19">
        <v>0</v>
      </c>
      <c r="W78" s="19">
        <v>0</v>
      </c>
      <c r="X78" s="19">
        <f>V78-W78</f>
        <v>0</v>
      </c>
      <c r="Y78" s="19">
        <f>IF(ISERROR(W78/V78*100),0,W78/V78*100)</f>
        <v>0</v>
      </c>
      <c r="Z78" s="19">
        <v>0</v>
      </c>
      <c r="AA78" s="19">
        <v>0</v>
      </c>
      <c r="AB78" s="19">
        <v>0</v>
      </c>
      <c r="AC78" s="19">
        <v>0</v>
      </c>
      <c r="AD78" s="19">
        <v>0</v>
      </c>
    </row>
    <row r="79" spans="1:30" ht="38.25">
      <c r="A79" s="52" t="s">
        <v>84</v>
      </c>
      <c r="B79" s="19">
        <v>0</v>
      </c>
      <c r="C79" s="19">
        <v>0</v>
      </c>
      <c r="D79" s="19">
        <v>849596</v>
      </c>
      <c r="E79" s="19">
        <v>0</v>
      </c>
      <c r="F79" s="19">
        <v>17475</v>
      </c>
      <c r="G79" s="19">
        <f>C79+D79+E79+F79</f>
        <v>867071</v>
      </c>
      <c r="H79" s="19">
        <v>0</v>
      </c>
      <c r="I79" s="19">
        <v>162100</v>
      </c>
      <c r="J79" s="19">
        <v>0</v>
      </c>
      <c r="K79" s="19">
        <v>13475</v>
      </c>
      <c r="L79" s="19">
        <f>H79+I79+J79+K79</f>
        <v>175575</v>
      </c>
      <c r="M79" s="19">
        <v>0</v>
      </c>
      <c r="N79" s="19">
        <v>23860.32</v>
      </c>
      <c r="O79" s="19">
        <v>0</v>
      </c>
      <c r="P79" s="19">
        <v>13475</v>
      </c>
      <c r="Q79" s="19">
        <f>M79+N79+O79+P79</f>
        <v>37335.32</v>
      </c>
      <c r="R79" s="19">
        <f>H79-M79</f>
        <v>0</v>
      </c>
      <c r="S79" s="19">
        <f>I79-N79</f>
        <v>138239.67999999999</v>
      </c>
      <c r="T79" s="19">
        <f>J79-O79</f>
        <v>0</v>
      </c>
      <c r="U79" s="19">
        <f>Q79+B79</f>
        <v>37335.32</v>
      </c>
      <c r="V79" s="19">
        <v>458575</v>
      </c>
      <c r="W79" s="19">
        <v>269803.63</v>
      </c>
      <c r="X79" s="19">
        <f>V79-W79</f>
        <v>188771.37</v>
      </c>
      <c r="Y79" s="19">
        <f>IF(ISERROR(W79/V79*100),0,W79/V79*100)</f>
        <v>58.83522433625906</v>
      </c>
      <c r="Z79" s="19">
        <v>0</v>
      </c>
      <c r="AA79" s="19">
        <v>0</v>
      </c>
      <c r="AB79" s="19">
        <v>0</v>
      </c>
      <c r="AC79" s="19">
        <v>0</v>
      </c>
      <c r="AD79" s="19">
        <v>0</v>
      </c>
    </row>
    <row r="80" spans="1:30" ht="51">
      <c r="A80" s="52" t="s">
        <v>223</v>
      </c>
      <c r="B80" s="19">
        <v>0</v>
      </c>
      <c r="C80" s="19">
        <v>0</v>
      </c>
      <c r="D80" s="19">
        <v>650000</v>
      </c>
      <c r="E80" s="19">
        <v>0</v>
      </c>
      <c r="F80" s="19">
        <v>0</v>
      </c>
      <c r="G80" s="19">
        <f>C80+D80+E80+F80</f>
        <v>650000</v>
      </c>
      <c r="H80" s="19">
        <v>0</v>
      </c>
      <c r="I80" s="19">
        <v>160000</v>
      </c>
      <c r="J80" s="19">
        <v>0</v>
      </c>
      <c r="K80" s="19">
        <v>0</v>
      </c>
      <c r="L80" s="19">
        <f>H80+I80+J80+K80</f>
        <v>160000</v>
      </c>
      <c r="M80" s="19">
        <v>0</v>
      </c>
      <c r="N80" s="19">
        <v>0</v>
      </c>
      <c r="O80" s="19">
        <v>0</v>
      </c>
      <c r="P80" s="19">
        <v>0</v>
      </c>
      <c r="Q80" s="19">
        <f>M80+N80+O80+P80</f>
        <v>0</v>
      </c>
      <c r="R80" s="19">
        <f>H80-M80</f>
        <v>0</v>
      </c>
      <c r="S80" s="19">
        <f>I80-N80</f>
        <v>160000</v>
      </c>
      <c r="T80" s="19">
        <f>J80-O80</f>
        <v>0</v>
      </c>
      <c r="U80" s="19">
        <f>Q80+B80</f>
        <v>0</v>
      </c>
      <c r="V80" s="19">
        <v>378000</v>
      </c>
      <c r="W80" s="19">
        <v>216619.28</v>
      </c>
      <c r="X80" s="19">
        <f>V80-W80</f>
        <v>161380.72</v>
      </c>
      <c r="Y80" s="19">
        <f>IF(ISERROR(W80/V80*100),0,W80/V80*100)</f>
        <v>57.306687830687828</v>
      </c>
      <c r="Z80" s="19">
        <v>0</v>
      </c>
      <c r="AA80" s="19">
        <v>0</v>
      </c>
      <c r="AB80" s="19">
        <v>0</v>
      </c>
      <c r="AC80" s="19">
        <v>0</v>
      </c>
      <c r="AD80" s="19">
        <v>0</v>
      </c>
    </row>
    <row r="81" spans="1:30" ht="38.25">
      <c r="A81" s="52" t="s">
        <v>224</v>
      </c>
      <c r="B81" s="19">
        <v>0</v>
      </c>
      <c r="C81" s="19">
        <v>0</v>
      </c>
      <c r="D81" s="19">
        <v>199596</v>
      </c>
      <c r="E81" s="19">
        <v>0</v>
      </c>
      <c r="F81" s="19">
        <v>0</v>
      </c>
      <c r="G81" s="19">
        <f>C81+D81+E81+F81</f>
        <v>199596</v>
      </c>
      <c r="H81" s="19">
        <v>0</v>
      </c>
      <c r="I81" s="19">
        <v>2100</v>
      </c>
      <c r="J81" s="19">
        <v>0</v>
      </c>
      <c r="K81" s="19">
        <v>0</v>
      </c>
      <c r="L81" s="19">
        <f>H81+I81+J81+K81</f>
        <v>2100</v>
      </c>
      <c r="M81" s="19">
        <v>0</v>
      </c>
      <c r="N81" s="19">
        <v>23860.32</v>
      </c>
      <c r="O81" s="19">
        <v>0</v>
      </c>
      <c r="P81" s="19">
        <v>0</v>
      </c>
      <c r="Q81" s="19">
        <f>M81+N81+O81+P81</f>
        <v>23860.32</v>
      </c>
      <c r="R81" s="19">
        <f>H81-M81</f>
        <v>0</v>
      </c>
      <c r="S81" s="19">
        <f>I81-N81</f>
        <v>-21760.32</v>
      </c>
      <c r="T81" s="19">
        <f>J81-O81</f>
        <v>0</v>
      </c>
      <c r="U81" s="19">
        <f>Q81+B81</f>
        <v>23860.32</v>
      </c>
      <c r="V81" s="19">
        <v>67100</v>
      </c>
      <c r="W81" s="19">
        <v>41002.35</v>
      </c>
      <c r="X81" s="19">
        <f>V81-W81</f>
        <v>26097.65</v>
      </c>
      <c r="Y81" s="19">
        <f>IF(ISERROR(W81/V81*100),0,W81/V81*100)</f>
        <v>61.106333830104319</v>
      </c>
      <c r="Z81" s="19">
        <v>0</v>
      </c>
      <c r="AA81" s="19">
        <v>0</v>
      </c>
      <c r="AB81" s="19">
        <v>0</v>
      </c>
      <c r="AC81" s="19">
        <v>0</v>
      </c>
      <c r="AD81" s="19">
        <v>0</v>
      </c>
    </row>
    <row r="82" spans="1:30" ht="63.75">
      <c r="A82" s="52" t="s">
        <v>225</v>
      </c>
      <c r="B82" s="19">
        <v>0</v>
      </c>
      <c r="C82" s="19">
        <v>0</v>
      </c>
      <c r="D82" s="19">
        <v>0</v>
      </c>
      <c r="E82" s="19">
        <v>0</v>
      </c>
      <c r="F82" s="19">
        <v>17475</v>
      </c>
      <c r="G82" s="19">
        <f>C82+D82+E82+F82</f>
        <v>17475</v>
      </c>
      <c r="H82" s="19">
        <v>0</v>
      </c>
      <c r="I82" s="19">
        <v>0</v>
      </c>
      <c r="J82" s="19">
        <v>0</v>
      </c>
      <c r="K82" s="19">
        <v>13475</v>
      </c>
      <c r="L82" s="19">
        <f>H82+I82+J82+K82</f>
        <v>13475</v>
      </c>
      <c r="M82" s="19">
        <v>0</v>
      </c>
      <c r="N82" s="19">
        <v>0</v>
      </c>
      <c r="O82" s="19">
        <v>0</v>
      </c>
      <c r="P82" s="19">
        <v>13475</v>
      </c>
      <c r="Q82" s="19">
        <f>M82+N82+O82+P82</f>
        <v>13475</v>
      </c>
      <c r="R82" s="19">
        <f>H82-M82</f>
        <v>0</v>
      </c>
      <c r="S82" s="19">
        <f>I82-N82</f>
        <v>0</v>
      </c>
      <c r="T82" s="19">
        <f>J82-O82</f>
        <v>0</v>
      </c>
      <c r="U82" s="19">
        <f>Q82+B82</f>
        <v>13475</v>
      </c>
      <c r="V82" s="19">
        <v>13475</v>
      </c>
      <c r="W82" s="19">
        <v>12182</v>
      </c>
      <c r="X82" s="19">
        <f>V82-W82</f>
        <v>1293</v>
      </c>
      <c r="Y82" s="19">
        <f>IF(ISERROR(W82/V82*100),0,W82/V82*100)</f>
        <v>90.404452690166977</v>
      </c>
      <c r="Z82" s="19">
        <v>0</v>
      </c>
      <c r="AA82" s="19">
        <v>0</v>
      </c>
      <c r="AB82" s="19">
        <v>0</v>
      </c>
      <c r="AC82" s="19">
        <v>0</v>
      </c>
      <c r="AD82" s="19">
        <v>0</v>
      </c>
    </row>
    <row r="83" spans="1:30" ht="38.25">
      <c r="A83" s="52" t="s">
        <v>782</v>
      </c>
      <c r="B83" s="19">
        <v>0</v>
      </c>
      <c r="C83" s="19">
        <v>0</v>
      </c>
      <c r="D83" s="19">
        <v>0</v>
      </c>
      <c r="E83" s="19">
        <v>0</v>
      </c>
      <c r="F83" s="19">
        <v>3990853</v>
      </c>
      <c r="G83" s="19">
        <f>C83+D83+E83+F83</f>
        <v>3990853</v>
      </c>
      <c r="H83" s="19">
        <v>0</v>
      </c>
      <c r="I83" s="19">
        <v>0</v>
      </c>
      <c r="J83" s="19">
        <v>0</v>
      </c>
      <c r="K83" s="19">
        <v>582345</v>
      </c>
      <c r="L83" s="19">
        <f>H83+I83+J83+K83</f>
        <v>582345</v>
      </c>
      <c r="M83" s="19">
        <v>0</v>
      </c>
      <c r="N83" s="19">
        <v>0</v>
      </c>
      <c r="O83" s="19">
        <v>0</v>
      </c>
      <c r="P83" s="19">
        <v>582345</v>
      </c>
      <c r="Q83" s="19">
        <f>M83+N83+O83+P83</f>
        <v>582345</v>
      </c>
      <c r="R83" s="19">
        <f>H83-M83</f>
        <v>0</v>
      </c>
      <c r="S83" s="19">
        <f>I83-N83</f>
        <v>0</v>
      </c>
      <c r="T83" s="19">
        <f>J83-O83</f>
        <v>0</v>
      </c>
      <c r="U83" s="19">
        <f>Q83+B83</f>
        <v>582345</v>
      </c>
      <c r="V83" s="19">
        <v>582345</v>
      </c>
      <c r="W83" s="19">
        <v>460149.22</v>
      </c>
      <c r="X83" s="19">
        <f>V83-W83</f>
        <v>122195.78000000003</v>
      </c>
      <c r="Y83" s="19">
        <f>IF(ISERROR(W83/V83*100),0,W83/V83*100)</f>
        <v>79.016600125355239</v>
      </c>
      <c r="Z83" s="19">
        <v>0</v>
      </c>
      <c r="AA83" s="19">
        <v>0</v>
      </c>
      <c r="AB83" s="19">
        <v>0</v>
      </c>
      <c r="AC83" s="19">
        <v>0</v>
      </c>
      <c r="AD83" s="19">
        <v>0</v>
      </c>
    </row>
    <row r="84" spans="1:30" ht="38.25">
      <c r="A84" s="52" t="s">
        <v>814</v>
      </c>
      <c r="B84" s="19">
        <v>0</v>
      </c>
      <c r="C84" s="19">
        <v>0</v>
      </c>
      <c r="D84" s="19">
        <v>0</v>
      </c>
      <c r="E84" s="19">
        <v>0</v>
      </c>
      <c r="F84" s="19">
        <v>956675</v>
      </c>
      <c r="G84" s="19">
        <f>C84+D84+E84+F84</f>
        <v>956675</v>
      </c>
      <c r="H84" s="19">
        <v>0</v>
      </c>
      <c r="I84" s="19">
        <v>0</v>
      </c>
      <c r="J84" s="19">
        <v>0</v>
      </c>
      <c r="K84" s="19">
        <v>315784</v>
      </c>
      <c r="L84" s="19">
        <f>H84+I84+J84+K84</f>
        <v>315784</v>
      </c>
      <c r="M84" s="19">
        <v>0</v>
      </c>
      <c r="N84" s="19">
        <v>0</v>
      </c>
      <c r="O84" s="19">
        <v>0</v>
      </c>
      <c r="P84" s="19">
        <v>315784</v>
      </c>
      <c r="Q84" s="19">
        <f>M84+N84+O84+P84</f>
        <v>315784</v>
      </c>
      <c r="R84" s="19">
        <f>H84-M84</f>
        <v>0</v>
      </c>
      <c r="S84" s="19">
        <f>I84-N84</f>
        <v>0</v>
      </c>
      <c r="T84" s="19">
        <f>J84-O84</f>
        <v>0</v>
      </c>
      <c r="U84" s="19">
        <f>Q84+B84</f>
        <v>315784</v>
      </c>
      <c r="V84" s="19">
        <v>315784</v>
      </c>
      <c r="W84" s="19">
        <v>204068.4</v>
      </c>
      <c r="X84" s="19">
        <f>V84-W84</f>
        <v>111715.6</v>
      </c>
      <c r="Y84" s="19">
        <f>IF(ISERROR(W84/V84*100),0,W84/V84*100)</f>
        <v>64.622780128188879</v>
      </c>
      <c r="Z84" s="19">
        <v>0</v>
      </c>
      <c r="AA84" s="19">
        <v>0</v>
      </c>
      <c r="AB84" s="19">
        <v>0</v>
      </c>
      <c r="AC84" s="19">
        <v>0</v>
      </c>
      <c r="AD84" s="19">
        <v>0</v>
      </c>
    </row>
    <row r="85" spans="1:30" ht="38.25">
      <c r="A85" s="52" t="s">
        <v>815</v>
      </c>
      <c r="B85" s="19">
        <v>0</v>
      </c>
      <c r="C85" s="19">
        <v>0</v>
      </c>
      <c r="D85" s="19">
        <v>0</v>
      </c>
      <c r="E85" s="19">
        <v>0</v>
      </c>
      <c r="F85" s="19">
        <v>83384</v>
      </c>
      <c r="G85" s="19">
        <f>C85+D85+E85+F85</f>
        <v>83384</v>
      </c>
      <c r="H85" s="19">
        <v>0</v>
      </c>
      <c r="I85" s="19">
        <v>0</v>
      </c>
      <c r="J85" s="19">
        <v>0</v>
      </c>
      <c r="K85" s="19">
        <v>9000</v>
      </c>
      <c r="L85" s="19">
        <f>H85+I85+J85+K85</f>
        <v>9000</v>
      </c>
      <c r="M85" s="19">
        <v>0</v>
      </c>
      <c r="N85" s="19">
        <v>0</v>
      </c>
      <c r="O85" s="19">
        <v>0</v>
      </c>
      <c r="P85" s="19">
        <v>9000</v>
      </c>
      <c r="Q85" s="19">
        <f>M85+N85+O85+P85</f>
        <v>9000</v>
      </c>
      <c r="R85" s="19">
        <f>H85-M85</f>
        <v>0</v>
      </c>
      <c r="S85" s="19">
        <f>I85-N85</f>
        <v>0</v>
      </c>
      <c r="T85" s="19">
        <f>J85-O85</f>
        <v>0</v>
      </c>
      <c r="U85" s="19">
        <f>Q85+B85</f>
        <v>9000</v>
      </c>
      <c r="V85" s="19">
        <v>9000</v>
      </c>
      <c r="W85" s="19">
        <v>0</v>
      </c>
      <c r="X85" s="19">
        <f>V85-W85</f>
        <v>9000</v>
      </c>
      <c r="Y85" s="19">
        <f>IF(ISERROR(W85/V85*100),0,W85/V85*100)</f>
        <v>0</v>
      </c>
      <c r="Z85" s="19">
        <v>0</v>
      </c>
      <c r="AA85" s="19">
        <v>0</v>
      </c>
      <c r="AB85" s="19">
        <v>0</v>
      </c>
      <c r="AC85" s="19">
        <v>0</v>
      </c>
      <c r="AD85" s="19">
        <v>0</v>
      </c>
    </row>
    <row r="86" spans="1:30" ht="38.25">
      <c r="A86" s="52" t="s">
        <v>816</v>
      </c>
      <c r="B86" s="19">
        <v>0</v>
      </c>
      <c r="C86" s="19">
        <v>0</v>
      </c>
      <c r="D86" s="19">
        <v>0</v>
      </c>
      <c r="E86" s="19">
        <v>0</v>
      </c>
      <c r="F86" s="19">
        <v>2950794</v>
      </c>
      <c r="G86" s="19">
        <f>C86+D86+E86+F86</f>
        <v>2950794</v>
      </c>
      <c r="H86" s="19">
        <v>0</v>
      </c>
      <c r="I86" s="19">
        <v>0</v>
      </c>
      <c r="J86" s="19">
        <v>0</v>
      </c>
      <c r="K86" s="19">
        <v>257561</v>
      </c>
      <c r="L86" s="19">
        <f>H86+I86+J86+K86</f>
        <v>257561</v>
      </c>
      <c r="M86" s="19">
        <v>0</v>
      </c>
      <c r="N86" s="19">
        <v>0</v>
      </c>
      <c r="O86" s="19">
        <v>0</v>
      </c>
      <c r="P86" s="19">
        <v>257561</v>
      </c>
      <c r="Q86" s="19">
        <f>M86+N86+O86+P86</f>
        <v>257561</v>
      </c>
      <c r="R86" s="19">
        <f>H86-M86</f>
        <v>0</v>
      </c>
      <c r="S86" s="19">
        <f>I86-N86</f>
        <v>0</v>
      </c>
      <c r="T86" s="19">
        <f>J86-O86</f>
        <v>0</v>
      </c>
      <c r="U86" s="19">
        <f>Q86+B86</f>
        <v>257561</v>
      </c>
      <c r="V86" s="19">
        <v>257561</v>
      </c>
      <c r="W86" s="19">
        <v>256080.82</v>
      </c>
      <c r="X86" s="19">
        <f>V86-W86</f>
        <v>1480.179999999993</v>
      </c>
      <c r="Y86" s="19">
        <f>IF(ISERROR(W86/V86*100),0,W86/V86*100)</f>
        <v>99.425308955936657</v>
      </c>
      <c r="Z86" s="19">
        <v>0</v>
      </c>
      <c r="AA86" s="19">
        <v>0</v>
      </c>
      <c r="AB86" s="19">
        <v>0</v>
      </c>
      <c r="AC86" s="19">
        <v>0</v>
      </c>
      <c r="AD86" s="19">
        <v>0</v>
      </c>
    </row>
    <row r="87" spans="1:30" ht="25.5">
      <c r="A87" s="52" t="s">
        <v>785</v>
      </c>
      <c r="B87" s="19">
        <v>0</v>
      </c>
      <c r="C87" s="19">
        <v>0</v>
      </c>
      <c r="D87" s="19">
        <v>0</v>
      </c>
      <c r="E87" s="19">
        <v>0</v>
      </c>
      <c r="F87" s="19">
        <v>56321</v>
      </c>
      <c r="G87" s="19">
        <f>C87+D87+E87+F87</f>
        <v>56321</v>
      </c>
      <c r="H87" s="19">
        <v>0</v>
      </c>
      <c r="I87" s="19">
        <v>0</v>
      </c>
      <c r="J87" s="19">
        <v>0</v>
      </c>
      <c r="K87" s="19">
        <v>27780</v>
      </c>
      <c r="L87" s="19">
        <f>H87+I87+J87+K87</f>
        <v>27780</v>
      </c>
      <c r="M87" s="19">
        <v>0</v>
      </c>
      <c r="N87" s="19">
        <v>0</v>
      </c>
      <c r="O87" s="19">
        <v>0</v>
      </c>
      <c r="P87" s="19">
        <v>27780</v>
      </c>
      <c r="Q87" s="19">
        <f>M87+N87+O87+P87</f>
        <v>27780</v>
      </c>
      <c r="R87" s="19">
        <f>H87-M87</f>
        <v>0</v>
      </c>
      <c r="S87" s="19">
        <f>I87-N87</f>
        <v>0</v>
      </c>
      <c r="T87" s="19">
        <f>J87-O87</f>
        <v>0</v>
      </c>
      <c r="U87" s="19">
        <f>Q87+B87</f>
        <v>27780</v>
      </c>
      <c r="V87" s="19">
        <v>27780</v>
      </c>
      <c r="W87" s="19">
        <v>27778.57</v>
      </c>
      <c r="X87" s="19">
        <f>V87-W87</f>
        <v>1.430000000000291</v>
      </c>
      <c r="Y87" s="19">
        <f>IF(ISERROR(W87/V87*100),0,W87/V87*100)</f>
        <v>99.994852411807059</v>
      </c>
      <c r="Z87" s="19">
        <v>0</v>
      </c>
      <c r="AA87" s="19">
        <v>0</v>
      </c>
      <c r="AB87" s="19">
        <v>0</v>
      </c>
      <c r="AC87" s="19">
        <v>0</v>
      </c>
      <c r="AD87" s="19">
        <v>0</v>
      </c>
    </row>
    <row r="88" spans="1:30" s="4" customFormat="1">
      <c r="A88" s="51" t="s">
        <v>226</v>
      </c>
      <c r="B88" s="18">
        <v>0</v>
      </c>
      <c r="C88" s="18">
        <v>785246</v>
      </c>
      <c r="D88" s="18">
        <v>435521</v>
      </c>
      <c r="E88" s="18">
        <v>0</v>
      </c>
      <c r="F88" s="18">
        <v>120778037</v>
      </c>
      <c r="G88" s="18">
        <f>C88+D88+E88+F88</f>
        <v>121998804</v>
      </c>
      <c r="H88" s="18">
        <v>293860</v>
      </c>
      <c r="I88" s="18">
        <v>102868</v>
      </c>
      <c r="J88" s="18">
        <v>0</v>
      </c>
      <c r="K88" s="18">
        <v>32576705</v>
      </c>
      <c r="L88" s="18">
        <f>H88+I88+J88+K88</f>
        <v>32973433</v>
      </c>
      <c r="M88" s="18">
        <v>287354.8</v>
      </c>
      <c r="N88" s="18">
        <v>129065.09</v>
      </c>
      <c r="O88" s="18">
        <v>0</v>
      </c>
      <c r="P88" s="18">
        <v>32576705</v>
      </c>
      <c r="Q88" s="18">
        <f>M88+N88+O88+P88</f>
        <v>32993124.890000001</v>
      </c>
      <c r="R88" s="18">
        <f>H88-M88</f>
        <v>6505.2000000000116</v>
      </c>
      <c r="S88" s="18">
        <f>I88-N88</f>
        <v>-26197.089999999997</v>
      </c>
      <c r="T88" s="18">
        <f>J88-O88</f>
        <v>0</v>
      </c>
      <c r="U88" s="18">
        <f>Q88+B88</f>
        <v>32993124.890000001</v>
      </c>
      <c r="V88" s="18">
        <v>33013021</v>
      </c>
      <c r="W88" s="18">
        <v>29447128.91</v>
      </c>
      <c r="X88" s="18">
        <f>V88-W88</f>
        <v>3565892.09</v>
      </c>
      <c r="Y88" s="18">
        <f>IF(ISERROR(W88/V88*100),0,W88/V88*100)</f>
        <v>89.198528392781753</v>
      </c>
      <c r="Z88" s="18">
        <v>0</v>
      </c>
      <c r="AA88" s="18">
        <v>0</v>
      </c>
      <c r="AB88" s="18">
        <v>0</v>
      </c>
      <c r="AC88" s="18">
        <v>0</v>
      </c>
      <c r="AD88" s="18">
        <v>0</v>
      </c>
    </row>
    <row r="89" spans="1:30" ht="25.5">
      <c r="A89" s="52" t="s">
        <v>817</v>
      </c>
      <c r="B89" s="19">
        <v>0</v>
      </c>
      <c r="C89" s="19">
        <v>107748</v>
      </c>
      <c r="D89" s="19">
        <v>0</v>
      </c>
      <c r="E89" s="19">
        <v>0</v>
      </c>
      <c r="F89" s="19">
        <v>6180190</v>
      </c>
      <c r="G89" s="19">
        <f>C89+D89+E89+F89</f>
        <v>6287938</v>
      </c>
      <c r="H89" s="19">
        <v>46840</v>
      </c>
      <c r="I89" s="19">
        <v>0</v>
      </c>
      <c r="J89" s="19">
        <v>0</v>
      </c>
      <c r="K89" s="19">
        <v>1953983</v>
      </c>
      <c r="L89" s="19">
        <f>H89+I89+J89+K89</f>
        <v>2000823</v>
      </c>
      <c r="M89" s="19">
        <v>53551.68</v>
      </c>
      <c r="N89" s="19">
        <v>0</v>
      </c>
      <c r="O89" s="19">
        <v>0</v>
      </c>
      <c r="P89" s="19">
        <v>1953983</v>
      </c>
      <c r="Q89" s="19">
        <f>M89+N89+O89+P89</f>
        <v>2007534.68</v>
      </c>
      <c r="R89" s="19">
        <f>H89-M89</f>
        <v>-6711.68</v>
      </c>
      <c r="S89" s="19">
        <f>I89-N89</f>
        <v>0</v>
      </c>
      <c r="T89" s="19">
        <f>J89-O89</f>
        <v>0</v>
      </c>
      <c r="U89" s="19">
        <f>Q89+B89</f>
        <v>2007534.68</v>
      </c>
      <c r="V89" s="19">
        <v>2000823</v>
      </c>
      <c r="W89" s="19">
        <v>1867283.09</v>
      </c>
      <c r="X89" s="19">
        <f>V89-W89</f>
        <v>133539.90999999992</v>
      </c>
      <c r="Y89" s="19">
        <f>IF(ISERROR(W89/V89*100),0,W89/V89*100)</f>
        <v>93.32575095348264</v>
      </c>
      <c r="Z89" s="19">
        <v>0</v>
      </c>
      <c r="AA89" s="19">
        <v>0</v>
      </c>
      <c r="AB89" s="19">
        <v>0</v>
      </c>
      <c r="AC89" s="19">
        <v>0</v>
      </c>
      <c r="AD89" s="19">
        <v>0</v>
      </c>
    </row>
    <row r="90" spans="1:30" ht="25.5">
      <c r="A90" s="52" t="s">
        <v>818</v>
      </c>
      <c r="B90" s="19">
        <v>0</v>
      </c>
      <c r="C90" s="19">
        <v>0</v>
      </c>
      <c r="D90" s="19">
        <v>0</v>
      </c>
      <c r="E90" s="19">
        <v>0</v>
      </c>
      <c r="F90" s="19">
        <v>201080</v>
      </c>
      <c r="G90" s="19">
        <f>C90+D90+E90+F90</f>
        <v>201080</v>
      </c>
      <c r="H90" s="19">
        <v>0</v>
      </c>
      <c r="I90" s="19">
        <v>0</v>
      </c>
      <c r="J90" s="19">
        <v>0</v>
      </c>
      <c r="K90" s="19">
        <v>26060</v>
      </c>
      <c r="L90" s="19">
        <f>H90+I90+J90+K90</f>
        <v>26060</v>
      </c>
      <c r="M90" s="19">
        <v>0</v>
      </c>
      <c r="N90" s="19">
        <v>0</v>
      </c>
      <c r="O90" s="19">
        <v>0</v>
      </c>
      <c r="P90" s="19">
        <v>26060</v>
      </c>
      <c r="Q90" s="19">
        <f>M90+N90+O90+P90</f>
        <v>26060</v>
      </c>
      <c r="R90" s="19">
        <f>H90-M90</f>
        <v>0</v>
      </c>
      <c r="S90" s="19">
        <f>I90-N90</f>
        <v>0</v>
      </c>
      <c r="T90" s="19">
        <f>J90-O90</f>
        <v>0</v>
      </c>
      <c r="U90" s="19">
        <f>Q90+B90</f>
        <v>26060</v>
      </c>
      <c r="V90" s="19">
        <v>26060</v>
      </c>
      <c r="W90" s="19">
        <v>10801.76</v>
      </c>
      <c r="X90" s="19">
        <f>V90-W90</f>
        <v>15258.24</v>
      </c>
      <c r="Y90" s="19">
        <f>IF(ISERROR(W90/V90*100),0,W90/V90*100)</f>
        <v>41.449577897160403</v>
      </c>
      <c r="Z90" s="19">
        <v>0</v>
      </c>
      <c r="AA90" s="19">
        <v>0</v>
      </c>
      <c r="AB90" s="19">
        <v>0</v>
      </c>
      <c r="AC90" s="19">
        <v>0</v>
      </c>
      <c r="AD90" s="19">
        <v>0</v>
      </c>
    </row>
    <row r="91" spans="1:30" ht="38.25">
      <c r="A91" s="52" t="s">
        <v>819</v>
      </c>
      <c r="B91" s="19">
        <v>0</v>
      </c>
      <c r="C91" s="19">
        <v>29033</v>
      </c>
      <c r="D91" s="19">
        <v>0</v>
      </c>
      <c r="E91" s="19">
        <v>0</v>
      </c>
      <c r="F91" s="19">
        <v>2155514</v>
      </c>
      <c r="G91" s="19">
        <f>C91+D91+E91+F91</f>
        <v>2184547</v>
      </c>
      <c r="H91" s="19">
        <v>17800</v>
      </c>
      <c r="I91" s="19">
        <v>0</v>
      </c>
      <c r="J91" s="19">
        <v>0</v>
      </c>
      <c r="K91" s="19">
        <v>668999</v>
      </c>
      <c r="L91" s="19">
        <f>H91+I91+J91+K91</f>
        <v>686799</v>
      </c>
      <c r="M91" s="19">
        <v>3262.91</v>
      </c>
      <c r="N91" s="19">
        <v>0</v>
      </c>
      <c r="O91" s="19">
        <v>0</v>
      </c>
      <c r="P91" s="19">
        <v>668999</v>
      </c>
      <c r="Q91" s="19">
        <f>M91+N91+O91+P91</f>
        <v>672261.91</v>
      </c>
      <c r="R91" s="19">
        <f>H91-M91</f>
        <v>14537.09</v>
      </c>
      <c r="S91" s="19">
        <f>I91-N91</f>
        <v>0</v>
      </c>
      <c r="T91" s="19">
        <f>J91-O91</f>
        <v>0</v>
      </c>
      <c r="U91" s="19">
        <f>Q91+B91</f>
        <v>672261.91</v>
      </c>
      <c r="V91" s="19">
        <v>686799</v>
      </c>
      <c r="W91" s="19">
        <v>607682.44999999995</v>
      </c>
      <c r="X91" s="19">
        <f>V91-W91</f>
        <v>79116.550000000047</v>
      </c>
      <c r="Y91" s="19">
        <f>IF(ISERROR(W91/V91*100),0,W91/V91*100)</f>
        <v>88.480392370984802</v>
      </c>
      <c r="Z91" s="19">
        <v>0</v>
      </c>
      <c r="AA91" s="19">
        <v>0</v>
      </c>
      <c r="AB91" s="19">
        <v>0</v>
      </c>
      <c r="AC91" s="19">
        <v>0</v>
      </c>
      <c r="AD91" s="19">
        <v>0</v>
      </c>
    </row>
    <row r="92" spans="1:30" ht="25.5">
      <c r="A92" s="52" t="s">
        <v>820</v>
      </c>
      <c r="B92" s="19">
        <v>0</v>
      </c>
      <c r="C92" s="19">
        <v>16033</v>
      </c>
      <c r="D92" s="19">
        <v>0</v>
      </c>
      <c r="E92" s="19">
        <v>0</v>
      </c>
      <c r="F92" s="19">
        <v>1312510</v>
      </c>
      <c r="G92" s="19">
        <f>C92+D92+E92+F92</f>
        <v>1328543</v>
      </c>
      <c r="H92" s="19">
        <v>11200</v>
      </c>
      <c r="I92" s="19">
        <v>0</v>
      </c>
      <c r="J92" s="19">
        <v>0</v>
      </c>
      <c r="K92" s="19">
        <v>393800</v>
      </c>
      <c r="L92" s="19">
        <f>H92+I92+J92+K92</f>
        <v>405000</v>
      </c>
      <c r="M92" s="19">
        <v>2823.73</v>
      </c>
      <c r="N92" s="19">
        <v>0</v>
      </c>
      <c r="O92" s="19">
        <v>0</v>
      </c>
      <c r="P92" s="19">
        <v>393800</v>
      </c>
      <c r="Q92" s="19">
        <f>M92+N92+O92+P92</f>
        <v>396623.73</v>
      </c>
      <c r="R92" s="19">
        <f>H92-M92</f>
        <v>8376.27</v>
      </c>
      <c r="S92" s="19">
        <f>I92-N92</f>
        <v>0</v>
      </c>
      <c r="T92" s="19">
        <f>J92-O92</f>
        <v>0</v>
      </c>
      <c r="U92" s="19">
        <f>Q92+B92</f>
        <v>396623.73</v>
      </c>
      <c r="V92" s="19">
        <v>405000</v>
      </c>
      <c r="W92" s="19">
        <v>343816.5</v>
      </c>
      <c r="X92" s="19">
        <f>V92-W92</f>
        <v>61183.5</v>
      </c>
      <c r="Y92" s="19">
        <f>IF(ISERROR(W92/V92*100),0,W92/V92*100)</f>
        <v>84.892962962962955</v>
      </c>
      <c r="Z92" s="19">
        <v>0</v>
      </c>
      <c r="AA92" s="19">
        <v>0</v>
      </c>
      <c r="AB92" s="19">
        <v>0</v>
      </c>
      <c r="AC92" s="19">
        <v>0</v>
      </c>
      <c r="AD92" s="19">
        <v>0</v>
      </c>
    </row>
    <row r="93" spans="1:30">
      <c r="A93" s="52" t="s">
        <v>821</v>
      </c>
      <c r="B93" s="19">
        <v>0</v>
      </c>
      <c r="C93" s="19">
        <v>13000</v>
      </c>
      <c r="D93" s="19">
        <v>0</v>
      </c>
      <c r="E93" s="19">
        <v>0</v>
      </c>
      <c r="F93" s="19">
        <v>575317</v>
      </c>
      <c r="G93" s="19">
        <f>C93+D93+E93+F93</f>
        <v>588317</v>
      </c>
      <c r="H93" s="19">
        <v>6600</v>
      </c>
      <c r="I93" s="19">
        <v>0</v>
      </c>
      <c r="J93" s="19">
        <v>0</v>
      </c>
      <c r="K93" s="19">
        <v>196279</v>
      </c>
      <c r="L93" s="19">
        <f>H93+I93+J93+K93</f>
        <v>202879</v>
      </c>
      <c r="M93" s="19">
        <v>439.18</v>
      </c>
      <c r="N93" s="19">
        <v>0</v>
      </c>
      <c r="O93" s="19">
        <v>0</v>
      </c>
      <c r="P93" s="19">
        <v>196279</v>
      </c>
      <c r="Q93" s="19">
        <f>M93+N93+O93+P93</f>
        <v>196718.18</v>
      </c>
      <c r="R93" s="19">
        <f>H93-M93</f>
        <v>6160.82</v>
      </c>
      <c r="S93" s="19">
        <f>I93-N93</f>
        <v>0</v>
      </c>
      <c r="T93" s="19">
        <f>J93-O93</f>
        <v>0</v>
      </c>
      <c r="U93" s="19">
        <f>Q93+B93</f>
        <v>196718.18</v>
      </c>
      <c r="V93" s="19">
        <v>202879</v>
      </c>
      <c r="W93" s="19">
        <v>184945.95</v>
      </c>
      <c r="X93" s="19">
        <f>V93-W93</f>
        <v>17933.049999999988</v>
      </c>
      <c r="Y93" s="19">
        <f>IF(ISERROR(W93/V93*100),0,W93/V93*100)</f>
        <v>91.160716486181428</v>
      </c>
      <c r="Z93" s="19">
        <v>0</v>
      </c>
      <c r="AA93" s="19">
        <v>0</v>
      </c>
      <c r="AB93" s="19">
        <v>0</v>
      </c>
      <c r="AC93" s="19">
        <v>0</v>
      </c>
      <c r="AD93" s="19">
        <v>0</v>
      </c>
    </row>
    <row r="94" spans="1:30" ht="25.5">
      <c r="A94" s="52" t="s">
        <v>822</v>
      </c>
      <c r="B94" s="19">
        <v>0</v>
      </c>
      <c r="C94" s="19">
        <v>0</v>
      </c>
      <c r="D94" s="19">
        <v>0</v>
      </c>
      <c r="E94" s="19">
        <v>0</v>
      </c>
      <c r="F94" s="19">
        <v>267687</v>
      </c>
      <c r="G94" s="19">
        <f>C94+D94+E94+F94</f>
        <v>267687</v>
      </c>
      <c r="H94" s="19">
        <v>0</v>
      </c>
      <c r="I94" s="19">
        <v>0</v>
      </c>
      <c r="J94" s="19">
        <v>0</v>
      </c>
      <c r="K94" s="19">
        <v>78920</v>
      </c>
      <c r="L94" s="19">
        <f>H94+I94+J94+K94</f>
        <v>78920</v>
      </c>
      <c r="M94" s="19">
        <v>0</v>
      </c>
      <c r="N94" s="19">
        <v>0</v>
      </c>
      <c r="O94" s="19">
        <v>0</v>
      </c>
      <c r="P94" s="19">
        <v>78920</v>
      </c>
      <c r="Q94" s="19">
        <f>M94+N94+O94+P94</f>
        <v>78920</v>
      </c>
      <c r="R94" s="19">
        <f>H94-M94</f>
        <v>0</v>
      </c>
      <c r="S94" s="19">
        <f>I94-N94</f>
        <v>0</v>
      </c>
      <c r="T94" s="19">
        <f>J94-O94</f>
        <v>0</v>
      </c>
      <c r="U94" s="19">
        <f>Q94+B94</f>
        <v>78920</v>
      </c>
      <c r="V94" s="19">
        <v>78920</v>
      </c>
      <c r="W94" s="19">
        <v>78920</v>
      </c>
      <c r="X94" s="19">
        <f>V94-W94</f>
        <v>0</v>
      </c>
      <c r="Y94" s="19">
        <f>IF(ISERROR(W94/V94*100),0,W94/V94*100)</f>
        <v>100</v>
      </c>
      <c r="Z94" s="19">
        <v>0</v>
      </c>
      <c r="AA94" s="19">
        <v>0</v>
      </c>
      <c r="AB94" s="19">
        <v>0</v>
      </c>
      <c r="AC94" s="19">
        <v>0</v>
      </c>
      <c r="AD94" s="19">
        <v>0</v>
      </c>
    </row>
    <row r="95" spans="1:30">
      <c r="A95" s="52" t="s">
        <v>823</v>
      </c>
      <c r="B95" s="19">
        <v>0</v>
      </c>
      <c r="C95" s="19">
        <v>0</v>
      </c>
      <c r="D95" s="19">
        <v>0</v>
      </c>
      <c r="E95" s="19">
        <v>0</v>
      </c>
      <c r="F95" s="19">
        <v>765535</v>
      </c>
      <c r="G95" s="19">
        <f>C95+D95+E95+F95</f>
        <v>765535</v>
      </c>
      <c r="H95" s="19">
        <v>0</v>
      </c>
      <c r="I95" s="19">
        <v>0</v>
      </c>
      <c r="J95" s="19">
        <v>0</v>
      </c>
      <c r="K95" s="19">
        <v>242152</v>
      </c>
      <c r="L95" s="19">
        <f>H95+I95+J95+K95</f>
        <v>242152</v>
      </c>
      <c r="M95" s="19">
        <v>0</v>
      </c>
      <c r="N95" s="19">
        <v>0</v>
      </c>
      <c r="O95" s="19">
        <v>0</v>
      </c>
      <c r="P95" s="19">
        <v>242152</v>
      </c>
      <c r="Q95" s="19">
        <f>M95+N95+O95+P95</f>
        <v>242152</v>
      </c>
      <c r="R95" s="19">
        <f>H95-M95</f>
        <v>0</v>
      </c>
      <c r="S95" s="19">
        <f>I95-N95</f>
        <v>0</v>
      </c>
      <c r="T95" s="19">
        <f>J95-O95</f>
        <v>0</v>
      </c>
      <c r="U95" s="19">
        <f>Q95+B95</f>
        <v>242152</v>
      </c>
      <c r="V95" s="19">
        <v>242152</v>
      </c>
      <c r="W95" s="19">
        <v>214955.01</v>
      </c>
      <c r="X95" s="19">
        <f>V95-W95</f>
        <v>27196.989999999991</v>
      </c>
      <c r="Y95" s="19">
        <f>IF(ISERROR(W95/V95*100),0,W95/V95*100)</f>
        <v>88.768628795136934</v>
      </c>
      <c r="Z95" s="19">
        <v>0</v>
      </c>
      <c r="AA95" s="19">
        <v>0</v>
      </c>
      <c r="AB95" s="19">
        <v>0</v>
      </c>
      <c r="AC95" s="19">
        <v>0</v>
      </c>
      <c r="AD95" s="19">
        <v>0</v>
      </c>
    </row>
    <row r="96" spans="1:30" ht="25.5">
      <c r="A96" s="52" t="s">
        <v>824</v>
      </c>
      <c r="B96" s="19">
        <v>0</v>
      </c>
      <c r="C96" s="19">
        <v>0</v>
      </c>
      <c r="D96" s="19">
        <v>0</v>
      </c>
      <c r="E96" s="19">
        <v>0</v>
      </c>
      <c r="F96" s="19">
        <v>765535</v>
      </c>
      <c r="G96" s="19">
        <f>C96+D96+E96+F96</f>
        <v>765535</v>
      </c>
      <c r="H96" s="19">
        <v>0</v>
      </c>
      <c r="I96" s="19">
        <v>0</v>
      </c>
      <c r="J96" s="19">
        <v>0</v>
      </c>
      <c r="K96" s="19">
        <v>242152</v>
      </c>
      <c r="L96" s="19">
        <f>H96+I96+J96+K96</f>
        <v>242152</v>
      </c>
      <c r="M96" s="19">
        <v>0</v>
      </c>
      <c r="N96" s="19">
        <v>0</v>
      </c>
      <c r="O96" s="19">
        <v>0</v>
      </c>
      <c r="P96" s="19">
        <v>242152</v>
      </c>
      <c r="Q96" s="19">
        <f>M96+N96+O96+P96</f>
        <v>242152</v>
      </c>
      <c r="R96" s="19">
        <f>H96-M96</f>
        <v>0</v>
      </c>
      <c r="S96" s="19">
        <f>I96-N96</f>
        <v>0</v>
      </c>
      <c r="T96" s="19">
        <f>J96-O96</f>
        <v>0</v>
      </c>
      <c r="U96" s="19">
        <f>Q96+B96</f>
        <v>242152</v>
      </c>
      <c r="V96" s="19">
        <v>242152</v>
      </c>
      <c r="W96" s="19">
        <v>214955.01</v>
      </c>
      <c r="X96" s="19">
        <f>V96-W96</f>
        <v>27196.989999999991</v>
      </c>
      <c r="Y96" s="19">
        <f>IF(ISERROR(W96/V96*100),0,W96/V96*100)</f>
        <v>88.768628795136934</v>
      </c>
      <c r="Z96" s="19">
        <v>0</v>
      </c>
      <c r="AA96" s="19">
        <v>0</v>
      </c>
      <c r="AB96" s="19">
        <v>0</v>
      </c>
      <c r="AC96" s="19">
        <v>0</v>
      </c>
      <c r="AD96" s="19">
        <v>0</v>
      </c>
    </row>
    <row r="97" spans="1:30" ht="25.5">
      <c r="A97" s="52" t="s">
        <v>825</v>
      </c>
      <c r="B97" s="19">
        <v>0</v>
      </c>
      <c r="C97" s="19">
        <v>400000</v>
      </c>
      <c r="D97" s="19">
        <v>0</v>
      </c>
      <c r="E97" s="19">
        <v>0</v>
      </c>
      <c r="F97" s="19">
        <v>1441012</v>
      </c>
      <c r="G97" s="19">
        <f>C97+D97+E97+F97</f>
        <v>1841012</v>
      </c>
      <c r="H97" s="19">
        <v>140000</v>
      </c>
      <c r="I97" s="19">
        <v>0</v>
      </c>
      <c r="J97" s="19">
        <v>0</v>
      </c>
      <c r="K97" s="19">
        <v>440733</v>
      </c>
      <c r="L97" s="19">
        <f>H97+I97+J97+K97</f>
        <v>580733</v>
      </c>
      <c r="M97" s="19">
        <v>141501.4</v>
      </c>
      <c r="N97" s="19">
        <v>0</v>
      </c>
      <c r="O97" s="19">
        <v>0</v>
      </c>
      <c r="P97" s="19">
        <v>440733</v>
      </c>
      <c r="Q97" s="19">
        <f>M97+N97+O97+P97</f>
        <v>582234.4</v>
      </c>
      <c r="R97" s="19">
        <f>H97-M97</f>
        <v>-1501.3999999999942</v>
      </c>
      <c r="S97" s="19">
        <f>I97-N97</f>
        <v>0</v>
      </c>
      <c r="T97" s="19">
        <f>J97-O97</f>
        <v>0</v>
      </c>
      <c r="U97" s="19">
        <f>Q97+B97</f>
        <v>582234.4</v>
      </c>
      <c r="V97" s="19">
        <v>580733</v>
      </c>
      <c r="W97" s="19">
        <v>510776.03</v>
      </c>
      <c r="X97" s="19">
        <f>V97-W97</f>
        <v>69956.969999999972</v>
      </c>
      <c r="Y97" s="19">
        <f>IF(ISERROR(W97/V97*100),0,W97/V97*100)</f>
        <v>87.953677507563725</v>
      </c>
      <c r="Z97" s="19">
        <v>0</v>
      </c>
      <c r="AA97" s="19">
        <v>0</v>
      </c>
      <c r="AB97" s="19">
        <v>0</v>
      </c>
      <c r="AC97" s="19">
        <v>0</v>
      </c>
      <c r="AD97" s="19">
        <v>0</v>
      </c>
    </row>
    <row r="98" spans="1:30">
      <c r="A98" s="52" t="s">
        <v>826</v>
      </c>
      <c r="B98" s="19">
        <v>0</v>
      </c>
      <c r="C98" s="19">
        <v>0</v>
      </c>
      <c r="D98" s="19">
        <v>0</v>
      </c>
      <c r="E98" s="19">
        <v>0</v>
      </c>
      <c r="F98" s="19">
        <v>20089338</v>
      </c>
      <c r="G98" s="19">
        <f>C98+D98+E98+F98</f>
        <v>20089338</v>
      </c>
      <c r="H98" s="19">
        <v>0</v>
      </c>
      <c r="I98" s="19">
        <v>0</v>
      </c>
      <c r="J98" s="19">
        <v>0</v>
      </c>
      <c r="K98" s="19">
        <v>6146669</v>
      </c>
      <c r="L98" s="19">
        <f>H98+I98+J98+K98</f>
        <v>6146669</v>
      </c>
      <c r="M98" s="19">
        <v>0</v>
      </c>
      <c r="N98" s="19">
        <v>0</v>
      </c>
      <c r="O98" s="19">
        <v>0</v>
      </c>
      <c r="P98" s="19">
        <v>6146669</v>
      </c>
      <c r="Q98" s="19">
        <f>M98+N98+O98+P98</f>
        <v>6146669</v>
      </c>
      <c r="R98" s="19">
        <f>H98-M98</f>
        <v>0</v>
      </c>
      <c r="S98" s="19">
        <f>I98-N98</f>
        <v>0</v>
      </c>
      <c r="T98" s="19">
        <f>J98-O98</f>
        <v>0</v>
      </c>
      <c r="U98" s="19">
        <f>Q98+B98</f>
        <v>6146669</v>
      </c>
      <c r="V98" s="19">
        <v>6146669</v>
      </c>
      <c r="W98" s="19">
        <v>6146629.04</v>
      </c>
      <c r="X98" s="19">
        <f>V98-W98</f>
        <v>39.959999999962747</v>
      </c>
      <c r="Y98" s="19">
        <f>IF(ISERROR(W98/V98*100),0,W98/V98*100)</f>
        <v>99.99934989178692</v>
      </c>
      <c r="Z98" s="19">
        <v>0</v>
      </c>
      <c r="AA98" s="19">
        <v>0</v>
      </c>
      <c r="AB98" s="19">
        <v>0</v>
      </c>
      <c r="AC98" s="19">
        <v>0</v>
      </c>
      <c r="AD98" s="19">
        <v>0</v>
      </c>
    </row>
    <row r="99" spans="1:30">
      <c r="A99" s="52" t="s">
        <v>827</v>
      </c>
      <c r="B99" s="19">
        <v>0</v>
      </c>
      <c r="C99" s="19">
        <v>0</v>
      </c>
      <c r="D99" s="19">
        <v>0</v>
      </c>
      <c r="E99" s="19">
        <v>0</v>
      </c>
      <c r="F99" s="19">
        <v>564345</v>
      </c>
      <c r="G99" s="19">
        <f>C99+D99+E99+F99</f>
        <v>564345</v>
      </c>
      <c r="H99" s="19">
        <v>0</v>
      </c>
      <c r="I99" s="19">
        <v>0</v>
      </c>
      <c r="J99" s="19">
        <v>0</v>
      </c>
      <c r="K99" s="19">
        <v>172953</v>
      </c>
      <c r="L99" s="19">
        <f>H99+I99+J99+K99</f>
        <v>172953</v>
      </c>
      <c r="M99" s="19">
        <v>0</v>
      </c>
      <c r="N99" s="19">
        <v>0</v>
      </c>
      <c r="O99" s="19">
        <v>0</v>
      </c>
      <c r="P99" s="19">
        <v>172953</v>
      </c>
      <c r="Q99" s="19">
        <f>M99+N99+O99+P99</f>
        <v>172953</v>
      </c>
      <c r="R99" s="19">
        <f>H99-M99</f>
        <v>0</v>
      </c>
      <c r="S99" s="19">
        <f>I99-N99</f>
        <v>0</v>
      </c>
      <c r="T99" s="19">
        <f>J99-O99</f>
        <v>0</v>
      </c>
      <c r="U99" s="19">
        <f>Q99+B99</f>
        <v>172953</v>
      </c>
      <c r="V99" s="19">
        <v>172953</v>
      </c>
      <c r="W99" s="19">
        <v>145472.41</v>
      </c>
      <c r="X99" s="19">
        <f>V99-W99</f>
        <v>27480.589999999997</v>
      </c>
      <c r="Y99" s="19">
        <f>IF(ISERROR(W99/V99*100),0,W99/V99*100)</f>
        <v>84.110949217417456</v>
      </c>
      <c r="Z99" s="19">
        <v>0</v>
      </c>
      <c r="AA99" s="19">
        <v>0</v>
      </c>
      <c r="AB99" s="19">
        <v>0</v>
      </c>
      <c r="AC99" s="19">
        <v>0</v>
      </c>
      <c r="AD99" s="19">
        <v>0</v>
      </c>
    </row>
    <row r="100" spans="1:30" ht="25.5">
      <c r="A100" s="52" t="s">
        <v>828</v>
      </c>
      <c r="B100" s="19">
        <v>0</v>
      </c>
      <c r="C100" s="19">
        <v>248465</v>
      </c>
      <c r="D100" s="19">
        <v>0</v>
      </c>
      <c r="E100" s="19">
        <v>0</v>
      </c>
      <c r="F100" s="19">
        <v>3271269</v>
      </c>
      <c r="G100" s="19">
        <f>C100+D100+E100+F100</f>
        <v>3519734</v>
      </c>
      <c r="H100" s="19">
        <v>89220</v>
      </c>
      <c r="I100" s="19">
        <v>0</v>
      </c>
      <c r="J100" s="19">
        <v>0</v>
      </c>
      <c r="K100" s="19">
        <v>1037594</v>
      </c>
      <c r="L100" s="19">
        <f>H100+I100+J100+K100</f>
        <v>1126814</v>
      </c>
      <c r="M100" s="19">
        <v>88937.35</v>
      </c>
      <c r="N100" s="19">
        <v>0</v>
      </c>
      <c r="O100" s="19">
        <v>0</v>
      </c>
      <c r="P100" s="19">
        <v>1037594</v>
      </c>
      <c r="Q100" s="19">
        <f>M100+N100+O100+P100</f>
        <v>1126531.3500000001</v>
      </c>
      <c r="R100" s="19">
        <f>H100-M100</f>
        <v>282.64999999999418</v>
      </c>
      <c r="S100" s="19">
        <f>I100-N100</f>
        <v>0</v>
      </c>
      <c r="T100" s="19">
        <f>J100-O100</f>
        <v>0</v>
      </c>
      <c r="U100" s="19">
        <f>Q100+B100</f>
        <v>1126531.3500000001</v>
      </c>
      <c r="V100" s="19">
        <v>1126814</v>
      </c>
      <c r="W100" s="19">
        <v>1005857.69</v>
      </c>
      <c r="X100" s="19">
        <f>V100-W100</f>
        <v>120956.31000000006</v>
      </c>
      <c r="Y100" s="19">
        <f>IF(ISERROR(W100/V100*100),0,W100/V100*100)</f>
        <v>89.265636564685906</v>
      </c>
      <c r="Z100" s="19">
        <v>0</v>
      </c>
      <c r="AA100" s="19">
        <v>0</v>
      </c>
      <c r="AB100" s="19">
        <v>0</v>
      </c>
      <c r="AC100" s="19">
        <v>0</v>
      </c>
      <c r="AD100" s="19">
        <v>0</v>
      </c>
    </row>
    <row r="101" spans="1:30" ht="25.5">
      <c r="A101" s="52" t="s">
        <v>227</v>
      </c>
      <c r="B101" s="19">
        <v>0</v>
      </c>
      <c r="C101" s="19">
        <v>0</v>
      </c>
      <c r="D101" s="19">
        <v>0</v>
      </c>
      <c r="E101" s="19">
        <v>0</v>
      </c>
      <c r="F101" s="19">
        <v>19516612</v>
      </c>
      <c r="G101" s="19">
        <f>C101+D101+E101+F101</f>
        <v>19516612</v>
      </c>
      <c r="H101" s="19">
        <v>0</v>
      </c>
      <c r="I101" s="19">
        <v>0</v>
      </c>
      <c r="J101" s="19">
        <v>0</v>
      </c>
      <c r="K101" s="19">
        <v>2249943</v>
      </c>
      <c r="L101" s="19">
        <f>H101+I101+J101+K101</f>
        <v>2249943</v>
      </c>
      <c r="M101" s="19">
        <v>0</v>
      </c>
      <c r="N101" s="19">
        <v>0</v>
      </c>
      <c r="O101" s="19">
        <v>0</v>
      </c>
      <c r="P101" s="19">
        <v>2249943</v>
      </c>
      <c r="Q101" s="19">
        <f>M101+N101+O101+P101</f>
        <v>2249943</v>
      </c>
      <c r="R101" s="19">
        <f>H101-M101</f>
        <v>0</v>
      </c>
      <c r="S101" s="19">
        <f>I101-N101</f>
        <v>0</v>
      </c>
      <c r="T101" s="19">
        <f>J101-O101</f>
        <v>0</v>
      </c>
      <c r="U101" s="19">
        <f>Q101+B101</f>
        <v>2249943</v>
      </c>
      <c r="V101" s="19">
        <v>2249943</v>
      </c>
      <c r="W101" s="19">
        <v>1798217.02</v>
      </c>
      <c r="X101" s="19">
        <f>V101-W101</f>
        <v>451725.98</v>
      </c>
      <c r="Y101" s="19">
        <f>IF(ISERROR(W101/V101*100),0,W101/V101*100)</f>
        <v>79.922781154900363</v>
      </c>
      <c r="Z101" s="19">
        <v>0</v>
      </c>
      <c r="AA101" s="19">
        <v>0</v>
      </c>
      <c r="AB101" s="19">
        <v>0</v>
      </c>
      <c r="AC101" s="19">
        <v>0</v>
      </c>
      <c r="AD101" s="19">
        <v>0</v>
      </c>
    </row>
    <row r="102" spans="1:30" ht="25.5">
      <c r="A102" s="52" t="s">
        <v>228</v>
      </c>
      <c r="B102" s="19">
        <v>0</v>
      </c>
      <c r="C102" s="19">
        <v>0</v>
      </c>
      <c r="D102" s="19">
        <v>0</v>
      </c>
      <c r="E102" s="19">
        <v>0</v>
      </c>
      <c r="F102" s="19">
        <v>19516612</v>
      </c>
      <c r="G102" s="19">
        <f>C102+D102+E102+F102</f>
        <v>19516612</v>
      </c>
      <c r="H102" s="19">
        <v>0</v>
      </c>
      <c r="I102" s="19">
        <v>0</v>
      </c>
      <c r="J102" s="19">
        <v>0</v>
      </c>
      <c r="K102" s="19">
        <v>2249943</v>
      </c>
      <c r="L102" s="19">
        <f>H102+I102+J102+K102</f>
        <v>2249943</v>
      </c>
      <c r="M102" s="19">
        <v>0</v>
      </c>
      <c r="N102" s="19">
        <v>0</v>
      </c>
      <c r="O102" s="19">
        <v>0</v>
      </c>
      <c r="P102" s="19">
        <v>2249943</v>
      </c>
      <c r="Q102" s="19">
        <f>M102+N102+O102+P102</f>
        <v>2249943</v>
      </c>
      <c r="R102" s="19">
        <f>H102-M102</f>
        <v>0</v>
      </c>
      <c r="S102" s="19">
        <f>I102-N102</f>
        <v>0</v>
      </c>
      <c r="T102" s="19">
        <f>J102-O102</f>
        <v>0</v>
      </c>
      <c r="U102" s="19">
        <f>Q102+B102</f>
        <v>2249943</v>
      </c>
      <c r="V102" s="19">
        <v>2249943</v>
      </c>
      <c r="W102" s="19">
        <v>1798217.02</v>
      </c>
      <c r="X102" s="19">
        <f>V102-W102</f>
        <v>451725.98</v>
      </c>
      <c r="Y102" s="19">
        <f>IF(ISERROR(W102/V102*100),0,W102/V102*100)</f>
        <v>79.922781154900363</v>
      </c>
      <c r="Z102" s="19">
        <v>0</v>
      </c>
      <c r="AA102" s="19">
        <v>0</v>
      </c>
      <c r="AB102" s="19">
        <v>0</v>
      </c>
      <c r="AC102" s="19">
        <v>0</v>
      </c>
      <c r="AD102" s="19">
        <v>0</v>
      </c>
    </row>
    <row r="103" spans="1:30" ht="25.5">
      <c r="A103" s="52" t="s">
        <v>87</v>
      </c>
      <c r="B103" s="19">
        <v>0</v>
      </c>
      <c r="C103" s="19">
        <v>0</v>
      </c>
      <c r="D103" s="19">
        <v>0</v>
      </c>
      <c r="E103" s="19">
        <v>0</v>
      </c>
      <c r="F103" s="19">
        <v>53787910</v>
      </c>
      <c r="G103" s="19">
        <f>C103+D103+E103+F103</f>
        <v>53787910</v>
      </c>
      <c r="H103" s="19">
        <v>0</v>
      </c>
      <c r="I103" s="19">
        <v>0</v>
      </c>
      <c r="J103" s="19">
        <v>0</v>
      </c>
      <c r="K103" s="19">
        <v>16561277</v>
      </c>
      <c r="L103" s="19">
        <f>H103+I103+J103+K103</f>
        <v>16561277</v>
      </c>
      <c r="M103" s="19">
        <v>97.46</v>
      </c>
      <c r="N103" s="19">
        <v>0</v>
      </c>
      <c r="O103" s="19">
        <v>0</v>
      </c>
      <c r="P103" s="19">
        <v>16561277</v>
      </c>
      <c r="Q103" s="19">
        <f>M103+N103+O103+P103</f>
        <v>16561374.460000001</v>
      </c>
      <c r="R103" s="19">
        <f>H103-M103</f>
        <v>-97.46</v>
      </c>
      <c r="S103" s="19">
        <f>I103-N103</f>
        <v>0</v>
      </c>
      <c r="T103" s="19">
        <f>J103-O103</f>
        <v>0</v>
      </c>
      <c r="U103" s="19">
        <f>Q103+B103</f>
        <v>16561374.460000001</v>
      </c>
      <c r="V103" s="19">
        <v>16561277</v>
      </c>
      <c r="W103" s="19">
        <v>14202116.369999999</v>
      </c>
      <c r="X103" s="19">
        <f>V103-W103</f>
        <v>2359160.6300000008</v>
      </c>
      <c r="Y103" s="19">
        <f>IF(ISERROR(W103/V103*100),0,W103/V103*100)</f>
        <v>85.754959415267308</v>
      </c>
      <c r="Z103" s="19">
        <v>0</v>
      </c>
      <c r="AA103" s="19">
        <v>0</v>
      </c>
      <c r="AB103" s="19">
        <v>0</v>
      </c>
      <c r="AC103" s="19">
        <v>0</v>
      </c>
      <c r="AD103" s="19">
        <v>0</v>
      </c>
    </row>
    <row r="104" spans="1:30" ht="38.25">
      <c r="A104" s="52" t="s">
        <v>229</v>
      </c>
      <c r="B104" s="19">
        <v>0</v>
      </c>
      <c r="C104" s="19">
        <v>0</v>
      </c>
      <c r="D104" s="19">
        <v>0</v>
      </c>
      <c r="E104" s="19">
        <v>0</v>
      </c>
      <c r="F104" s="19">
        <v>4156055</v>
      </c>
      <c r="G104" s="19">
        <f>C104+D104+E104+F104</f>
        <v>4156055</v>
      </c>
      <c r="H104" s="19">
        <v>0</v>
      </c>
      <c r="I104" s="19">
        <v>0</v>
      </c>
      <c r="J104" s="19">
        <v>0</v>
      </c>
      <c r="K104" s="19">
        <v>1238075</v>
      </c>
      <c r="L104" s="19">
        <f>H104+I104+J104+K104</f>
        <v>1238075</v>
      </c>
      <c r="M104" s="19">
        <v>0</v>
      </c>
      <c r="N104" s="19">
        <v>0</v>
      </c>
      <c r="O104" s="19">
        <v>0</v>
      </c>
      <c r="P104" s="19">
        <v>1238075</v>
      </c>
      <c r="Q104" s="19">
        <f>M104+N104+O104+P104</f>
        <v>1238075</v>
      </c>
      <c r="R104" s="19">
        <f>H104-M104</f>
        <v>0</v>
      </c>
      <c r="S104" s="19">
        <f>I104-N104</f>
        <v>0</v>
      </c>
      <c r="T104" s="19">
        <f>J104-O104</f>
        <v>0</v>
      </c>
      <c r="U104" s="19">
        <f>Q104+B104</f>
        <v>1238075</v>
      </c>
      <c r="V104" s="19">
        <v>1238075</v>
      </c>
      <c r="W104" s="19">
        <v>365255.31</v>
      </c>
      <c r="X104" s="19">
        <f>V104-W104</f>
        <v>872819.69</v>
      </c>
      <c r="Y104" s="19">
        <f>IF(ISERROR(W104/V104*100),0,W104/V104*100)</f>
        <v>29.501872665226259</v>
      </c>
      <c r="Z104" s="19">
        <v>0</v>
      </c>
      <c r="AA104" s="19">
        <v>0</v>
      </c>
      <c r="AB104" s="19">
        <v>0</v>
      </c>
      <c r="AC104" s="19">
        <v>0</v>
      </c>
      <c r="AD104" s="19">
        <v>0</v>
      </c>
    </row>
    <row r="105" spans="1:30" ht="25.5">
      <c r="A105" s="52" t="s">
        <v>230</v>
      </c>
      <c r="B105" s="19">
        <v>0</v>
      </c>
      <c r="C105" s="19">
        <v>0</v>
      </c>
      <c r="D105" s="19">
        <v>0</v>
      </c>
      <c r="E105" s="19">
        <v>0</v>
      </c>
      <c r="F105" s="19">
        <v>49631855</v>
      </c>
      <c r="G105" s="19">
        <f>C105+D105+E105+F105</f>
        <v>49631855</v>
      </c>
      <c r="H105" s="19">
        <v>0</v>
      </c>
      <c r="I105" s="19">
        <v>0</v>
      </c>
      <c r="J105" s="19">
        <v>0</v>
      </c>
      <c r="K105" s="19">
        <v>15323202</v>
      </c>
      <c r="L105" s="19">
        <f>H105+I105+J105+K105</f>
        <v>15323202</v>
      </c>
      <c r="M105" s="19">
        <v>97.46</v>
      </c>
      <c r="N105" s="19">
        <v>0</v>
      </c>
      <c r="O105" s="19">
        <v>0</v>
      </c>
      <c r="P105" s="19">
        <v>15323202</v>
      </c>
      <c r="Q105" s="19">
        <f>M105+N105+O105+P105</f>
        <v>15323299.460000001</v>
      </c>
      <c r="R105" s="19">
        <f>H105-M105</f>
        <v>-97.46</v>
      </c>
      <c r="S105" s="19">
        <f>I105-N105</f>
        <v>0</v>
      </c>
      <c r="T105" s="19">
        <f>J105-O105</f>
        <v>0</v>
      </c>
      <c r="U105" s="19">
        <f>Q105+B105</f>
        <v>15323299.460000001</v>
      </c>
      <c r="V105" s="19">
        <v>15323202</v>
      </c>
      <c r="W105" s="19">
        <v>13836861.060000001</v>
      </c>
      <c r="X105" s="19">
        <f>V105-W105</f>
        <v>1486340.9399999995</v>
      </c>
      <c r="Y105" s="19">
        <f>IF(ISERROR(W105/V105*100),0,W105/V105*100)</f>
        <v>90.300063002497794</v>
      </c>
      <c r="Z105" s="19">
        <v>0</v>
      </c>
      <c r="AA105" s="19">
        <v>0</v>
      </c>
      <c r="AB105" s="19">
        <v>0</v>
      </c>
      <c r="AC105" s="19">
        <v>0</v>
      </c>
      <c r="AD105" s="19">
        <v>0</v>
      </c>
    </row>
    <row r="106" spans="1:30" ht="25.5">
      <c r="A106" s="52" t="s">
        <v>83</v>
      </c>
      <c r="B106" s="19">
        <v>0</v>
      </c>
      <c r="C106" s="19">
        <v>0</v>
      </c>
      <c r="D106" s="19">
        <v>0</v>
      </c>
      <c r="E106" s="19">
        <v>0</v>
      </c>
      <c r="F106" s="19">
        <v>6545220</v>
      </c>
      <c r="G106" s="19">
        <f>C106+D106+E106+F106</f>
        <v>6545220</v>
      </c>
      <c r="H106" s="19">
        <v>0</v>
      </c>
      <c r="I106" s="19">
        <v>0</v>
      </c>
      <c r="J106" s="19">
        <v>0</v>
      </c>
      <c r="K106" s="19">
        <v>2046252</v>
      </c>
      <c r="L106" s="19">
        <f>H106+I106+J106+K106</f>
        <v>2046252</v>
      </c>
      <c r="M106" s="19">
        <v>0</v>
      </c>
      <c r="N106" s="19">
        <v>0</v>
      </c>
      <c r="O106" s="19">
        <v>0</v>
      </c>
      <c r="P106" s="19">
        <v>2046252</v>
      </c>
      <c r="Q106" s="19">
        <f>M106+N106+O106+P106</f>
        <v>2046252</v>
      </c>
      <c r="R106" s="19">
        <f>H106-M106</f>
        <v>0</v>
      </c>
      <c r="S106" s="19">
        <f>I106-N106</f>
        <v>0</v>
      </c>
      <c r="T106" s="19">
        <f>J106-O106</f>
        <v>0</v>
      </c>
      <c r="U106" s="19">
        <f>Q106+B106</f>
        <v>2046252</v>
      </c>
      <c r="V106" s="19">
        <v>2046252</v>
      </c>
      <c r="W106" s="19">
        <v>2003990.48</v>
      </c>
      <c r="X106" s="19">
        <f>V106-W106</f>
        <v>42261.520000000019</v>
      </c>
      <c r="Y106" s="19">
        <f>IF(ISERROR(W106/V106*100),0,W106/V106*100)</f>
        <v>97.934686441357172</v>
      </c>
      <c r="Z106" s="19">
        <v>0</v>
      </c>
      <c r="AA106" s="19">
        <v>0</v>
      </c>
      <c r="AB106" s="19">
        <v>0</v>
      </c>
      <c r="AC106" s="19">
        <v>0</v>
      </c>
      <c r="AD106" s="19">
        <v>0</v>
      </c>
    </row>
    <row r="107" spans="1:30" ht="25.5">
      <c r="A107" s="52" t="s">
        <v>231</v>
      </c>
      <c r="B107" s="19">
        <v>0</v>
      </c>
      <c r="C107" s="19">
        <v>0</v>
      </c>
      <c r="D107" s="19">
        <v>0</v>
      </c>
      <c r="E107" s="19">
        <v>0</v>
      </c>
      <c r="F107" s="19">
        <v>6545220</v>
      </c>
      <c r="G107" s="19">
        <f>C107+D107+E107+F107</f>
        <v>6545220</v>
      </c>
      <c r="H107" s="19">
        <v>0</v>
      </c>
      <c r="I107" s="19">
        <v>0</v>
      </c>
      <c r="J107" s="19">
        <v>0</v>
      </c>
      <c r="K107" s="19">
        <v>2046252</v>
      </c>
      <c r="L107" s="19">
        <f>H107+I107+J107+K107</f>
        <v>2046252</v>
      </c>
      <c r="M107" s="19">
        <v>0</v>
      </c>
      <c r="N107" s="19">
        <v>0</v>
      </c>
      <c r="O107" s="19">
        <v>0</v>
      </c>
      <c r="P107" s="19">
        <v>2046252</v>
      </c>
      <c r="Q107" s="19">
        <f>M107+N107+O107+P107</f>
        <v>2046252</v>
      </c>
      <c r="R107" s="19">
        <f>H107-M107</f>
        <v>0</v>
      </c>
      <c r="S107" s="19">
        <f>I107-N107</f>
        <v>0</v>
      </c>
      <c r="T107" s="19">
        <f>J107-O107</f>
        <v>0</v>
      </c>
      <c r="U107" s="19">
        <f>Q107+B107</f>
        <v>2046252</v>
      </c>
      <c r="V107" s="19">
        <v>2046252</v>
      </c>
      <c r="W107" s="19">
        <v>2003990.48</v>
      </c>
      <c r="X107" s="19">
        <f>V107-W107</f>
        <v>42261.520000000019</v>
      </c>
      <c r="Y107" s="19">
        <f>IF(ISERROR(W107/V107*100),0,W107/V107*100)</f>
        <v>97.934686441357172</v>
      </c>
      <c r="Z107" s="19">
        <v>0</v>
      </c>
      <c r="AA107" s="19">
        <v>0</v>
      </c>
      <c r="AB107" s="19">
        <v>0</v>
      </c>
      <c r="AC107" s="19">
        <v>0</v>
      </c>
      <c r="AD107" s="19">
        <v>0</v>
      </c>
    </row>
    <row r="108" spans="1:30" ht="25.5">
      <c r="A108" s="52" t="s">
        <v>232</v>
      </c>
      <c r="B108" s="19">
        <v>0</v>
      </c>
      <c r="C108" s="19">
        <v>0</v>
      </c>
      <c r="D108" s="19">
        <v>313070</v>
      </c>
      <c r="E108" s="19">
        <v>0</v>
      </c>
      <c r="F108" s="19">
        <v>1003910</v>
      </c>
      <c r="G108" s="19">
        <f>C108+D108+E108+F108</f>
        <v>1316980</v>
      </c>
      <c r="H108" s="19">
        <v>0</v>
      </c>
      <c r="I108" s="19">
        <v>71968</v>
      </c>
      <c r="J108" s="19">
        <v>0</v>
      </c>
      <c r="K108" s="19">
        <v>301285</v>
      </c>
      <c r="L108" s="19">
        <f>H108+I108+J108+K108</f>
        <v>373253</v>
      </c>
      <c r="M108" s="19">
        <v>4</v>
      </c>
      <c r="N108" s="19">
        <v>128377.94</v>
      </c>
      <c r="O108" s="19">
        <v>0</v>
      </c>
      <c r="P108" s="19">
        <v>301285</v>
      </c>
      <c r="Q108" s="19">
        <f>M108+N108+O108+P108</f>
        <v>429666.94</v>
      </c>
      <c r="R108" s="19">
        <f>H108-M108</f>
        <v>-4</v>
      </c>
      <c r="S108" s="19">
        <f>I108-N108</f>
        <v>-56409.94</v>
      </c>
      <c r="T108" s="19">
        <f>J108-O108</f>
        <v>0</v>
      </c>
      <c r="U108" s="19">
        <f>Q108+B108</f>
        <v>429666.94</v>
      </c>
      <c r="V108" s="19">
        <v>412841</v>
      </c>
      <c r="W108" s="19">
        <v>333541.31</v>
      </c>
      <c r="X108" s="19">
        <f>V108-W108</f>
        <v>79299.69</v>
      </c>
      <c r="Y108" s="19">
        <f>IF(ISERROR(W108/V108*100),0,W108/V108*100)</f>
        <v>80.791711579034057</v>
      </c>
      <c r="Z108" s="19">
        <v>0</v>
      </c>
      <c r="AA108" s="19">
        <v>0</v>
      </c>
      <c r="AB108" s="19">
        <v>0</v>
      </c>
      <c r="AC108" s="19">
        <v>0</v>
      </c>
      <c r="AD108" s="19">
        <v>0</v>
      </c>
    </row>
    <row r="109" spans="1:30" ht="38.25">
      <c r="A109" s="52" t="s">
        <v>233</v>
      </c>
      <c r="B109" s="19">
        <v>0</v>
      </c>
      <c r="C109" s="19">
        <v>0</v>
      </c>
      <c r="D109" s="19">
        <v>30431</v>
      </c>
      <c r="E109" s="19">
        <v>0</v>
      </c>
      <c r="F109" s="19">
        <v>0</v>
      </c>
      <c r="G109" s="19">
        <f>C109+D109+E109+F109</f>
        <v>30431</v>
      </c>
      <c r="H109" s="19">
        <v>0</v>
      </c>
      <c r="I109" s="19">
        <v>0</v>
      </c>
      <c r="J109" s="19">
        <v>0</v>
      </c>
      <c r="K109" s="19">
        <v>0</v>
      </c>
      <c r="L109" s="19">
        <f>H109+I109+J109+K109</f>
        <v>0</v>
      </c>
      <c r="M109" s="19">
        <v>0</v>
      </c>
      <c r="N109" s="19">
        <v>0</v>
      </c>
      <c r="O109" s="19">
        <v>0</v>
      </c>
      <c r="P109" s="19">
        <v>0</v>
      </c>
      <c r="Q109" s="19">
        <f>M109+N109+O109+P109</f>
        <v>0</v>
      </c>
      <c r="R109" s="19">
        <f>H109-M109</f>
        <v>0</v>
      </c>
      <c r="S109" s="19">
        <f>I109-N109</f>
        <v>0</v>
      </c>
      <c r="T109" s="19">
        <f>J109-O109</f>
        <v>0</v>
      </c>
      <c r="U109" s="19">
        <f>Q109+B109</f>
        <v>0</v>
      </c>
      <c r="V109" s="19">
        <v>31087</v>
      </c>
      <c r="W109" s="19">
        <v>31086.14</v>
      </c>
      <c r="X109" s="19">
        <f>V109-W109</f>
        <v>0.86000000000058208</v>
      </c>
      <c r="Y109" s="19">
        <f>IF(ISERROR(W109/V109*100),0,W109/V109*100)</f>
        <v>99.997233570302697</v>
      </c>
      <c r="Z109" s="19">
        <v>0</v>
      </c>
      <c r="AA109" s="19">
        <v>0</v>
      </c>
      <c r="AB109" s="19">
        <v>0</v>
      </c>
      <c r="AC109" s="19">
        <v>0</v>
      </c>
      <c r="AD109" s="19">
        <v>0</v>
      </c>
    </row>
    <row r="110" spans="1:30">
      <c r="A110" s="52" t="s">
        <v>234</v>
      </c>
      <c r="B110" s="19">
        <v>0</v>
      </c>
      <c r="C110" s="19">
        <v>0</v>
      </c>
      <c r="D110" s="19">
        <v>282639</v>
      </c>
      <c r="E110" s="19">
        <v>0</v>
      </c>
      <c r="F110" s="19">
        <v>1003910</v>
      </c>
      <c r="G110" s="19">
        <f>C110+D110+E110+F110</f>
        <v>1286549</v>
      </c>
      <c r="H110" s="19">
        <v>0</v>
      </c>
      <c r="I110" s="19">
        <v>71968</v>
      </c>
      <c r="J110" s="19">
        <v>0</v>
      </c>
      <c r="K110" s="19">
        <v>301285</v>
      </c>
      <c r="L110" s="19">
        <f>H110+I110+J110+K110</f>
        <v>373253</v>
      </c>
      <c r="M110" s="19">
        <v>4</v>
      </c>
      <c r="N110" s="19">
        <v>128377.94</v>
      </c>
      <c r="O110" s="19">
        <v>0</v>
      </c>
      <c r="P110" s="19">
        <v>301285</v>
      </c>
      <c r="Q110" s="19">
        <f>M110+N110+O110+P110</f>
        <v>429666.94</v>
      </c>
      <c r="R110" s="19">
        <f>H110-M110</f>
        <v>-4</v>
      </c>
      <c r="S110" s="19">
        <f>I110-N110</f>
        <v>-56409.94</v>
      </c>
      <c r="T110" s="19">
        <f>J110-O110</f>
        <v>0</v>
      </c>
      <c r="U110" s="19">
        <f>Q110+B110</f>
        <v>429666.94</v>
      </c>
      <c r="V110" s="19">
        <v>381754</v>
      </c>
      <c r="W110" s="19">
        <v>302455.17</v>
      </c>
      <c r="X110" s="19">
        <f>V110-W110</f>
        <v>79298.830000000016</v>
      </c>
      <c r="Y110" s="19">
        <f>IF(ISERROR(W110/V110*100),0,W110/V110*100)</f>
        <v>79.227767096088058</v>
      </c>
      <c r="Z110" s="19">
        <v>0</v>
      </c>
      <c r="AA110" s="19">
        <v>0</v>
      </c>
      <c r="AB110" s="19">
        <v>0</v>
      </c>
      <c r="AC110" s="19">
        <v>0</v>
      </c>
      <c r="AD110" s="19">
        <v>0</v>
      </c>
    </row>
    <row r="111" spans="1:30" ht="51">
      <c r="A111" s="52" t="s">
        <v>235</v>
      </c>
      <c r="B111" s="19">
        <v>0</v>
      </c>
      <c r="C111" s="19">
        <v>0</v>
      </c>
      <c r="D111" s="19">
        <v>122451</v>
      </c>
      <c r="E111" s="19">
        <v>0</v>
      </c>
      <c r="F111" s="19">
        <v>173678</v>
      </c>
      <c r="G111" s="19">
        <f>C111+D111+E111+F111</f>
        <v>296129</v>
      </c>
      <c r="H111" s="19">
        <v>0</v>
      </c>
      <c r="I111" s="19">
        <v>30900</v>
      </c>
      <c r="J111" s="19">
        <v>0</v>
      </c>
      <c r="K111" s="19">
        <v>31377</v>
      </c>
      <c r="L111" s="19">
        <f>H111+I111+J111+K111</f>
        <v>62277</v>
      </c>
      <c r="M111" s="19">
        <v>0</v>
      </c>
      <c r="N111" s="19">
        <v>687.15</v>
      </c>
      <c r="O111" s="19">
        <v>0</v>
      </c>
      <c r="P111" s="19">
        <v>31377</v>
      </c>
      <c r="Q111" s="19">
        <f>M111+N111+O111+P111</f>
        <v>32064.15</v>
      </c>
      <c r="R111" s="19">
        <f>H111-M111</f>
        <v>0</v>
      </c>
      <c r="S111" s="19">
        <f>I111-N111</f>
        <v>30212.85</v>
      </c>
      <c r="T111" s="19">
        <f>J111-O111</f>
        <v>0</v>
      </c>
      <c r="U111" s="19">
        <f>Q111+B111</f>
        <v>32064.15</v>
      </c>
      <c r="V111" s="19">
        <v>62277</v>
      </c>
      <c r="W111" s="19">
        <v>15307.32</v>
      </c>
      <c r="X111" s="19">
        <f>V111-W111</f>
        <v>46969.68</v>
      </c>
      <c r="Y111" s="19">
        <f>IF(ISERROR(W111/V111*100),0,W111/V111*100)</f>
        <v>24.579411339659906</v>
      </c>
      <c r="Z111" s="19">
        <v>0</v>
      </c>
      <c r="AA111" s="19">
        <v>0</v>
      </c>
      <c r="AB111" s="19">
        <v>0</v>
      </c>
      <c r="AC111" s="19">
        <v>0</v>
      </c>
      <c r="AD111" s="19">
        <v>0</v>
      </c>
    </row>
    <row r="112" spans="1:30" ht="51">
      <c r="A112" s="52" t="s">
        <v>236</v>
      </c>
      <c r="B112" s="19">
        <v>0</v>
      </c>
      <c r="C112" s="19">
        <v>0</v>
      </c>
      <c r="D112" s="19">
        <v>122451</v>
      </c>
      <c r="E112" s="19">
        <v>0</v>
      </c>
      <c r="F112" s="19">
        <v>0</v>
      </c>
      <c r="G112" s="19">
        <f>C112+D112+E112+F112</f>
        <v>122451</v>
      </c>
      <c r="H112" s="19">
        <v>0</v>
      </c>
      <c r="I112" s="19">
        <v>30900</v>
      </c>
      <c r="J112" s="19">
        <v>0</v>
      </c>
      <c r="K112" s="19">
        <v>0</v>
      </c>
      <c r="L112" s="19">
        <f>H112+I112+J112+K112</f>
        <v>30900</v>
      </c>
      <c r="M112" s="19">
        <v>0</v>
      </c>
      <c r="N112" s="19">
        <v>687.15</v>
      </c>
      <c r="O112" s="19">
        <v>0</v>
      </c>
      <c r="P112" s="19">
        <v>0</v>
      </c>
      <c r="Q112" s="19">
        <f>M112+N112+O112+P112</f>
        <v>687.15</v>
      </c>
      <c r="R112" s="19">
        <f>H112-M112</f>
        <v>0</v>
      </c>
      <c r="S112" s="19">
        <f>I112-N112</f>
        <v>30212.85</v>
      </c>
      <c r="T112" s="19">
        <f>J112-O112</f>
        <v>0</v>
      </c>
      <c r="U112" s="19">
        <f>Q112+B112</f>
        <v>687.15</v>
      </c>
      <c r="V112" s="19">
        <v>30900</v>
      </c>
      <c r="W112" s="19">
        <v>687.15</v>
      </c>
      <c r="X112" s="19">
        <f>V112-W112</f>
        <v>30212.85</v>
      </c>
      <c r="Y112" s="19">
        <f>IF(ISERROR(W112/V112*100),0,W112/V112*100)</f>
        <v>2.22378640776699</v>
      </c>
      <c r="Z112" s="19">
        <v>0</v>
      </c>
      <c r="AA112" s="19">
        <v>0</v>
      </c>
      <c r="AB112" s="19">
        <v>0</v>
      </c>
      <c r="AC112" s="19">
        <v>0</v>
      </c>
      <c r="AD112" s="19">
        <v>0</v>
      </c>
    </row>
    <row r="113" spans="1:30" ht="25.5">
      <c r="A113" s="52" t="s">
        <v>237</v>
      </c>
      <c r="B113" s="19">
        <v>0</v>
      </c>
      <c r="C113" s="19">
        <v>0</v>
      </c>
      <c r="D113" s="19">
        <v>0</v>
      </c>
      <c r="E113" s="19">
        <v>0</v>
      </c>
      <c r="F113" s="19">
        <v>173678</v>
      </c>
      <c r="G113" s="19">
        <f>C113+D113+E113+F113</f>
        <v>173678</v>
      </c>
      <c r="H113" s="19">
        <v>0</v>
      </c>
      <c r="I113" s="19">
        <v>0</v>
      </c>
      <c r="J113" s="19">
        <v>0</v>
      </c>
      <c r="K113" s="19">
        <v>31377</v>
      </c>
      <c r="L113" s="19">
        <f>H113+I113+J113+K113</f>
        <v>31377</v>
      </c>
      <c r="M113" s="19">
        <v>0</v>
      </c>
      <c r="N113" s="19">
        <v>0</v>
      </c>
      <c r="O113" s="19">
        <v>0</v>
      </c>
      <c r="P113" s="19">
        <v>31377</v>
      </c>
      <c r="Q113" s="19">
        <f>M113+N113+O113+P113</f>
        <v>31377</v>
      </c>
      <c r="R113" s="19">
        <f>H113-M113</f>
        <v>0</v>
      </c>
      <c r="S113" s="19">
        <f>I113-N113</f>
        <v>0</v>
      </c>
      <c r="T113" s="19">
        <f>J113-O113</f>
        <v>0</v>
      </c>
      <c r="U113" s="19">
        <f>Q113+B113</f>
        <v>31377</v>
      </c>
      <c r="V113" s="19">
        <v>31377</v>
      </c>
      <c r="W113" s="19">
        <v>14620.17</v>
      </c>
      <c r="X113" s="19">
        <f>V113-W113</f>
        <v>16756.830000000002</v>
      </c>
      <c r="Y113" s="19">
        <f>IF(ISERROR(W113/V113*100),0,W113/V113*100)</f>
        <v>46.595181183669567</v>
      </c>
      <c r="Z113" s="19">
        <v>0</v>
      </c>
      <c r="AA113" s="19">
        <v>0</v>
      </c>
      <c r="AB113" s="19">
        <v>0</v>
      </c>
      <c r="AC113" s="19">
        <v>0</v>
      </c>
      <c r="AD113" s="19">
        <v>0</v>
      </c>
    </row>
    <row r="114" spans="1:30" ht="38.25">
      <c r="A114" s="52" t="s">
        <v>84</v>
      </c>
      <c r="B114" s="19">
        <v>0</v>
      </c>
      <c r="C114" s="19">
        <v>0</v>
      </c>
      <c r="D114" s="19">
        <v>0</v>
      </c>
      <c r="E114" s="19">
        <v>0</v>
      </c>
      <c r="F114" s="19">
        <v>1975179</v>
      </c>
      <c r="G114" s="19">
        <f>C114+D114+E114+F114</f>
        <v>1975179</v>
      </c>
      <c r="H114" s="19">
        <v>0</v>
      </c>
      <c r="I114" s="19">
        <v>0</v>
      </c>
      <c r="J114" s="19">
        <v>0</v>
      </c>
      <c r="K114" s="19">
        <v>631946</v>
      </c>
      <c r="L114" s="19">
        <f>H114+I114+J114+K114</f>
        <v>631946</v>
      </c>
      <c r="M114" s="19">
        <v>0</v>
      </c>
      <c r="N114" s="19">
        <v>0</v>
      </c>
      <c r="O114" s="19">
        <v>0</v>
      </c>
      <c r="P114" s="19">
        <v>631946</v>
      </c>
      <c r="Q114" s="19">
        <f>M114+N114+O114+P114</f>
        <v>631946</v>
      </c>
      <c r="R114" s="19">
        <f>H114-M114</f>
        <v>0</v>
      </c>
      <c r="S114" s="19">
        <f>I114-N114</f>
        <v>0</v>
      </c>
      <c r="T114" s="19">
        <f>J114-O114</f>
        <v>0</v>
      </c>
      <c r="U114" s="19">
        <f>Q114+B114</f>
        <v>631946</v>
      </c>
      <c r="V114" s="19">
        <v>631946</v>
      </c>
      <c r="W114" s="19">
        <v>533385.98</v>
      </c>
      <c r="X114" s="19">
        <f>V114-W114</f>
        <v>98560.020000000019</v>
      </c>
      <c r="Y114" s="19">
        <f>IF(ISERROR(W114/V114*100),0,W114/V114*100)</f>
        <v>84.403727533681675</v>
      </c>
      <c r="Z114" s="19">
        <v>0</v>
      </c>
      <c r="AA114" s="19">
        <v>0</v>
      </c>
      <c r="AB114" s="19">
        <v>0</v>
      </c>
      <c r="AC114" s="19">
        <v>0</v>
      </c>
      <c r="AD114" s="19">
        <v>0</v>
      </c>
    </row>
    <row r="115" spans="1:30" ht="25.5">
      <c r="A115" s="52" t="s">
        <v>85</v>
      </c>
      <c r="B115" s="19">
        <v>0</v>
      </c>
      <c r="C115" s="19">
        <v>0</v>
      </c>
      <c r="D115" s="19">
        <v>0</v>
      </c>
      <c r="E115" s="19">
        <v>0</v>
      </c>
      <c r="F115" s="19">
        <v>1975179</v>
      </c>
      <c r="G115" s="19">
        <f>C115+D115+E115+F115</f>
        <v>1975179</v>
      </c>
      <c r="H115" s="19">
        <v>0</v>
      </c>
      <c r="I115" s="19">
        <v>0</v>
      </c>
      <c r="J115" s="19">
        <v>0</v>
      </c>
      <c r="K115" s="19">
        <v>631946</v>
      </c>
      <c r="L115" s="19">
        <f>H115+I115+J115+K115</f>
        <v>631946</v>
      </c>
      <c r="M115" s="19">
        <v>0</v>
      </c>
      <c r="N115" s="19">
        <v>0</v>
      </c>
      <c r="O115" s="19">
        <v>0</v>
      </c>
      <c r="P115" s="19">
        <v>631946</v>
      </c>
      <c r="Q115" s="19">
        <f>M115+N115+O115+P115</f>
        <v>631946</v>
      </c>
      <c r="R115" s="19">
        <f>H115-M115</f>
        <v>0</v>
      </c>
      <c r="S115" s="19">
        <f>I115-N115</f>
        <v>0</v>
      </c>
      <c r="T115" s="19">
        <f>J115-O115</f>
        <v>0</v>
      </c>
      <c r="U115" s="19">
        <f>Q115+B115</f>
        <v>631946</v>
      </c>
      <c r="V115" s="19">
        <v>631946</v>
      </c>
      <c r="W115" s="19">
        <v>533385.98</v>
      </c>
      <c r="X115" s="19">
        <f>V115-W115</f>
        <v>98560.020000000019</v>
      </c>
      <c r="Y115" s="19">
        <f>IF(ISERROR(W115/V115*100),0,W115/V115*100)</f>
        <v>84.403727533681675</v>
      </c>
      <c r="Z115" s="19">
        <v>0</v>
      </c>
      <c r="AA115" s="19">
        <v>0</v>
      </c>
      <c r="AB115" s="19">
        <v>0</v>
      </c>
      <c r="AC115" s="19">
        <v>0</v>
      </c>
      <c r="AD115" s="19">
        <v>0</v>
      </c>
    </row>
    <row r="116" spans="1:30" ht="51">
      <c r="A116" s="52" t="s">
        <v>215</v>
      </c>
      <c r="B116" s="19">
        <v>0</v>
      </c>
      <c r="C116" s="19">
        <v>0</v>
      </c>
      <c r="D116" s="19">
        <v>0</v>
      </c>
      <c r="E116" s="19">
        <v>0</v>
      </c>
      <c r="F116" s="19">
        <v>2265007</v>
      </c>
      <c r="G116" s="19">
        <f>C116+D116+E116+F116</f>
        <v>2265007</v>
      </c>
      <c r="H116" s="19">
        <v>0</v>
      </c>
      <c r="I116" s="19">
        <v>0</v>
      </c>
      <c r="J116" s="19">
        <v>0</v>
      </c>
      <c r="K116" s="19">
        <v>32482</v>
      </c>
      <c r="L116" s="19">
        <f>H116+I116+J116+K116</f>
        <v>32482</v>
      </c>
      <c r="M116" s="19">
        <v>0</v>
      </c>
      <c r="N116" s="19">
        <v>0</v>
      </c>
      <c r="O116" s="19">
        <v>0</v>
      </c>
      <c r="P116" s="19">
        <v>32482</v>
      </c>
      <c r="Q116" s="19">
        <f>M116+N116+O116+P116</f>
        <v>32482</v>
      </c>
      <c r="R116" s="19">
        <f>H116-M116</f>
        <v>0</v>
      </c>
      <c r="S116" s="19">
        <f>I116-N116</f>
        <v>0</v>
      </c>
      <c r="T116" s="19">
        <f>J116-O116</f>
        <v>0</v>
      </c>
      <c r="U116" s="19">
        <f>Q116+B116</f>
        <v>32482</v>
      </c>
      <c r="V116" s="19">
        <v>32482</v>
      </c>
      <c r="W116" s="19">
        <v>24675.9</v>
      </c>
      <c r="X116" s="19">
        <f>V116-W116</f>
        <v>7806.0999999999985</v>
      </c>
      <c r="Y116" s="19">
        <f>IF(ISERROR(W116/V116*100),0,W116/V116*100)</f>
        <v>75.96792069453852</v>
      </c>
      <c r="Z116" s="19">
        <v>0</v>
      </c>
      <c r="AA116" s="19">
        <v>0</v>
      </c>
      <c r="AB116" s="19">
        <v>0</v>
      </c>
      <c r="AC116" s="19">
        <v>0</v>
      </c>
      <c r="AD116" s="19">
        <v>0</v>
      </c>
    </row>
    <row r="117" spans="1:30" ht="38.25">
      <c r="A117" s="52" t="s">
        <v>238</v>
      </c>
      <c r="B117" s="19">
        <v>0</v>
      </c>
      <c r="C117" s="19">
        <v>0</v>
      </c>
      <c r="D117" s="19">
        <v>0</v>
      </c>
      <c r="E117" s="19">
        <v>0</v>
      </c>
      <c r="F117" s="19">
        <v>2265007</v>
      </c>
      <c r="G117" s="19">
        <f>C117+D117+E117+F117</f>
        <v>2265007</v>
      </c>
      <c r="H117" s="19">
        <v>0</v>
      </c>
      <c r="I117" s="19">
        <v>0</v>
      </c>
      <c r="J117" s="19">
        <v>0</v>
      </c>
      <c r="K117" s="19">
        <v>32482</v>
      </c>
      <c r="L117" s="19">
        <f>H117+I117+J117+K117</f>
        <v>32482</v>
      </c>
      <c r="M117" s="19">
        <v>0</v>
      </c>
      <c r="N117" s="19">
        <v>0</v>
      </c>
      <c r="O117" s="19">
        <v>0</v>
      </c>
      <c r="P117" s="19">
        <v>32482</v>
      </c>
      <c r="Q117" s="19">
        <f>M117+N117+O117+P117</f>
        <v>32482</v>
      </c>
      <c r="R117" s="19">
        <f>H117-M117</f>
        <v>0</v>
      </c>
      <c r="S117" s="19">
        <f>I117-N117</f>
        <v>0</v>
      </c>
      <c r="T117" s="19">
        <f>J117-O117</f>
        <v>0</v>
      </c>
      <c r="U117" s="19">
        <f>Q117+B117</f>
        <v>32482</v>
      </c>
      <c r="V117" s="19">
        <v>32482</v>
      </c>
      <c r="W117" s="19">
        <v>24675.9</v>
      </c>
      <c r="X117" s="19">
        <f>V117-W117</f>
        <v>7806.0999999999985</v>
      </c>
      <c r="Y117" s="19">
        <f>IF(ISERROR(W117/V117*100),0,W117/V117*100)</f>
        <v>75.96792069453852</v>
      </c>
      <c r="Z117" s="19">
        <v>0</v>
      </c>
      <c r="AA117" s="19">
        <v>0</v>
      </c>
      <c r="AB117" s="19">
        <v>0</v>
      </c>
      <c r="AC117" s="19">
        <v>0</v>
      </c>
      <c r="AD117" s="19">
        <v>0</v>
      </c>
    </row>
    <row r="118" spans="1:30" ht="38.25">
      <c r="A118" s="52" t="s">
        <v>782</v>
      </c>
      <c r="B118" s="19">
        <v>0</v>
      </c>
      <c r="C118" s="19">
        <v>0</v>
      </c>
      <c r="D118" s="19">
        <v>0</v>
      </c>
      <c r="E118" s="19">
        <v>0</v>
      </c>
      <c r="F118" s="19">
        <v>821998</v>
      </c>
      <c r="G118" s="19">
        <f>C118+D118+E118+F118</f>
        <v>821998</v>
      </c>
      <c r="H118" s="19">
        <v>0</v>
      </c>
      <c r="I118" s="19">
        <v>0</v>
      </c>
      <c r="J118" s="19">
        <v>0</v>
      </c>
      <c r="K118" s="19">
        <v>33000</v>
      </c>
      <c r="L118" s="19">
        <f>H118+I118+J118+K118</f>
        <v>33000</v>
      </c>
      <c r="M118" s="19">
        <v>0</v>
      </c>
      <c r="N118" s="19">
        <v>0</v>
      </c>
      <c r="O118" s="19">
        <v>0</v>
      </c>
      <c r="P118" s="19">
        <v>33000</v>
      </c>
      <c r="Q118" s="19">
        <f>M118+N118+O118+P118</f>
        <v>33000</v>
      </c>
      <c r="R118" s="19">
        <f>H118-M118</f>
        <v>0</v>
      </c>
      <c r="S118" s="19">
        <f>I118-N118</f>
        <v>0</v>
      </c>
      <c r="T118" s="19">
        <f>J118-O118</f>
        <v>0</v>
      </c>
      <c r="U118" s="19">
        <f>Q118+B118</f>
        <v>33000</v>
      </c>
      <c r="V118" s="19">
        <v>33000</v>
      </c>
      <c r="W118" s="19">
        <v>26437.05</v>
      </c>
      <c r="X118" s="19">
        <f>V118-W118</f>
        <v>6562.9500000000007</v>
      </c>
      <c r="Y118" s="19">
        <f>IF(ISERROR(W118/V118*100),0,W118/V118*100)</f>
        <v>80.112272727272725</v>
      </c>
      <c r="Z118" s="19">
        <v>0</v>
      </c>
      <c r="AA118" s="19">
        <v>0</v>
      </c>
      <c r="AB118" s="19">
        <v>0</v>
      </c>
      <c r="AC118" s="19">
        <v>0</v>
      </c>
      <c r="AD118" s="19">
        <v>0</v>
      </c>
    </row>
    <row r="119" spans="1:30" ht="25.5">
      <c r="A119" s="52" t="s">
        <v>785</v>
      </c>
      <c r="B119" s="19">
        <v>0</v>
      </c>
      <c r="C119" s="19">
        <v>0</v>
      </c>
      <c r="D119" s="19">
        <v>0</v>
      </c>
      <c r="E119" s="19">
        <v>0</v>
      </c>
      <c r="F119" s="19">
        <v>20240</v>
      </c>
      <c r="G119" s="19">
        <f>C119+D119+E119+F119</f>
        <v>20240</v>
      </c>
      <c r="H119" s="19">
        <v>0</v>
      </c>
      <c r="I119" s="19">
        <v>0</v>
      </c>
      <c r="J119" s="19">
        <v>0</v>
      </c>
      <c r="K119" s="19">
        <v>0</v>
      </c>
      <c r="L119" s="19">
        <f>H119+I119+J119+K119</f>
        <v>0</v>
      </c>
      <c r="M119" s="19">
        <v>0</v>
      </c>
      <c r="N119" s="19">
        <v>0</v>
      </c>
      <c r="O119" s="19">
        <v>0</v>
      </c>
      <c r="P119" s="19">
        <v>0</v>
      </c>
      <c r="Q119" s="19">
        <f>M119+N119+O119+P119</f>
        <v>0</v>
      </c>
      <c r="R119" s="19">
        <f>H119-M119</f>
        <v>0</v>
      </c>
      <c r="S119" s="19">
        <f>I119-N119</f>
        <v>0</v>
      </c>
      <c r="T119" s="19">
        <f>J119-O119</f>
        <v>0</v>
      </c>
      <c r="U119" s="19">
        <f>Q119+B119</f>
        <v>0</v>
      </c>
      <c r="V119" s="19">
        <v>0</v>
      </c>
      <c r="W119" s="19">
        <v>0</v>
      </c>
      <c r="X119" s="19">
        <f>V119-W119</f>
        <v>0</v>
      </c>
      <c r="Y119" s="19">
        <f>IF(ISERROR(W119/V119*100),0,W119/V119*100)</f>
        <v>0</v>
      </c>
      <c r="Z119" s="19">
        <v>0</v>
      </c>
      <c r="AA119" s="19">
        <v>0</v>
      </c>
      <c r="AB119" s="19">
        <v>0</v>
      </c>
      <c r="AC119" s="19">
        <v>0</v>
      </c>
      <c r="AD119" s="19">
        <v>0</v>
      </c>
    </row>
    <row r="120" spans="1:30" s="4" customFormat="1">
      <c r="A120" s="51" t="s">
        <v>239</v>
      </c>
      <c r="B120" s="18">
        <v>0</v>
      </c>
      <c r="C120" s="18">
        <v>2049631</v>
      </c>
      <c r="D120" s="18">
        <v>4557883</v>
      </c>
      <c r="E120" s="18">
        <v>0</v>
      </c>
      <c r="F120" s="18">
        <v>577753852</v>
      </c>
      <c r="G120" s="18">
        <f>C120+D120+E120+F120</f>
        <v>584361366</v>
      </c>
      <c r="H120" s="18">
        <v>523742</v>
      </c>
      <c r="I120" s="18">
        <v>924494</v>
      </c>
      <c r="J120" s="18">
        <v>0</v>
      </c>
      <c r="K120" s="18">
        <v>261718267</v>
      </c>
      <c r="L120" s="18">
        <f>H120+I120+J120+K120</f>
        <v>263166503</v>
      </c>
      <c r="M120" s="18">
        <v>1066689.56</v>
      </c>
      <c r="N120" s="18">
        <v>921600.93</v>
      </c>
      <c r="O120" s="18">
        <v>0</v>
      </c>
      <c r="P120" s="18">
        <v>261718267</v>
      </c>
      <c r="Q120" s="18">
        <f>M120+N120+O120+P120</f>
        <v>263706557.49000001</v>
      </c>
      <c r="R120" s="18">
        <f>H120-M120</f>
        <v>-542947.56000000006</v>
      </c>
      <c r="S120" s="18">
        <f>I120-N120</f>
        <v>2893.0699999999488</v>
      </c>
      <c r="T120" s="18">
        <f>J120-O120</f>
        <v>0</v>
      </c>
      <c r="U120" s="18">
        <f>Q120+B120</f>
        <v>263706557.49000001</v>
      </c>
      <c r="V120" s="18">
        <v>256047579</v>
      </c>
      <c r="W120" s="18">
        <v>252016892.40000001</v>
      </c>
      <c r="X120" s="18">
        <f>V120-W120</f>
        <v>4030686.599999994</v>
      </c>
      <c r="Y120" s="18">
        <f>IF(ISERROR(W120/V120*100),0,W120/V120*100)</f>
        <v>98.425805619509489</v>
      </c>
      <c r="Z120" s="18">
        <v>0</v>
      </c>
      <c r="AA120" s="18">
        <v>0</v>
      </c>
      <c r="AB120" s="18">
        <v>0</v>
      </c>
      <c r="AC120" s="18">
        <v>0</v>
      </c>
      <c r="AD120" s="18">
        <v>0</v>
      </c>
    </row>
    <row r="121" spans="1:30" ht="25.5">
      <c r="A121" s="52" t="s">
        <v>829</v>
      </c>
      <c r="B121" s="19">
        <v>0</v>
      </c>
      <c r="C121" s="19">
        <v>0</v>
      </c>
      <c r="D121" s="19">
        <v>0</v>
      </c>
      <c r="E121" s="19">
        <v>0</v>
      </c>
      <c r="F121" s="19">
        <v>5356380</v>
      </c>
      <c r="G121" s="19">
        <f>C121+D121+E121+F121</f>
        <v>5356380</v>
      </c>
      <c r="H121" s="19">
        <v>0</v>
      </c>
      <c r="I121" s="19">
        <v>0</v>
      </c>
      <c r="J121" s="19">
        <v>0</v>
      </c>
      <c r="K121" s="19">
        <v>1525678</v>
      </c>
      <c r="L121" s="19">
        <f>H121+I121+J121+K121</f>
        <v>1525678</v>
      </c>
      <c r="M121" s="19">
        <v>0</v>
      </c>
      <c r="N121" s="19">
        <v>0</v>
      </c>
      <c r="O121" s="19">
        <v>0</v>
      </c>
      <c r="P121" s="19">
        <v>1525678</v>
      </c>
      <c r="Q121" s="19">
        <f>M121+N121+O121+P121</f>
        <v>1525678</v>
      </c>
      <c r="R121" s="19">
        <f>H121-M121</f>
        <v>0</v>
      </c>
      <c r="S121" s="19">
        <f>I121-N121</f>
        <v>0</v>
      </c>
      <c r="T121" s="19">
        <f>J121-O121</f>
        <v>0</v>
      </c>
      <c r="U121" s="19">
        <f>Q121+B121</f>
        <v>1525678</v>
      </c>
      <c r="V121" s="19">
        <v>1525678</v>
      </c>
      <c r="W121" s="19">
        <v>1427941.12</v>
      </c>
      <c r="X121" s="19">
        <f>V121-W121</f>
        <v>97736.879999999888</v>
      </c>
      <c r="Y121" s="19">
        <f>IF(ISERROR(W121/V121*100),0,W121/V121*100)</f>
        <v>93.593872363631121</v>
      </c>
      <c r="Z121" s="19">
        <v>0</v>
      </c>
      <c r="AA121" s="19">
        <v>0</v>
      </c>
      <c r="AB121" s="19">
        <v>0</v>
      </c>
      <c r="AC121" s="19">
        <v>0</v>
      </c>
      <c r="AD121" s="19">
        <v>0</v>
      </c>
    </row>
    <row r="122" spans="1:30" ht="25.5">
      <c r="A122" s="52" t="s">
        <v>830</v>
      </c>
      <c r="B122" s="19">
        <v>0</v>
      </c>
      <c r="C122" s="19">
        <v>1956475</v>
      </c>
      <c r="D122" s="19">
        <v>0</v>
      </c>
      <c r="E122" s="19">
        <v>0</v>
      </c>
      <c r="F122" s="19">
        <v>251742929</v>
      </c>
      <c r="G122" s="19">
        <f>C122+D122+E122+F122</f>
        <v>253699404</v>
      </c>
      <c r="H122" s="19">
        <v>511742</v>
      </c>
      <c r="I122" s="19">
        <v>0</v>
      </c>
      <c r="J122" s="19">
        <v>0</v>
      </c>
      <c r="K122" s="19">
        <v>133322068</v>
      </c>
      <c r="L122" s="19">
        <f>H122+I122+J122+K122</f>
        <v>133833810</v>
      </c>
      <c r="M122" s="19">
        <v>1048972.6000000001</v>
      </c>
      <c r="N122" s="19">
        <v>0</v>
      </c>
      <c r="O122" s="19">
        <v>0</v>
      </c>
      <c r="P122" s="19">
        <v>133322068</v>
      </c>
      <c r="Q122" s="19">
        <f>M122+N122+O122+P122</f>
        <v>134371040.59999999</v>
      </c>
      <c r="R122" s="19">
        <f>H122-M122</f>
        <v>-537230.60000000009</v>
      </c>
      <c r="S122" s="19">
        <f>I122-N122</f>
        <v>0</v>
      </c>
      <c r="T122" s="19">
        <f>J122-O122</f>
        <v>0</v>
      </c>
      <c r="U122" s="19">
        <f>Q122+B122</f>
        <v>134371040.59999999</v>
      </c>
      <c r="V122" s="19">
        <v>133833810</v>
      </c>
      <c r="W122" s="19">
        <v>133007567.72</v>
      </c>
      <c r="X122" s="19">
        <f>V122-W122</f>
        <v>826242.28000000119</v>
      </c>
      <c r="Y122" s="19">
        <f>IF(ISERROR(W122/V122*100),0,W122/V122*100)</f>
        <v>99.382635613526958</v>
      </c>
      <c r="Z122" s="19">
        <v>0</v>
      </c>
      <c r="AA122" s="19">
        <v>0</v>
      </c>
      <c r="AB122" s="19">
        <v>0</v>
      </c>
      <c r="AC122" s="19">
        <v>0</v>
      </c>
      <c r="AD122" s="19">
        <v>0</v>
      </c>
    </row>
    <row r="123" spans="1:30">
      <c r="A123" s="52" t="s">
        <v>831</v>
      </c>
      <c r="B123" s="19">
        <v>0</v>
      </c>
      <c r="C123" s="19">
        <v>1956475</v>
      </c>
      <c r="D123" s="19">
        <v>0</v>
      </c>
      <c r="E123" s="19">
        <v>0</v>
      </c>
      <c r="F123" s="19">
        <v>2025827</v>
      </c>
      <c r="G123" s="19">
        <f>C123+D123+E123+F123</f>
        <v>3982302</v>
      </c>
      <c r="H123" s="19">
        <v>511742</v>
      </c>
      <c r="I123" s="19">
        <v>0</v>
      </c>
      <c r="J123" s="19">
        <v>0</v>
      </c>
      <c r="K123" s="19">
        <v>675321</v>
      </c>
      <c r="L123" s="19">
        <f>H123+I123+J123+K123</f>
        <v>1187063</v>
      </c>
      <c r="M123" s="19">
        <v>1048972.6000000001</v>
      </c>
      <c r="N123" s="19">
        <v>0</v>
      </c>
      <c r="O123" s="19">
        <v>0</v>
      </c>
      <c r="P123" s="19">
        <v>675321</v>
      </c>
      <c r="Q123" s="19">
        <f>M123+N123+O123+P123</f>
        <v>1724293.6</v>
      </c>
      <c r="R123" s="19">
        <f>H123-M123</f>
        <v>-537230.60000000009</v>
      </c>
      <c r="S123" s="19">
        <f>I123-N123</f>
        <v>0</v>
      </c>
      <c r="T123" s="19">
        <f>J123-O123</f>
        <v>0</v>
      </c>
      <c r="U123" s="19">
        <f>Q123+B123</f>
        <v>1724293.6</v>
      </c>
      <c r="V123" s="19">
        <v>1187063</v>
      </c>
      <c r="W123" s="19">
        <v>1036170</v>
      </c>
      <c r="X123" s="19">
        <f>V123-W123</f>
        <v>150893</v>
      </c>
      <c r="Y123" s="19">
        <f>IF(ISERROR(W123/V123*100),0,W123/V123*100)</f>
        <v>87.288543236542623</v>
      </c>
      <c r="Z123" s="19">
        <v>0</v>
      </c>
      <c r="AA123" s="19">
        <v>0</v>
      </c>
      <c r="AB123" s="19">
        <v>0</v>
      </c>
      <c r="AC123" s="19">
        <v>0</v>
      </c>
      <c r="AD123" s="19">
        <v>0</v>
      </c>
    </row>
    <row r="124" spans="1:30">
      <c r="A124" s="52" t="s">
        <v>832</v>
      </c>
      <c r="B124" s="19">
        <v>0</v>
      </c>
      <c r="C124" s="19">
        <v>0</v>
      </c>
      <c r="D124" s="19">
        <v>0</v>
      </c>
      <c r="E124" s="19">
        <v>0</v>
      </c>
      <c r="F124" s="19">
        <v>249717102</v>
      </c>
      <c r="G124" s="19">
        <f>C124+D124+E124+F124</f>
        <v>249717102</v>
      </c>
      <c r="H124" s="19">
        <v>0</v>
      </c>
      <c r="I124" s="19">
        <v>0</v>
      </c>
      <c r="J124" s="19">
        <v>0</v>
      </c>
      <c r="K124" s="19">
        <v>132646747</v>
      </c>
      <c r="L124" s="19">
        <f>H124+I124+J124+K124</f>
        <v>132646747</v>
      </c>
      <c r="M124" s="19">
        <v>0</v>
      </c>
      <c r="N124" s="19">
        <v>0</v>
      </c>
      <c r="O124" s="19">
        <v>0</v>
      </c>
      <c r="P124" s="19">
        <v>132646747</v>
      </c>
      <c r="Q124" s="19">
        <f>M124+N124+O124+P124</f>
        <v>132646747</v>
      </c>
      <c r="R124" s="19">
        <f>H124-M124</f>
        <v>0</v>
      </c>
      <c r="S124" s="19">
        <f>I124-N124</f>
        <v>0</v>
      </c>
      <c r="T124" s="19">
        <f>J124-O124</f>
        <v>0</v>
      </c>
      <c r="U124" s="19">
        <f>Q124+B124</f>
        <v>132646747</v>
      </c>
      <c r="V124" s="19">
        <v>132646747</v>
      </c>
      <c r="W124" s="19">
        <v>131971397.72</v>
      </c>
      <c r="X124" s="19">
        <f>V124-W124</f>
        <v>675349.28000000119</v>
      </c>
      <c r="Y124" s="19">
        <f>IF(ISERROR(W124/V124*100),0,W124/V124*100)</f>
        <v>99.490866308240484</v>
      </c>
      <c r="Z124" s="19">
        <v>0</v>
      </c>
      <c r="AA124" s="19">
        <v>0</v>
      </c>
      <c r="AB124" s="19">
        <v>0</v>
      </c>
      <c r="AC124" s="19">
        <v>0</v>
      </c>
      <c r="AD124" s="19">
        <v>0</v>
      </c>
    </row>
    <row r="125" spans="1:30">
      <c r="A125" s="52" t="s">
        <v>833</v>
      </c>
      <c r="B125" s="19">
        <v>0</v>
      </c>
      <c r="C125" s="19">
        <v>0</v>
      </c>
      <c r="D125" s="19">
        <v>0</v>
      </c>
      <c r="E125" s="19">
        <v>0</v>
      </c>
      <c r="F125" s="19">
        <v>683581</v>
      </c>
      <c r="G125" s="19">
        <f>C125+D125+E125+F125</f>
        <v>683581</v>
      </c>
      <c r="H125" s="19">
        <v>0</v>
      </c>
      <c r="I125" s="19">
        <v>0</v>
      </c>
      <c r="J125" s="19">
        <v>0</v>
      </c>
      <c r="K125" s="19">
        <v>141740</v>
      </c>
      <c r="L125" s="19">
        <f>H125+I125+J125+K125</f>
        <v>141740</v>
      </c>
      <c r="M125" s="19">
        <v>54</v>
      </c>
      <c r="N125" s="19">
        <v>0</v>
      </c>
      <c r="O125" s="19">
        <v>0</v>
      </c>
      <c r="P125" s="19">
        <v>141740</v>
      </c>
      <c r="Q125" s="19">
        <f>M125+N125+O125+P125</f>
        <v>141794</v>
      </c>
      <c r="R125" s="19">
        <f>H125-M125</f>
        <v>-54</v>
      </c>
      <c r="S125" s="19">
        <f>I125-N125</f>
        <v>0</v>
      </c>
      <c r="T125" s="19">
        <f>J125-O125</f>
        <v>0</v>
      </c>
      <c r="U125" s="19">
        <f>Q125+B125</f>
        <v>141794</v>
      </c>
      <c r="V125" s="19">
        <v>141740</v>
      </c>
      <c r="W125" s="19">
        <v>130788.13</v>
      </c>
      <c r="X125" s="19">
        <f>V125-W125</f>
        <v>10951.869999999995</v>
      </c>
      <c r="Y125" s="19">
        <f>IF(ISERROR(W125/V125*100),0,W125/V125*100)</f>
        <v>92.273267955411313</v>
      </c>
      <c r="Z125" s="19">
        <v>0</v>
      </c>
      <c r="AA125" s="19">
        <v>0</v>
      </c>
      <c r="AB125" s="19">
        <v>0</v>
      </c>
      <c r="AC125" s="19">
        <v>0</v>
      </c>
      <c r="AD125" s="19">
        <v>0</v>
      </c>
    </row>
    <row r="126" spans="1:30" ht="25.5">
      <c r="A126" s="52" t="s">
        <v>834</v>
      </c>
      <c r="B126" s="19">
        <v>0</v>
      </c>
      <c r="C126" s="19">
        <v>93156</v>
      </c>
      <c r="D126" s="19">
        <v>0</v>
      </c>
      <c r="E126" s="19">
        <v>0</v>
      </c>
      <c r="F126" s="19">
        <v>60365420</v>
      </c>
      <c r="G126" s="19">
        <f>C126+D126+E126+F126</f>
        <v>60458576</v>
      </c>
      <c r="H126" s="19">
        <v>12000</v>
      </c>
      <c r="I126" s="19">
        <v>0</v>
      </c>
      <c r="J126" s="19">
        <v>0</v>
      </c>
      <c r="K126" s="19">
        <v>17519717</v>
      </c>
      <c r="L126" s="19">
        <f>H126+I126+J126+K126</f>
        <v>17531717</v>
      </c>
      <c r="M126" s="19">
        <v>17662.96</v>
      </c>
      <c r="N126" s="19">
        <v>0</v>
      </c>
      <c r="O126" s="19">
        <v>0</v>
      </c>
      <c r="P126" s="19">
        <v>17519717</v>
      </c>
      <c r="Q126" s="19">
        <f>M126+N126+O126+P126</f>
        <v>17537379.960000001</v>
      </c>
      <c r="R126" s="19">
        <f>H126-M126</f>
        <v>-5662.9599999999991</v>
      </c>
      <c r="S126" s="19">
        <f>I126-N126</f>
        <v>0</v>
      </c>
      <c r="T126" s="19">
        <f>J126-O126</f>
        <v>0</v>
      </c>
      <c r="U126" s="19">
        <f>Q126+B126</f>
        <v>17537379.960000001</v>
      </c>
      <c r="V126" s="19">
        <v>17531717</v>
      </c>
      <c r="W126" s="19">
        <v>16803513.859999999</v>
      </c>
      <c r="X126" s="19">
        <f>V126-W126</f>
        <v>728203.1400000006</v>
      </c>
      <c r="Y126" s="19">
        <f>IF(ISERROR(W126/V126*100),0,W126/V126*100)</f>
        <v>95.846367244006956</v>
      </c>
      <c r="Z126" s="19">
        <v>0</v>
      </c>
      <c r="AA126" s="19">
        <v>0</v>
      </c>
      <c r="AB126" s="19">
        <v>0</v>
      </c>
      <c r="AC126" s="19">
        <v>0</v>
      </c>
      <c r="AD126" s="19">
        <v>0</v>
      </c>
    </row>
    <row r="127" spans="1:30" ht="25.5">
      <c r="A127" s="52" t="s">
        <v>835</v>
      </c>
      <c r="B127" s="19">
        <v>0</v>
      </c>
      <c r="C127" s="19">
        <v>0</v>
      </c>
      <c r="D127" s="19">
        <v>0</v>
      </c>
      <c r="E127" s="19">
        <v>0</v>
      </c>
      <c r="F127" s="19">
        <v>944240</v>
      </c>
      <c r="G127" s="19">
        <f>C127+D127+E127+F127</f>
        <v>944240</v>
      </c>
      <c r="H127" s="19">
        <v>0</v>
      </c>
      <c r="I127" s="19">
        <v>0</v>
      </c>
      <c r="J127" s="19">
        <v>0</v>
      </c>
      <c r="K127" s="19">
        <v>208445</v>
      </c>
      <c r="L127" s="19">
        <f>H127+I127+J127+K127</f>
        <v>208445</v>
      </c>
      <c r="M127" s="19">
        <v>0</v>
      </c>
      <c r="N127" s="19">
        <v>0</v>
      </c>
      <c r="O127" s="19">
        <v>0</v>
      </c>
      <c r="P127" s="19">
        <v>208445</v>
      </c>
      <c r="Q127" s="19">
        <f>M127+N127+O127+P127</f>
        <v>208445</v>
      </c>
      <c r="R127" s="19">
        <f>H127-M127</f>
        <v>0</v>
      </c>
      <c r="S127" s="19">
        <f>I127-N127</f>
        <v>0</v>
      </c>
      <c r="T127" s="19">
        <f>J127-O127</f>
        <v>0</v>
      </c>
      <c r="U127" s="19">
        <f>Q127+B127</f>
        <v>208445</v>
      </c>
      <c r="V127" s="19">
        <v>208445</v>
      </c>
      <c r="W127" s="19">
        <v>190194.71</v>
      </c>
      <c r="X127" s="19">
        <f>V127-W127</f>
        <v>18250.290000000008</v>
      </c>
      <c r="Y127" s="19">
        <f>IF(ISERROR(W127/V127*100),0,W127/V127*100)</f>
        <v>91.244553719206493</v>
      </c>
      <c r="Z127" s="19">
        <v>0</v>
      </c>
      <c r="AA127" s="19">
        <v>0</v>
      </c>
      <c r="AB127" s="19">
        <v>0</v>
      </c>
      <c r="AC127" s="19">
        <v>0</v>
      </c>
      <c r="AD127" s="19">
        <v>0</v>
      </c>
    </row>
    <row r="128" spans="1:30" ht="38.25">
      <c r="A128" s="52" t="s">
        <v>836</v>
      </c>
      <c r="B128" s="19">
        <v>0</v>
      </c>
      <c r="C128" s="19">
        <v>0</v>
      </c>
      <c r="D128" s="19">
        <v>0</v>
      </c>
      <c r="E128" s="19">
        <v>0</v>
      </c>
      <c r="F128" s="19">
        <v>944240</v>
      </c>
      <c r="G128" s="19">
        <f>C128+D128+E128+F128</f>
        <v>944240</v>
      </c>
      <c r="H128" s="19">
        <v>0</v>
      </c>
      <c r="I128" s="19">
        <v>0</v>
      </c>
      <c r="J128" s="19">
        <v>0</v>
      </c>
      <c r="K128" s="19">
        <v>208445</v>
      </c>
      <c r="L128" s="19">
        <f>H128+I128+J128+K128</f>
        <v>208445</v>
      </c>
      <c r="M128" s="19">
        <v>0</v>
      </c>
      <c r="N128" s="19">
        <v>0</v>
      </c>
      <c r="O128" s="19">
        <v>0</v>
      </c>
      <c r="P128" s="19">
        <v>208445</v>
      </c>
      <c r="Q128" s="19">
        <f>M128+N128+O128+P128</f>
        <v>208445</v>
      </c>
      <c r="R128" s="19">
        <f>H128-M128</f>
        <v>0</v>
      </c>
      <c r="S128" s="19">
        <f>I128-N128</f>
        <v>0</v>
      </c>
      <c r="T128" s="19">
        <f>J128-O128</f>
        <v>0</v>
      </c>
      <c r="U128" s="19">
        <f>Q128+B128</f>
        <v>208445</v>
      </c>
      <c r="V128" s="19">
        <v>208445</v>
      </c>
      <c r="W128" s="19">
        <v>190194.71</v>
      </c>
      <c r="X128" s="19">
        <f>V128-W128</f>
        <v>18250.290000000008</v>
      </c>
      <c r="Y128" s="19">
        <f>IF(ISERROR(W128/V128*100),0,W128/V128*100)</f>
        <v>91.244553719206493</v>
      </c>
      <c r="Z128" s="19">
        <v>0</v>
      </c>
      <c r="AA128" s="19">
        <v>0</v>
      </c>
      <c r="AB128" s="19">
        <v>0</v>
      </c>
      <c r="AC128" s="19">
        <v>0</v>
      </c>
      <c r="AD128" s="19">
        <v>0</v>
      </c>
    </row>
    <row r="129" spans="1:30">
      <c r="A129" s="52" t="s">
        <v>837</v>
      </c>
      <c r="B129" s="19">
        <v>0</v>
      </c>
      <c r="C129" s="19">
        <v>0</v>
      </c>
      <c r="D129" s="19">
        <v>0</v>
      </c>
      <c r="E129" s="19">
        <v>0</v>
      </c>
      <c r="F129" s="19">
        <v>301496</v>
      </c>
      <c r="G129" s="19">
        <f>C129+D129+E129+F129</f>
        <v>301496</v>
      </c>
      <c r="H129" s="19">
        <v>0</v>
      </c>
      <c r="I129" s="19">
        <v>0</v>
      </c>
      <c r="J129" s="19">
        <v>0</v>
      </c>
      <c r="K129" s="19">
        <v>85382</v>
      </c>
      <c r="L129" s="19">
        <f>H129+I129+J129+K129</f>
        <v>85382</v>
      </c>
      <c r="M129" s="19">
        <v>0</v>
      </c>
      <c r="N129" s="19">
        <v>0</v>
      </c>
      <c r="O129" s="19">
        <v>0</v>
      </c>
      <c r="P129" s="19">
        <v>85382</v>
      </c>
      <c r="Q129" s="19">
        <f>M129+N129+O129+P129</f>
        <v>85382</v>
      </c>
      <c r="R129" s="19">
        <f>H129-M129</f>
        <v>0</v>
      </c>
      <c r="S129" s="19">
        <f>I129-N129</f>
        <v>0</v>
      </c>
      <c r="T129" s="19">
        <f>J129-O129</f>
        <v>0</v>
      </c>
      <c r="U129" s="19">
        <f>Q129+B129</f>
        <v>85382</v>
      </c>
      <c r="V129" s="19">
        <v>85382</v>
      </c>
      <c r="W129" s="19">
        <v>74817.210000000006</v>
      </c>
      <c r="X129" s="19">
        <f>V129-W129</f>
        <v>10564.789999999994</v>
      </c>
      <c r="Y129" s="19">
        <f>IF(ISERROR(W129/V129*100),0,W129/V129*100)</f>
        <v>87.626443512684176</v>
      </c>
      <c r="Z129" s="19">
        <v>0</v>
      </c>
      <c r="AA129" s="19">
        <v>0</v>
      </c>
      <c r="AB129" s="19">
        <v>0</v>
      </c>
      <c r="AC129" s="19">
        <v>0</v>
      </c>
      <c r="AD129" s="19">
        <v>0</v>
      </c>
    </row>
    <row r="130" spans="1:30" ht="25.5">
      <c r="A130" s="52" t="s">
        <v>838</v>
      </c>
      <c r="B130" s="19">
        <v>0</v>
      </c>
      <c r="C130" s="19">
        <v>0</v>
      </c>
      <c r="D130" s="19">
        <v>0</v>
      </c>
      <c r="E130" s="19">
        <v>0</v>
      </c>
      <c r="F130" s="19">
        <v>301496</v>
      </c>
      <c r="G130" s="19">
        <f>C130+D130+E130+F130</f>
        <v>301496</v>
      </c>
      <c r="H130" s="19">
        <v>0</v>
      </c>
      <c r="I130" s="19">
        <v>0</v>
      </c>
      <c r="J130" s="19">
        <v>0</v>
      </c>
      <c r="K130" s="19">
        <v>85382</v>
      </c>
      <c r="L130" s="19">
        <f>H130+I130+J130+K130</f>
        <v>85382</v>
      </c>
      <c r="M130" s="19">
        <v>0</v>
      </c>
      <c r="N130" s="19">
        <v>0</v>
      </c>
      <c r="O130" s="19">
        <v>0</v>
      </c>
      <c r="P130" s="19">
        <v>85382</v>
      </c>
      <c r="Q130" s="19">
        <f>M130+N130+O130+P130</f>
        <v>85382</v>
      </c>
      <c r="R130" s="19">
        <f>H130-M130</f>
        <v>0</v>
      </c>
      <c r="S130" s="19">
        <f>I130-N130</f>
        <v>0</v>
      </c>
      <c r="T130" s="19">
        <f>J130-O130</f>
        <v>0</v>
      </c>
      <c r="U130" s="19">
        <f>Q130+B130</f>
        <v>85382</v>
      </c>
      <c r="V130" s="19">
        <v>85382</v>
      </c>
      <c r="W130" s="19">
        <v>74817.210000000006</v>
      </c>
      <c r="X130" s="19">
        <f>V130-W130</f>
        <v>10564.789999999994</v>
      </c>
      <c r="Y130" s="19">
        <f>IF(ISERROR(W130/V130*100),0,W130/V130*100)</f>
        <v>87.626443512684176</v>
      </c>
      <c r="Z130" s="19">
        <v>0</v>
      </c>
      <c r="AA130" s="19">
        <v>0</v>
      </c>
      <c r="AB130" s="19">
        <v>0</v>
      </c>
      <c r="AC130" s="19">
        <v>0</v>
      </c>
      <c r="AD130" s="19">
        <v>0</v>
      </c>
    </row>
    <row r="131" spans="1:30" ht="25.5">
      <c r="A131" s="52" t="s">
        <v>839</v>
      </c>
      <c r="B131" s="19">
        <v>0</v>
      </c>
      <c r="C131" s="19">
        <v>0</v>
      </c>
      <c r="D131" s="19">
        <v>0</v>
      </c>
      <c r="E131" s="19">
        <v>0</v>
      </c>
      <c r="F131" s="19">
        <v>170811807</v>
      </c>
      <c r="G131" s="19">
        <f>C131+D131+E131+F131</f>
        <v>170811807</v>
      </c>
      <c r="H131" s="19">
        <v>0</v>
      </c>
      <c r="I131" s="19">
        <v>0</v>
      </c>
      <c r="J131" s="19">
        <v>0</v>
      </c>
      <c r="K131" s="19">
        <v>85853515</v>
      </c>
      <c r="L131" s="19">
        <f>H131+I131+J131+K131</f>
        <v>85853515</v>
      </c>
      <c r="M131" s="19">
        <v>0</v>
      </c>
      <c r="N131" s="19">
        <v>0</v>
      </c>
      <c r="O131" s="19">
        <v>0</v>
      </c>
      <c r="P131" s="19">
        <v>85853515</v>
      </c>
      <c r="Q131" s="19">
        <f>M131+N131+O131+P131</f>
        <v>85853515</v>
      </c>
      <c r="R131" s="19">
        <f>H131-M131</f>
        <v>0</v>
      </c>
      <c r="S131" s="19">
        <f>I131-N131</f>
        <v>0</v>
      </c>
      <c r="T131" s="19">
        <f>J131-O131</f>
        <v>0</v>
      </c>
      <c r="U131" s="19">
        <f>Q131+B131</f>
        <v>85853515</v>
      </c>
      <c r="V131" s="19">
        <v>78425947</v>
      </c>
      <c r="W131" s="19">
        <v>77279868.030000001</v>
      </c>
      <c r="X131" s="19">
        <f>V131-W131</f>
        <v>1146078.9699999988</v>
      </c>
      <c r="Y131" s="19">
        <f>IF(ISERROR(W131/V131*100),0,W131/V131*100)</f>
        <v>98.538648223144818</v>
      </c>
      <c r="Z131" s="19">
        <v>0</v>
      </c>
      <c r="AA131" s="19">
        <v>0</v>
      </c>
      <c r="AB131" s="19">
        <v>0</v>
      </c>
      <c r="AC131" s="19">
        <v>0</v>
      </c>
      <c r="AD131" s="19">
        <v>0</v>
      </c>
    </row>
    <row r="132" spans="1:30">
      <c r="A132" s="52" t="s">
        <v>840</v>
      </c>
      <c r="B132" s="19">
        <v>0</v>
      </c>
      <c r="C132" s="19">
        <v>0</v>
      </c>
      <c r="D132" s="19">
        <v>0</v>
      </c>
      <c r="E132" s="19">
        <v>0</v>
      </c>
      <c r="F132" s="19">
        <v>158700000</v>
      </c>
      <c r="G132" s="19">
        <f>C132+D132+E132+F132</f>
        <v>158700000</v>
      </c>
      <c r="H132" s="19">
        <v>0</v>
      </c>
      <c r="I132" s="19">
        <v>0</v>
      </c>
      <c r="J132" s="19">
        <v>0</v>
      </c>
      <c r="K132" s="19">
        <v>78278787</v>
      </c>
      <c r="L132" s="19">
        <f>H132+I132+J132+K132</f>
        <v>78278787</v>
      </c>
      <c r="M132" s="19">
        <v>0</v>
      </c>
      <c r="N132" s="19">
        <v>0</v>
      </c>
      <c r="O132" s="19">
        <v>0</v>
      </c>
      <c r="P132" s="19">
        <v>78278787</v>
      </c>
      <c r="Q132" s="19">
        <f>M132+N132+O132+P132</f>
        <v>78278787</v>
      </c>
      <c r="R132" s="19">
        <f>H132-M132</f>
        <v>0</v>
      </c>
      <c r="S132" s="19">
        <f>I132-N132</f>
        <v>0</v>
      </c>
      <c r="T132" s="19">
        <f>J132-O132</f>
        <v>0</v>
      </c>
      <c r="U132" s="19">
        <f>Q132+B132</f>
        <v>78278787</v>
      </c>
      <c r="V132" s="19">
        <v>78278787</v>
      </c>
      <c r="W132" s="19">
        <v>77158641.469999999</v>
      </c>
      <c r="X132" s="19">
        <f>V132-W132</f>
        <v>1120145.5300000012</v>
      </c>
      <c r="Y132" s="19">
        <f>IF(ISERROR(W132/V132*100),0,W132/V132*100)</f>
        <v>98.569030547190266</v>
      </c>
      <c r="Z132" s="19">
        <v>0</v>
      </c>
      <c r="AA132" s="19">
        <v>0</v>
      </c>
      <c r="AB132" s="19">
        <v>0</v>
      </c>
      <c r="AC132" s="19">
        <v>0</v>
      </c>
      <c r="AD132" s="19">
        <v>0</v>
      </c>
    </row>
    <row r="133" spans="1:30" ht="25.5">
      <c r="A133" s="52" t="s">
        <v>841</v>
      </c>
      <c r="B133" s="19">
        <v>0</v>
      </c>
      <c r="C133" s="19">
        <v>0</v>
      </c>
      <c r="D133" s="19">
        <v>0</v>
      </c>
      <c r="E133" s="19">
        <v>0</v>
      </c>
      <c r="F133" s="19">
        <v>7909327</v>
      </c>
      <c r="G133" s="19">
        <f>C133+D133+E133+F133</f>
        <v>7909327</v>
      </c>
      <c r="H133" s="19">
        <v>0</v>
      </c>
      <c r="I133" s="19">
        <v>0</v>
      </c>
      <c r="J133" s="19">
        <v>0</v>
      </c>
      <c r="K133" s="19">
        <v>7443649</v>
      </c>
      <c r="L133" s="19">
        <f>H133+I133+J133+K133</f>
        <v>7443649</v>
      </c>
      <c r="M133" s="19">
        <v>0</v>
      </c>
      <c r="N133" s="19">
        <v>0</v>
      </c>
      <c r="O133" s="19">
        <v>0</v>
      </c>
      <c r="P133" s="19">
        <v>7443649</v>
      </c>
      <c r="Q133" s="19">
        <f>M133+N133+O133+P133</f>
        <v>7443649</v>
      </c>
      <c r="R133" s="19">
        <f>H133-M133</f>
        <v>0</v>
      </c>
      <c r="S133" s="19">
        <f>I133-N133</f>
        <v>0</v>
      </c>
      <c r="T133" s="19">
        <f>J133-O133</f>
        <v>0</v>
      </c>
      <c r="U133" s="19">
        <f>Q133+B133</f>
        <v>7443649</v>
      </c>
      <c r="V133" s="19">
        <v>16081</v>
      </c>
      <c r="W133" s="19">
        <v>11580.49</v>
      </c>
      <c r="X133" s="19">
        <f>V133-W133</f>
        <v>4500.51</v>
      </c>
      <c r="Y133" s="19">
        <f>IF(ISERROR(W133/V133*100),0,W133/V133*100)</f>
        <v>72.013494185684962</v>
      </c>
      <c r="Z133" s="19">
        <v>0</v>
      </c>
      <c r="AA133" s="19">
        <v>0</v>
      </c>
      <c r="AB133" s="19">
        <v>0</v>
      </c>
      <c r="AC133" s="19">
        <v>0</v>
      </c>
      <c r="AD133" s="19">
        <v>0</v>
      </c>
    </row>
    <row r="134" spans="1:30" ht="25.5">
      <c r="A134" s="52" t="s">
        <v>842</v>
      </c>
      <c r="B134" s="19">
        <v>0</v>
      </c>
      <c r="C134" s="19">
        <v>0</v>
      </c>
      <c r="D134" s="19">
        <v>0</v>
      </c>
      <c r="E134" s="19">
        <v>0</v>
      </c>
      <c r="F134" s="19">
        <v>95000</v>
      </c>
      <c r="G134" s="19">
        <f>C134+D134+E134+F134</f>
        <v>95000</v>
      </c>
      <c r="H134" s="19">
        <v>0</v>
      </c>
      <c r="I134" s="19">
        <v>0</v>
      </c>
      <c r="J134" s="19">
        <v>0</v>
      </c>
      <c r="K134" s="19">
        <v>44079</v>
      </c>
      <c r="L134" s="19">
        <f>H134+I134+J134+K134</f>
        <v>44079</v>
      </c>
      <c r="M134" s="19">
        <v>0</v>
      </c>
      <c r="N134" s="19">
        <v>0</v>
      </c>
      <c r="O134" s="19">
        <v>0</v>
      </c>
      <c r="P134" s="19">
        <v>44079</v>
      </c>
      <c r="Q134" s="19">
        <f>M134+N134+O134+P134</f>
        <v>44079</v>
      </c>
      <c r="R134" s="19">
        <f>H134-M134</f>
        <v>0</v>
      </c>
      <c r="S134" s="19">
        <f>I134-N134</f>
        <v>0</v>
      </c>
      <c r="T134" s="19">
        <f>J134-O134</f>
        <v>0</v>
      </c>
      <c r="U134" s="19">
        <f>Q134+B134</f>
        <v>44079</v>
      </c>
      <c r="V134" s="19">
        <v>44079</v>
      </c>
      <c r="W134" s="19">
        <v>44078.5</v>
      </c>
      <c r="X134" s="19">
        <f>V134-W134</f>
        <v>0.5</v>
      </c>
      <c r="Y134" s="19">
        <f>IF(ISERROR(W134/V134*100),0,W134/V134*100)</f>
        <v>99.998865672996203</v>
      </c>
      <c r="Z134" s="19">
        <v>0</v>
      </c>
      <c r="AA134" s="19">
        <v>0</v>
      </c>
      <c r="AB134" s="19">
        <v>0</v>
      </c>
      <c r="AC134" s="19">
        <v>0</v>
      </c>
      <c r="AD134" s="19">
        <v>0</v>
      </c>
    </row>
    <row r="135" spans="1:30" ht="25.5">
      <c r="A135" s="52" t="s">
        <v>843</v>
      </c>
      <c r="B135" s="19">
        <v>0</v>
      </c>
      <c r="C135" s="19">
        <v>0</v>
      </c>
      <c r="D135" s="19">
        <v>0</v>
      </c>
      <c r="E135" s="19">
        <v>0</v>
      </c>
      <c r="F135" s="19">
        <v>200000</v>
      </c>
      <c r="G135" s="19">
        <f>C135+D135+E135+F135</f>
        <v>200000</v>
      </c>
      <c r="H135" s="19">
        <v>0</v>
      </c>
      <c r="I135" s="19">
        <v>0</v>
      </c>
      <c r="J135" s="19">
        <v>0</v>
      </c>
      <c r="K135" s="19">
        <v>72000</v>
      </c>
      <c r="L135" s="19">
        <f>H135+I135+J135+K135</f>
        <v>72000</v>
      </c>
      <c r="M135" s="19">
        <v>0</v>
      </c>
      <c r="N135" s="19">
        <v>0</v>
      </c>
      <c r="O135" s="19">
        <v>0</v>
      </c>
      <c r="P135" s="19">
        <v>72000</v>
      </c>
      <c r="Q135" s="19">
        <f>M135+N135+O135+P135</f>
        <v>72000</v>
      </c>
      <c r="R135" s="19">
        <f>H135-M135</f>
        <v>0</v>
      </c>
      <c r="S135" s="19">
        <f>I135-N135</f>
        <v>0</v>
      </c>
      <c r="T135" s="19">
        <f>J135-O135</f>
        <v>0</v>
      </c>
      <c r="U135" s="19">
        <f>Q135+B135</f>
        <v>72000</v>
      </c>
      <c r="V135" s="19">
        <v>72000</v>
      </c>
      <c r="W135" s="19">
        <v>65567.570000000007</v>
      </c>
      <c r="X135" s="19">
        <f>V135-W135</f>
        <v>6432.429999999993</v>
      </c>
      <c r="Y135" s="19">
        <f>IF(ISERROR(W135/V135*100),0,W135/V135*100)</f>
        <v>91.066069444444452</v>
      </c>
      <c r="Z135" s="19">
        <v>0</v>
      </c>
      <c r="AA135" s="19">
        <v>0</v>
      </c>
      <c r="AB135" s="19">
        <v>0</v>
      </c>
      <c r="AC135" s="19">
        <v>0</v>
      </c>
      <c r="AD135" s="19">
        <v>0</v>
      </c>
    </row>
    <row r="136" spans="1:30" ht="38.25">
      <c r="A136" s="52" t="s">
        <v>844</v>
      </c>
      <c r="B136" s="19">
        <v>0</v>
      </c>
      <c r="C136" s="19">
        <v>0</v>
      </c>
      <c r="D136" s="19">
        <v>0</v>
      </c>
      <c r="E136" s="19">
        <v>0</v>
      </c>
      <c r="F136" s="19">
        <v>3907480</v>
      </c>
      <c r="G136" s="19">
        <f>C136+D136+E136+F136</f>
        <v>3907480</v>
      </c>
      <c r="H136" s="19">
        <v>0</v>
      </c>
      <c r="I136" s="19">
        <v>0</v>
      </c>
      <c r="J136" s="19">
        <v>0</v>
      </c>
      <c r="K136" s="19">
        <v>15000</v>
      </c>
      <c r="L136" s="19">
        <f>H136+I136+J136+K136</f>
        <v>15000</v>
      </c>
      <c r="M136" s="19">
        <v>0</v>
      </c>
      <c r="N136" s="19">
        <v>0</v>
      </c>
      <c r="O136" s="19">
        <v>0</v>
      </c>
      <c r="P136" s="19">
        <v>15000</v>
      </c>
      <c r="Q136" s="19">
        <f>M136+N136+O136+P136</f>
        <v>15000</v>
      </c>
      <c r="R136" s="19">
        <f>H136-M136</f>
        <v>0</v>
      </c>
      <c r="S136" s="19">
        <f>I136-N136</f>
        <v>0</v>
      </c>
      <c r="T136" s="19">
        <f>J136-O136</f>
        <v>0</v>
      </c>
      <c r="U136" s="19">
        <f>Q136+B136</f>
        <v>15000</v>
      </c>
      <c r="V136" s="19">
        <v>15000</v>
      </c>
      <c r="W136" s="19">
        <v>0</v>
      </c>
      <c r="X136" s="19">
        <f>V136-W136</f>
        <v>15000</v>
      </c>
      <c r="Y136" s="19">
        <f>IF(ISERROR(W136/V136*100),0,W136/V136*100)</f>
        <v>0</v>
      </c>
      <c r="Z136" s="19">
        <v>0</v>
      </c>
      <c r="AA136" s="19">
        <v>0</v>
      </c>
      <c r="AB136" s="19">
        <v>0</v>
      </c>
      <c r="AC136" s="19">
        <v>0</v>
      </c>
      <c r="AD136" s="19">
        <v>0</v>
      </c>
    </row>
    <row r="137" spans="1:30" ht="25.5">
      <c r="A137" s="52" t="s">
        <v>227</v>
      </c>
      <c r="B137" s="19">
        <v>0</v>
      </c>
      <c r="C137" s="19">
        <v>0</v>
      </c>
      <c r="D137" s="19">
        <v>0</v>
      </c>
      <c r="E137" s="19">
        <v>0</v>
      </c>
      <c r="F137" s="19">
        <v>1470079</v>
      </c>
      <c r="G137" s="19">
        <f>C137+D137+E137+F137</f>
        <v>1470079</v>
      </c>
      <c r="H137" s="19">
        <v>0</v>
      </c>
      <c r="I137" s="19">
        <v>0</v>
      </c>
      <c r="J137" s="19">
        <v>0</v>
      </c>
      <c r="K137" s="19">
        <v>820959</v>
      </c>
      <c r="L137" s="19">
        <f>H137+I137+J137+K137</f>
        <v>820959</v>
      </c>
      <c r="M137" s="19">
        <v>0</v>
      </c>
      <c r="N137" s="19">
        <v>0</v>
      </c>
      <c r="O137" s="19">
        <v>0</v>
      </c>
      <c r="P137" s="19">
        <v>820959</v>
      </c>
      <c r="Q137" s="19">
        <f>M137+N137+O137+P137</f>
        <v>820959</v>
      </c>
      <c r="R137" s="19">
        <f>H137-M137</f>
        <v>0</v>
      </c>
      <c r="S137" s="19">
        <f>I137-N137</f>
        <v>0</v>
      </c>
      <c r="T137" s="19">
        <f>J137-O137</f>
        <v>0</v>
      </c>
      <c r="U137" s="19">
        <f>Q137+B137</f>
        <v>820959</v>
      </c>
      <c r="V137" s="19">
        <v>820959</v>
      </c>
      <c r="W137" s="19">
        <v>820958.71</v>
      </c>
      <c r="X137" s="19">
        <f>V137-W137</f>
        <v>0.2900000000372529</v>
      </c>
      <c r="Y137" s="19">
        <f>IF(ISERROR(W137/V137*100),0,W137/V137*100)</f>
        <v>99.999964675458813</v>
      </c>
      <c r="Z137" s="19">
        <v>0</v>
      </c>
      <c r="AA137" s="19">
        <v>0</v>
      </c>
      <c r="AB137" s="19">
        <v>0</v>
      </c>
      <c r="AC137" s="19">
        <v>0</v>
      </c>
      <c r="AD137" s="19">
        <v>0</v>
      </c>
    </row>
    <row r="138" spans="1:30" ht="38.25">
      <c r="A138" s="52" t="s">
        <v>240</v>
      </c>
      <c r="B138" s="19">
        <v>0</v>
      </c>
      <c r="C138" s="19">
        <v>0</v>
      </c>
      <c r="D138" s="19">
        <v>0</v>
      </c>
      <c r="E138" s="19">
        <v>0</v>
      </c>
      <c r="F138" s="19">
        <v>1470079</v>
      </c>
      <c r="G138" s="19">
        <f>C138+D138+E138+F138</f>
        <v>1470079</v>
      </c>
      <c r="H138" s="19">
        <v>0</v>
      </c>
      <c r="I138" s="19">
        <v>0</v>
      </c>
      <c r="J138" s="19">
        <v>0</v>
      </c>
      <c r="K138" s="19">
        <v>820959</v>
      </c>
      <c r="L138" s="19">
        <f>H138+I138+J138+K138</f>
        <v>820959</v>
      </c>
      <c r="M138" s="19">
        <v>0</v>
      </c>
      <c r="N138" s="19">
        <v>0</v>
      </c>
      <c r="O138" s="19">
        <v>0</v>
      </c>
      <c r="P138" s="19">
        <v>820959</v>
      </c>
      <c r="Q138" s="19">
        <f>M138+N138+O138+P138</f>
        <v>820959</v>
      </c>
      <c r="R138" s="19">
        <f>H138-M138</f>
        <v>0</v>
      </c>
      <c r="S138" s="19">
        <f>I138-N138</f>
        <v>0</v>
      </c>
      <c r="T138" s="19">
        <f>J138-O138</f>
        <v>0</v>
      </c>
      <c r="U138" s="19">
        <f>Q138+B138</f>
        <v>820959</v>
      </c>
      <c r="V138" s="19">
        <v>820959</v>
      </c>
      <c r="W138" s="19">
        <v>820958.71</v>
      </c>
      <c r="X138" s="19">
        <f>V138-W138</f>
        <v>0.2900000000372529</v>
      </c>
      <c r="Y138" s="19">
        <f>IF(ISERROR(W138/V138*100),0,W138/V138*100)</f>
        <v>99.999964675458813</v>
      </c>
      <c r="Z138" s="19">
        <v>0</v>
      </c>
      <c r="AA138" s="19">
        <v>0</v>
      </c>
      <c r="AB138" s="19">
        <v>0</v>
      </c>
      <c r="AC138" s="19">
        <v>0</v>
      </c>
      <c r="AD138" s="19">
        <v>0</v>
      </c>
    </row>
    <row r="139" spans="1:30" ht="25.5">
      <c r="A139" s="52" t="s">
        <v>87</v>
      </c>
      <c r="B139" s="19">
        <v>0</v>
      </c>
      <c r="C139" s="19">
        <v>0</v>
      </c>
      <c r="D139" s="19">
        <v>0</v>
      </c>
      <c r="E139" s="19">
        <v>0</v>
      </c>
      <c r="F139" s="19">
        <v>65778966</v>
      </c>
      <c r="G139" s="19">
        <f>C139+D139+E139+F139</f>
        <v>65778966</v>
      </c>
      <c r="H139" s="19">
        <v>0</v>
      </c>
      <c r="I139" s="19">
        <v>0</v>
      </c>
      <c r="J139" s="19">
        <v>0</v>
      </c>
      <c r="K139" s="19">
        <v>16740250</v>
      </c>
      <c r="L139" s="19">
        <f>H139+I139+J139+K139</f>
        <v>16740250</v>
      </c>
      <c r="M139" s="19">
        <v>0</v>
      </c>
      <c r="N139" s="19">
        <v>0</v>
      </c>
      <c r="O139" s="19">
        <v>0</v>
      </c>
      <c r="P139" s="19">
        <v>16740250</v>
      </c>
      <c r="Q139" s="19">
        <f>M139+N139+O139+P139</f>
        <v>16740250</v>
      </c>
      <c r="R139" s="19">
        <f>H139-M139</f>
        <v>0</v>
      </c>
      <c r="S139" s="19">
        <f>I139-N139</f>
        <v>0</v>
      </c>
      <c r="T139" s="19">
        <f>J139-O139</f>
        <v>0</v>
      </c>
      <c r="U139" s="19">
        <f>Q139+B139</f>
        <v>16740250</v>
      </c>
      <c r="V139" s="19">
        <v>16740250</v>
      </c>
      <c r="W139" s="19">
        <v>16608546.52</v>
      </c>
      <c r="X139" s="19">
        <f>V139-W139</f>
        <v>131703.48000000045</v>
      </c>
      <c r="Y139" s="19">
        <f>IF(ISERROR(W139/V139*100),0,W139/V139*100)</f>
        <v>99.213252609728059</v>
      </c>
      <c r="Z139" s="19">
        <v>0</v>
      </c>
      <c r="AA139" s="19">
        <v>0</v>
      </c>
      <c r="AB139" s="19">
        <v>0</v>
      </c>
      <c r="AC139" s="19">
        <v>0</v>
      </c>
      <c r="AD139" s="19">
        <v>0</v>
      </c>
    </row>
    <row r="140" spans="1:30" ht="38.25">
      <c r="A140" s="52" t="s">
        <v>241</v>
      </c>
      <c r="B140" s="19">
        <v>0</v>
      </c>
      <c r="C140" s="19">
        <v>0</v>
      </c>
      <c r="D140" s="19">
        <v>0</v>
      </c>
      <c r="E140" s="19">
        <v>0</v>
      </c>
      <c r="F140" s="19">
        <v>21252865</v>
      </c>
      <c r="G140" s="19">
        <f>C140+D140+E140+F140</f>
        <v>21252865</v>
      </c>
      <c r="H140" s="19">
        <v>0</v>
      </c>
      <c r="I140" s="19">
        <v>0</v>
      </c>
      <c r="J140" s="19">
        <v>0</v>
      </c>
      <c r="K140" s="19">
        <v>3171279</v>
      </c>
      <c r="L140" s="19">
        <f>H140+I140+J140+K140</f>
        <v>3171279</v>
      </c>
      <c r="M140" s="19">
        <v>0</v>
      </c>
      <c r="N140" s="19">
        <v>0</v>
      </c>
      <c r="O140" s="19">
        <v>0</v>
      </c>
      <c r="P140" s="19">
        <v>3171279</v>
      </c>
      <c r="Q140" s="19">
        <f>M140+N140+O140+P140</f>
        <v>3171279</v>
      </c>
      <c r="R140" s="19">
        <f>H140-M140</f>
        <v>0</v>
      </c>
      <c r="S140" s="19">
        <f>I140-N140</f>
        <v>0</v>
      </c>
      <c r="T140" s="19">
        <f>J140-O140</f>
        <v>0</v>
      </c>
      <c r="U140" s="19">
        <f>Q140+B140</f>
        <v>3171279</v>
      </c>
      <c r="V140" s="19">
        <v>3171279</v>
      </c>
      <c r="W140" s="19">
        <v>3075257.78</v>
      </c>
      <c r="X140" s="19">
        <f>V140-W140</f>
        <v>96021.220000000205</v>
      </c>
      <c r="Y140" s="19">
        <f>IF(ISERROR(W140/V140*100),0,W140/V140*100)</f>
        <v>96.972161074443463</v>
      </c>
      <c r="Z140" s="19">
        <v>0</v>
      </c>
      <c r="AA140" s="19">
        <v>0</v>
      </c>
      <c r="AB140" s="19">
        <v>0</v>
      </c>
      <c r="AC140" s="19">
        <v>0</v>
      </c>
      <c r="AD140" s="19">
        <v>0</v>
      </c>
    </row>
    <row r="141" spans="1:30" ht="38.25">
      <c r="A141" s="52" t="s">
        <v>242</v>
      </c>
      <c r="B141" s="19">
        <v>0</v>
      </c>
      <c r="C141" s="19">
        <v>0</v>
      </c>
      <c r="D141" s="19">
        <v>0</v>
      </c>
      <c r="E141" s="19">
        <v>0</v>
      </c>
      <c r="F141" s="19">
        <v>41999514</v>
      </c>
      <c r="G141" s="19">
        <f>C141+D141+E141+F141</f>
        <v>41999514</v>
      </c>
      <c r="H141" s="19">
        <v>0</v>
      </c>
      <c r="I141" s="19">
        <v>0</v>
      </c>
      <c r="J141" s="19">
        <v>0</v>
      </c>
      <c r="K141" s="19">
        <v>12698149</v>
      </c>
      <c r="L141" s="19">
        <f>H141+I141+J141+K141</f>
        <v>12698149</v>
      </c>
      <c r="M141" s="19">
        <v>0</v>
      </c>
      <c r="N141" s="19">
        <v>0</v>
      </c>
      <c r="O141" s="19">
        <v>0</v>
      </c>
      <c r="P141" s="19">
        <v>12698149</v>
      </c>
      <c r="Q141" s="19">
        <f>M141+N141+O141+P141</f>
        <v>12698149</v>
      </c>
      <c r="R141" s="19">
        <f>H141-M141</f>
        <v>0</v>
      </c>
      <c r="S141" s="19">
        <f>I141-N141</f>
        <v>0</v>
      </c>
      <c r="T141" s="19">
        <f>J141-O141</f>
        <v>0</v>
      </c>
      <c r="U141" s="19">
        <f>Q141+B141</f>
        <v>12698149</v>
      </c>
      <c r="V141" s="19">
        <v>12698149</v>
      </c>
      <c r="W141" s="19">
        <v>12687940.390000001</v>
      </c>
      <c r="X141" s="19">
        <f>V141-W141</f>
        <v>10208.609999999404</v>
      </c>
      <c r="Y141" s="19">
        <f>IF(ISERROR(W141/V141*100),0,W141/V141*100)</f>
        <v>99.919605526758275</v>
      </c>
      <c r="Z141" s="19">
        <v>0</v>
      </c>
      <c r="AA141" s="19">
        <v>0</v>
      </c>
      <c r="AB141" s="19">
        <v>0</v>
      </c>
      <c r="AC141" s="19">
        <v>0</v>
      </c>
      <c r="AD141" s="19">
        <v>0</v>
      </c>
    </row>
    <row r="142" spans="1:30" ht="38.25">
      <c r="A142" s="52" t="s">
        <v>243</v>
      </c>
      <c r="B142" s="19">
        <v>0</v>
      </c>
      <c r="C142" s="19">
        <v>0</v>
      </c>
      <c r="D142" s="19">
        <v>0</v>
      </c>
      <c r="E142" s="19">
        <v>0</v>
      </c>
      <c r="F142" s="19">
        <v>2526587</v>
      </c>
      <c r="G142" s="19">
        <f>C142+D142+E142+F142</f>
        <v>2526587</v>
      </c>
      <c r="H142" s="19">
        <v>0</v>
      </c>
      <c r="I142" s="19">
        <v>0</v>
      </c>
      <c r="J142" s="19">
        <v>0</v>
      </c>
      <c r="K142" s="19">
        <v>870822</v>
      </c>
      <c r="L142" s="19">
        <f>H142+I142+J142+K142</f>
        <v>870822</v>
      </c>
      <c r="M142" s="19">
        <v>0</v>
      </c>
      <c r="N142" s="19">
        <v>0</v>
      </c>
      <c r="O142" s="19">
        <v>0</v>
      </c>
      <c r="P142" s="19">
        <v>870822</v>
      </c>
      <c r="Q142" s="19">
        <f>M142+N142+O142+P142</f>
        <v>870822</v>
      </c>
      <c r="R142" s="19">
        <f>H142-M142</f>
        <v>0</v>
      </c>
      <c r="S142" s="19">
        <f>I142-N142</f>
        <v>0</v>
      </c>
      <c r="T142" s="19">
        <f>J142-O142</f>
        <v>0</v>
      </c>
      <c r="U142" s="19">
        <f>Q142+B142</f>
        <v>870822</v>
      </c>
      <c r="V142" s="19">
        <v>870822</v>
      </c>
      <c r="W142" s="19">
        <v>845348.35</v>
      </c>
      <c r="X142" s="19">
        <f>V142-W142</f>
        <v>25473.650000000023</v>
      </c>
      <c r="Y142" s="19">
        <f>IF(ISERROR(W142/V142*100),0,W142/V142*100)</f>
        <v>97.074758102115013</v>
      </c>
      <c r="Z142" s="19">
        <v>0</v>
      </c>
      <c r="AA142" s="19">
        <v>0</v>
      </c>
      <c r="AB142" s="19">
        <v>0</v>
      </c>
      <c r="AC142" s="19">
        <v>0</v>
      </c>
      <c r="AD142" s="19">
        <v>0</v>
      </c>
    </row>
    <row r="143" spans="1:30" ht="25.5">
      <c r="A143" s="52" t="s">
        <v>83</v>
      </c>
      <c r="B143" s="19">
        <v>0</v>
      </c>
      <c r="C143" s="19">
        <v>0</v>
      </c>
      <c r="D143" s="19">
        <v>0</v>
      </c>
      <c r="E143" s="19">
        <v>0</v>
      </c>
      <c r="F143" s="19">
        <v>2990317</v>
      </c>
      <c r="G143" s="19">
        <f>C143+D143+E143+F143</f>
        <v>2990317</v>
      </c>
      <c r="H143" s="19">
        <v>0</v>
      </c>
      <c r="I143" s="19">
        <v>0</v>
      </c>
      <c r="J143" s="19">
        <v>0</v>
      </c>
      <c r="K143" s="19">
        <v>1130255</v>
      </c>
      <c r="L143" s="19">
        <f>H143+I143+J143+K143</f>
        <v>1130255</v>
      </c>
      <c r="M143" s="19">
        <v>0</v>
      </c>
      <c r="N143" s="19">
        <v>0</v>
      </c>
      <c r="O143" s="19">
        <v>0</v>
      </c>
      <c r="P143" s="19">
        <v>1130255</v>
      </c>
      <c r="Q143" s="19">
        <f>M143+N143+O143+P143</f>
        <v>1130255</v>
      </c>
      <c r="R143" s="19">
        <f>H143-M143</f>
        <v>0</v>
      </c>
      <c r="S143" s="19">
        <f>I143-N143</f>
        <v>0</v>
      </c>
      <c r="T143" s="19">
        <f>J143-O143</f>
        <v>0</v>
      </c>
      <c r="U143" s="19">
        <f>Q143+B143</f>
        <v>1130255</v>
      </c>
      <c r="V143" s="19">
        <v>1130255</v>
      </c>
      <c r="W143" s="19">
        <v>1121848.1100000001</v>
      </c>
      <c r="X143" s="19">
        <f>V143-W143</f>
        <v>8406.8899999998976</v>
      </c>
      <c r="Y143" s="19">
        <f>IF(ISERROR(W143/V143*100),0,W143/V143*100)</f>
        <v>99.256195283365273</v>
      </c>
      <c r="Z143" s="19">
        <v>0</v>
      </c>
      <c r="AA143" s="19">
        <v>0</v>
      </c>
      <c r="AB143" s="19">
        <v>0</v>
      </c>
      <c r="AC143" s="19">
        <v>0</v>
      </c>
      <c r="AD143" s="19">
        <v>0</v>
      </c>
    </row>
    <row r="144" spans="1:30" ht="38.25">
      <c r="A144" s="52" t="s">
        <v>86</v>
      </c>
      <c r="B144" s="19">
        <v>0</v>
      </c>
      <c r="C144" s="19">
        <v>0</v>
      </c>
      <c r="D144" s="19">
        <v>0</v>
      </c>
      <c r="E144" s="19">
        <v>0</v>
      </c>
      <c r="F144" s="19">
        <v>2509871</v>
      </c>
      <c r="G144" s="19">
        <f>C144+D144+E144+F144</f>
        <v>2509871</v>
      </c>
      <c r="H144" s="19">
        <v>0</v>
      </c>
      <c r="I144" s="19">
        <v>0</v>
      </c>
      <c r="J144" s="19">
        <v>0</v>
      </c>
      <c r="K144" s="19">
        <v>1048684</v>
      </c>
      <c r="L144" s="19">
        <f>H144+I144+J144+K144</f>
        <v>1048684</v>
      </c>
      <c r="M144" s="19">
        <v>0</v>
      </c>
      <c r="N144" s="19">
        <v>0</v>
      </c>
      <c r="O144" s="19">
        <v>0</v>
      </c>
      <c r="P144" s="19">
        <v>1048684</v>
      </c>
      <c r="Q144" s="19">
        <f>M144+N144+O144+P144</f>
        <v>1048684</v>
      </c>
      <c r="R144" s="19">
        <f>H144-M144</f>
        <v>0</v>
      </c>
      <c r="S144" s="19">
        <f>I144-N144</f>
        <v>0</v>
      </c>
      <c r="T144" s="19">
        <f>J144-O144</f>
        <v>0</v>
      </c>
      <c r="U144" s="19">
        <f>Q144+B144</f>
        <v>1048684</v>
      </c>
      <c r="V144" s="19">
        <v>1048684</v>
      </c>
      <c r="W144" s="19">
        <v>1047425.19</v>
      </c>
      <c r="X144" s="19">
        <f>V144-W144</f>
        <v>1258.8100000000559</v>
      </c>
      <c r="Y144" s="19">
        <f>IF(ISERROR(W144/V144*100),0,W144/V144*100)</f>
        <v>99.879962886818134</v>
      </c>
      <c r="Z144" s="19">
        <v>0</v>
      </c>
      <c r="AA144" s="19">
        <v>0</v>
      </c>
      <c r="AB144" s="19">
        <v>0</v>
      </c>
      <c r="AC144" s="19">
        <v>0</v>
      </c>
      <c r="AD144" s="19">
        <v>0</v>
      </c>
    </row>
    <row r="145" spans="1:30" ht="25.5">
      <c r="A145" s="52" t="s">
        <v>213</v>
      </c>
      <c r="B145" s="19">
        <v>0</v>
      </c>
      <c r="C145" s="19">
        <v>0</v>
      </c>
      <c r="D145" s="19">
        <v>0</v>
      </c>
      <c r="E145" s="19">
        <v>0</v>
      </c>
      <c r="F145" s="19">
        <v>480446</v>
      </c>
      <c r="G145" s="19">
        <f>C145+D145+E145+F145</f>
        <v>480446</v>
      </c>
      <c r="H145" s="19">
        <v>0</v>
      </c>
      <c r="I145" s="19">
        <v>0</v>
      </c>
      <c r="J145" s="19">
        <v>0</v>
      </c>
      <c r="K145" s="19">
        <v>81571</v>
      </c>
      <c r="L145" s="19">
        <f>H145+I145+J145+K145</f>
        <v>81571</v>
      </c>
      <c r="M145" s="19">
        <v>0</v>
      </c>
      <c r="N145" s="19">
        <v>0</v>
      </c>
      <c r="O145" s="19">
        <v>0</v>
      </c>
      <c r="P145" s="19">
        <v>81571</v>
      </c>
      <c r="Q145" s="19">
        <f>M145+N145+O145+P145</f>
        <v>81571</v>
      </c>
      <c r="R145" s="19">
        <f>H145-M145</f>
        <v>0</v>
      </c>
      <c r="S145" s="19">
        <f>I145-N145</f>
        <v>0</v>
      </c>
      <c r="T145" s="19">
        <f>J145-O145</f>
        <v>0</v>
      </c>
      <c r="U145" s="19">
        <f>Q145+B145</f>
        <v>81571</v>
      </c>
      <c r="V145" s="19">
        <v>81571</v>
      </c>
      <c r="W145" s="19">
        <v>74422.92</v>
      </c>
      <c r="X145" s="19">
        <f>V145-W145</f>
        <v>7148.0800000000017</v>
      </c>
      <c r="Y145" s="19">
        <f>IF(ISERROR(W145/V145*100),0,W145/V145*100)</f>
        <v>91.236983731963562</v>
      </c>
      <c r="Z145" s="19">
        <v>0</v>
      </c>
      <c r="AA145" s="19">
        <v>0</v>
      </c>
      <c r="AB145" s="19">
        <v>0</v>
      </c>
      <c r="AC145" s="19">
        <v>0</v>
      </c>
      <c r="AD145" s="19">
        <v>0</v>
      </c>
    </row>
    <row r="146" spans="1:30" ht="38.25">
      <c r="A146" s="52" t="s">
        <v>84</v>
      </c>
      <c r="B146" s="19">
        <v>0</v>
      </c>
      <c r="C146" s="19">
        <v>0</v>
      </c>
      <c r="D146" s="19">
        <v>0</v>
      </c>
      <c r="E146" s="19">
        <v>0</v>
      </c>
      <c r="F146" s="19">
        <v>16372892</v>
      </c>
      <c r="G146" s="19">
        <f>C146+D146+E146+F146</f>
        <v>16372892</v>
      </c>
      <c r="H146" s="19">
        <v>0</v>
      </c>
      <c r="I146" s="19">
        <v>0</v>
      </c>
      <c r="J146" s="19">
        <v>0</v>
      </c>
      <c r="K146" s="19">
        <v>4140089</v>
      </c>
      <c r="L146" s="19">
        <f>H146+I146+J146+K146</f>
        <v>4140089</v>
      </c>
      <c r="M146" s="19">
        <v>0</v>
      </c>
      <c r="N146" s="19">
        <v>0</v>
      </c>
      <c r="O146" s="19">
        <v>0</v>
      </c>
      <c r="P146" s="19">
        <v>4140089</v>
      </c>
      <c r="Q146" s="19">
        <f>M146+N146+O146+P146</f>
        <v>4140089</v>
      </c>
      <c r="R146" s="19">
        <f>H146-M146</f>
        <v>0</v>
      </c>
      <c r="S146" s="19">
        <f>I146-N146</f>
        <v>0</v>
      </c>
      <c r="T146" s="19">
        <f>J146-O146</f>
        <v>0</v>
      </c>
      <c r="U146" s="19">
        <f>Q146+B146</f>
        <v>4140089</v>
      </c>
      <c r="V146" s="19">
        <v>4140089</v>
      </c>
      <c r="W146" s="19">
        <v>3659793.67</v>
      </c>
      <c r="X146" s="19">
        <f>V146-W146</f>
        <v>480295.33000000007</v>
      </c>
      <c r="Y146" s="19">
        <f>IF(ISERROR(W146/V146*100),0,W146/V146*100)</f>
        <v>88.398912921920285</v>
      </c>
      <c r="Z146" s="19">
        <v>0</v>
      </c>
      <c r="AA146" s="19">
        <v>0</v>
      </c>
      <c r="AB146" s="19">
        <v>0</v>
      </c>
      <c r="AC146" s="19">
        <v>0</v>
      </c>
      <c r="AD146" s="19">
        <v>0</v>
      </c>
    </row>
    <row r="147" spans="1:30" ht="25.5">
      <c r="A147" s="52" t="s">
        <v>244</v>
      </c>
      <c r="B147" s="19">
        <v>0</v>
      </c>
      <c r="C147" s="19">
        <v>0</v>
      </c>
      <c r="D147" s="19">
        <v>0</v>
      </c>
      <c r="E147" s="19">
        <v>0</v>
      </c>
      <c r="F147" s="19">
        <v>11215498</v>
      </c>
      <c r="G147" s="19">
        <f>C147+D147+E147+F147</f>
        <v>11215498</v>
      </c>
      <c r="H147" s="19">
        <v>0</v>
      </c>
      <c r="I147" s="19">
        <v>0</v>
      </c>
      <c r="J147" s="19">
        <v>0</v>
      </c>
      <c r="K147" s="19">
        <v>3001918</v>
      </c>
      <c r="L147" s="19">
        <f>H147+I147+J147+K147</f>
        <v>3001918</v>
      </c>
      <c r="M147" s="19">
        <v>0</v>
      </c>
      <c r="N147" s="19">
        <v>0</v>
      </c>
      <c r="O147" s="19">
        <v>0</v>
      </c>
      <c r="P147" s="19">
        <v>3001918</v>
      </c>
      <c r="Q147" s="19">
        <f>M147+N147+O147+P147</f>
        <v>3001918</v>
      </c>
      <c r="R147" s="19">
        <f>H147-M147</f>
        <v>0</v>
      </c>
      <c r="S147" s="19">
        <f>I147-N147</f>
        <v>0</v>
      </c>
      <c r="T147" s="19">
        <f>J147-O147</f>
        <v>0</v>
      </c>
      <c r="U147" s="19">
        <f>Q147+B147</f>
        <v>3001918</v>
      </c>
      <c r="V147" s="19">
        <v>3001918</v>
      </c>
      <c r="W147" s="19">
        <v>2772779.45</v>
      </c>
      <c r="X147" s="19">
        <f>V147-W147</f>
        <v>229138.54999999981</v>
      </c>
      <c r="Y147" s="19">
        <f>IF(ISERROR(W147/V147*100),0,W147/V147*100)</f>
        <v>92.366928410436273</v>
      </c>
      <c r="Z147" s="19">
        <v>0</v>
      </c>
      <c r="AA147" s="19">
        <v>0</v>
      </c>
      <c r="AB147" s="19">
        <v>0</v>
      </c>
      <c r="AC147" s="19">
        <v>0</v>
      </c>
      <c r="AD147" s="19">
        <v>0</v>
      </c>
    </row>
    <row r="148" spans="1:30" ht="25.5">
      <c r="A148" s="52" t="s">
        <v>85</v>
      </c>
      <c r="B148" s="19">
        <v>0</v>
      </c>
      <c r="C148" s="19">
        <v>0</v>
      </c>
      <c r="D148" s="19">
        <v>0</v>
      </c>
      <c r="E148" s="19">
        <v>0</v>
      </c>
      <c r="F148" s="19">
        <v>3780674</v>
      </c>
      <c r="G148" s="19">
        <f>C148+D148+E148+F148</f>
        <v>3780674</v>
      </c>
      <c r="H148" s="19">
        <v>0</v>
      </c>
      <c r="I148" s="19">
        <v>0</v>
      </c>
      <c r="J148" s="19">
        <v>0</v>
      </c>
      <c r="K148" s="19">
        <v>918805</v>
      </c>
      <c r="L148" s="19">
        <f>H148+I148+J148+K148</f>
        <v>918805</v>
      </c>
      <c r="M148" s="19">
        <v>0</v>
      </c>
      <c r="N148" s="19">
        <v>0</v>
      </c>
      <c r="O148" s="19">
        <v>0</v>
      </c>
      <c r="P148" s="19">
        <v>918805</v>
      </c>
      <c r="Q148" s="19">
        <f>M148+N148+O148+P148</f>
        <v>918805</v>
      </c>
      <c r="R148" s="19">
        <f>H148-M148</f>
        <v>0</v>
      </c>
      <c r="S148" s="19">
        <f>I148-N148</f>
        <v>0</v>
      </c>
      <c r="T148" s="19">
        <f>J148-O148</f>
        <v>0</v>
      </c>
      <c r="U148" s="19">
        <f>Q148+B148</f>
        <v>918805</v>
      </c>
      <c r="V148" s="19">
        <v>918805</v>
      </c>
      <c r="W148" s="19">
        <v>854468.42</v>
      </c>
      <c r="X148" s="19">
        <f>V148-W148</f>
        <v>64336.579999999958</v>
      </c>
      <c r="Y148" s="19">
        <f>IF(ISERROR(W148/V148*100),0,W148/V148*100)</f>
        <v>92.99779822704491</v>
      </c>
      <c r="Z148" s="19">
        <v>0</v>
      </c>
      <c r="AA148" s="19">
        <v>0</v>
      </c>
      <c r="AB148" s="19">
        <v>0</v>
      </c>
      <c r="AC148" s="19">
        <v>0</v>
      </c>
      <c r="AD148" s="19">
        <v>0</v>
      </c>
    </row>
    <row r="149" spans="1:30" ht="25.5">
      <c r="A149" s="52" t="s">
        <v>245</v>
      </c>
      <c r="B149" s="19">
        <v>0</v>
      </c>
      <c r="C149" s="19">
        <v>0</v>
      </c>
      <c r="D149" s="19">
        <v>0</v>
      </c>
      <c r="E149" s="19">
        <v>0</v>
      </c>
      <c r="F149" s="19">
        <v>1376720</v>
      </c>
      <c r="G149" s="19">
        <f>C149+D149+E149+F149</f>
        <v>1376720</v>
      </c>
      <c r="H149" s="19">
        <v>0</v>
      </c>
      <c r="I149" s="19">
        <v>0</v>
      </c>
      <c r="J149" s="19">
        <v>0</v>
      </c>
      <c r="K149" s="19">
        <v>219366</v>
      </c>
      <c r="L149" s="19">
        <f>H149+I149+J149+K149</f>
        <v>219366</v>
      </c>
      <c r="M149" s="19">
        <v>0</v>
      </c>
      <c r="N149" s="19">
        <v>0</v>
      </c>
      <c r="O149" s="19">
        <v>0</v>
      </c>
      <c r="P149" s="19">
        <v>219366</v>
      </c>
      <c r="Q149" s="19">
        <f>M149+N149+O149+P149</f>
        <v>219366</v>
      </c>
      <c r="R149" s="19">
        <f>H149-M149</f>
        <v>0</v>
      </c>
      <c r="S149" s="19">
        <f>I149-N149</f>
        <v>0</v>
      </c>
      <c r="T149" s="19">
        <f>J149-O149</f>
        <v>0</v>
      </c>
      <c r="U149" s="19">
        <f>Q149+B149</f>
        <v>219366</v>
      </c>
      <c r="V149" s="19">
        <v>219366</v>
      </c>
      <c r="W149" s="19">
        <v>32545.8</v>
      </c>
      <c r="X149" s="19">
        <f>V149-W149</f>
        <v>186820.2</v>
      </c>
      <c r="Y149" s="19">
        <f>IF(ISERROR(W149/V149*100),0,W149/V149*100)</f>
        <v>14.836300976450314</v>
      </c>
      <c r="Z149" s="19">
        <v>0</v>
      </c>
      <c r="AA149" s="19">
        <v>0</v>
      </c>
      <c r="AB149" s="19">
        <v>0</v>
      </c>
      <c r="AC149" s="19">
        <v>0</v>
      </c>
      <c r="AD149" s="19">
        <v>0</v>
      </c>
    </row>
    <row r="150" spans="1:30" ht="51">
      <c r="A150" s="52" t="s">
        <v>215</v>
      </c>
      <c r="B150" s="19">
        <v>0</v>
      </c>
      <c r="C150" s="19">
        <v>0</v>
      </c>
      <c r="D150" s="19">
        <v>56793</v>
      </c>
      <c r="E150" s="19">
        <v>0</v>
      </c>
      <c r="F150" s="19">
        <v>175297</v>
      </c>
      <c r="G150" s="19">
        <f>C150+D150+E150+F150</f>
        <v>232090</v>
      </c>
      <c r="H150" s="19">
        <v>0</v>
      </c>
      <c r="I150" s="19">
        <v>56793</v>
      </c>
      <c r="J150" s="19">
        <v>0</v>
      </c>
      <c r="K150" s="19">
        <v>36819</v>
      </c>
      <c r="L150" s="19">
        <f>H150+I150+J150+K150</f>
        <v>93612</v>
      </c>
      <c r="M150" s="19">
        <v>0</v>
      </c>
      <c r="N150" s="19">
        <v>56792.18</v>
      </c>
      <c r="O150" s="19">
        <v>0</v>
      </c>
      <c r="P150" s="19">
        <v>36819</v>
      </c>
      <c r="Q150" s="19">
        <f>M150+N150+O150+P150</f>
        <v>93611.18</v>
      </c>
      <c r="R150" s="19">
        <f>H150-M150</f>
        <v>0</v>
      </c>
      <c r="S150" s="19">
        <f>I150-N150</f>
        <v>0.81999999999970896</v>
      </c>
      <c r="T150" s="19">
        <f>J150-O150</f>
        <v>0</v>
      </c>
      <c r="U150" s="19">
        <f>Q150+B150</f>
        <v>93611.18</v>
      </c>
      <c r="V150" s="19">
        <v>93612</v>
      </c>
      <c r="W150" s="19">
        <v>89411.26</v>
      </c>
      <c r="X150" s="19">
        <f>V150-W150</f>
        <v>4200.7400000000052</v>
      </c>
      <c r="Y150" s="19">
        <f>IF(ISERROR(W150/V150*100),0,W150/V150*100)</f>
        <v>95.512605221552775</v>
      </c>
      <c r="Z150" s="19">
        <v>0</v>
      </c>
      <c r="AA150" s="19">
        <v>0</v>
      </c>
      <c r="AB150" s="19">
        <v>0</v>
      </c>
      <c r="AC150" s="19">
        <v>0</v>
      </c>
      <c r="AD150" s="19">
        <v>0</v>
      </c>
    </row>
    <row r="151" spans="1:30" ht="38.25">
      <c r="A151" s="52" t="s">
        <v>246</v>
      </c>
      <c r="B151" s="19">
        <v>0</v>
      </c>
      <c r="C151" s="19">
        <v>0</v>
      </c>
      <c r="D151" s="19">
        <v>56793</v>
      </c>
      <c r="E151" s="19">
        <v>0</v>
      </c>
      <c r="F151" s="19">
        <v>0</v>
      </c>
      <c r="G151" s="19">
        <f>C151+D151+E151+F151</f>
        <v>56793</v>
      </c>
      <c r="H151" s="19">
        <v>0</v>
      </c>
      <c r="I151" s="19">
        <v>56793</v>
      </c>
      <c r="J151" s="19">
        <v>0</v>
      </c>
      <c r="K151" s="19">
        <v>0</v>
      </c>
      <c r="L151" s="19">
        <f>H151+I151+J151+K151</f>
        <v>56793</v>
      </c>
      <c r="M151" s="19">
        <v>0</v>
      </c>
      <c r="N151" s="19">
        <v>56792.18</v>
      </c>
      <c r="O151" s="19">
        <v>0</v>
      </c>
      <c r="P151" s="19">
        <v>0</v>
      </c>
      <c r="Q151" s="19">
        <f>M151+N151+O151+P151</f>
        <v>56792.18</v>
      </c>
      <c r="R151" s="19">
        <f>H151-M151</f>
        <v>0</v>
      </c>
      <c r="S151" s="19">
        <f>I151-N151</f>
        <v>0.81999999999970896</v>
      </c>
      <c r="T151" s="19">
        <f>J151-O151</f>
        <v>0</v>
      </c>
      <c r="U151" s="19">
        <f>Q151+B151</f>
        <v>56792.18</v>
      </c>
      <c r="V151" s="19">
        <v>56793</v>
      </c>
      <c r="W151" s="19">
        <v>56792.18</v>
      </c>
      <c r="X151" s="19">
        <f>V151-W151</f>
        <v>0.81999999999970896</v>
      </c>
      <c r="Y151" s="19">
        <f>IF(ISERROR(W151/V151*100),0,W151/V151*100)</f>
        <v>99.99855616009016</v>
      </c>
      <c r="Z151" s="19">
        <v>0</v>
      </c>
      <c r="AA151" s="19">
        <v>0</v>
      </c>
      <c r="AB151" s="19">
        <v>0</v>
      </c>
      <c r="AC151" s="19">
        <v>0</v>
      </c>
      <c r="AD151" s="19">
        <v>0</v>
      </c>
    </row>
    <row r="152" spans="1:30" ht="38.25">
      <c r="A152" s="52" t="s">
        <v>247</v>
      </c>
      <c r="B152" s="19">
        <v>0</v>
      </c>
      <c r="C152" s="19">
        <v>0</v>
      </c>
      <c r="D152" s="19">
        <v>0</v>
      </c>
      <c r="E152" s="19">
        <v>0</v>
      </c>
      <c r="F152" s="19">
        <v>175297</v>
      </c>
      <c r="G152" s="19">
        <f>C152+D152+E152+F152</f>
        <v>175297</v>
      </c>
      <c r="H152" s="19">
        <v>0</v>
      </c>
      <c r="I152" s="19">
        <v>0</v>
      </c>
      <c r="J152" s="19">
        <v>0</v>
      </c>
      <c r="K152" s="19">
        <v>36819</v>
      </c>
      <c r="L152" s="19">
        <f>H152+I152+J152+K152</f>
        <v>36819</v>
      </c>
      <c r="M152" s="19">
        <v>0</v>
      </c>
      <c r="N152" s="19">
        <v>0</v>
      </c>
      <c r="O152" s="19">
        <v>0</v>
      </c>
      <c r="P152" s="19">
        <v>36819</v>
      </c>
      <c r="Q152" s="19">
        <f>M152+N152+O152+P152</f>
        <v>36819</v>
      </c>
      <c r="R152" s="19">
        <f>H152-M152</f>
        <v>0</v>
      </c>
      <c r="S152" s="19">
        <f>I152-N152</f>
        <v>0</v>
      </c>
      <c r="T152" s="19">
        <f>J152-O152</f>
        <v>0</v>
      </c>
      <c r="U152" s="19">
        <f>Q152+B152</f>
        <v>36819</v>
      </c>
      <c r="V152" s="19">
        <v>36819</v>
      </c>
      <c r="W152" s="19">
        <v>32619.08</v>
      </c>
      <c r="X152" s="19">
        <f>V152-W152</f>
        <v>4199.9199999999983</v>
      </c>
      <c r="Y152" s="19">
        <f>IF(ISERROR(W152/V152*100),0,W152/V152*100)</f>
        <v>88.593063364024019</v>
      </c>
      <c r="Z152" s="19">
        <v>0</v>
      </c>
      <c r="AA152" s="19">
        <v>0</v>
      </c>
      <c r="AB152" s="19">
        <v>0</v>
      </c>
      <c r="AC152" s="19">
        <v>0</v>
      </c>
      <c r="AD152" s="19">
        <v>0</v>
      </c>
    </row>
    <row r="153" spans="1:30" ht="38.25">
      <c r="A153" s="52" t="s">
        <v>217</v>
      </c>
      <c r="B153" s="19">
        <v>0</v>
      </c>
      <c r="C153" s="19">
        <v>0</v>
      </c>
      <c r="D153" s="19">
        <v>4079876</v>
      </c>
      <c r="E153" s="19">
        <v>0</v>
      </c>
      <c r="F153" s="19">
        <v>60096</v>
      </c>
      <c r="G153" s="19">
        <f>C153+D153+E153+F153</f>
        <v>4139972</v>
      </c>
      <c r="H153" s="19">
        <v>0</v>
      </c>
      <c r="I153" s="19">
        <v>788045</v>
      </c>
      <c r="J153" s="19">
        <v>0</v>
      </c>
      <c r="K153" s="19">
        <v>12940</v>
      </c>
      <c r="L153" s="19">
        <f>H153+I153+J153+K153</f>
        <v>800985</v>
      </c>
      <c r="M153" s="19">
        <v>0</v>
      </c>
      <c r="N153" s="19">
        <v>687057.4</v>
      </c>
      <c r="O153" s="19">
        <v>0</v>
      </c>
      <c r="P153" s="19">
        <v>12940</v>
      </c>
      <c r="Q153" s="19">
        <f>M153+N153+O153+P153</f>
        <v>699997.4</v>
      </c>
      <c r="R153" s="19">
        <f>H153-M153</f>
        <v>0</v>
      </c>
      <c r="S153" s="19">
        <f>I153-N153</f>
        <v>100987.59999999998</v>
      </c>
      <c r="T153" s="19">
        <f>J153-O153</f>
        <v>0</v>
      </c>
      <c r="U153" s="19">
        <f>Q153+B153</f>
        <v>699997.4</v>
      </c>
      <c r="V153" s="19">
        <v>800985</v>
      </c>
      <c r="W153" s="19">
        <v>687170.2</v>
      </c>
      <c r="X153" s="19">
        <f>V153-W153</f>
        <v>113814.80000000005</v>
      </c>
      <c r="Y153" s="19">
        <f>IF(ISERROR(W153/V153*100),0,W153/V153*100)</f>
        <v>85.790645268013748</v>
      </c>
      <c r="Z153" s="19">
        <v>0</v>
      </c>
      <c r="AA153" s="19">
        <v>0</v>
      </c>
      <c r="AB153" s="19">
        <v>0</v>
      </c>
      <c r="AC153" s="19">
        <v>0</v>
      </c>
      <c r="AD153" s="19">
        <v>0</v>
      </c>
    </row>
    <row r="154" spans="1:30" ht="38.25">
      <c r="A154" s="52" t="s">
        <v>248</v>
      </c>
      <c r="B154" s="19">
        <v>0</v>
      </c>
      <c r="C154" s="19">
        <v>0</v>
      </c>
      <c r="D154" s="19">
        <v>3311390</v>
      </c>
      <c r="E154" s="19">
        <v>0</v>
      </c>
      <c r="F154" s="19">
        <v>0</v>
      </c>
      <c r="G154" s="19">
        <f>C154+D154+E154+F154</f>
        <v>3311390</v>
      </c>
      <c r="H154" s="19">
        <v>0</v>
      </c>
      <c r="I154" s="19">
        <v>753557</v>
      </c>
      <c r="J154" s="19">
        <v>0</v>
      </c>
      <c r="K154" s="19">
        <v>0</v>
      </c>
      <c r="L154" s="19">
        <f>H154+I154+J154+K154</f>
        <v>753557</v>
      </c>
      <c r="M154" s="19">
        <v>0</v>
      </c>
      <c r="N154" s="19">
        <v>654197.99</v>
      </c>
      <c r="O154" s="19">
        <v>0</v>
      </c>
      <c r="P154" s="19">
        <v>0</v>
      </c>
      <c r="Q154" s="19">
        <f>M154+N154+O154+P154</f>
        <v>654197.99</v>
      </c>
      <c r="R154" s="19">
        <f>H154-M154</f>
        <v>0</v>
      </c>
      <c r="S154" s="19">
        <f>I154-N154</f>
        <v>99359.010000000009</v>
      </c>
      <c r="T154" s="19">
        <f>J154-O154</f>
        <v>0</v>
      </c>
      <c r="U154" s="19">
        <f>Q154+B154</f>
        <v>654197.99</v>
      </c>
      <c r="V154" s="19">
        <v>753557</v>
      </c>
      <c r="W154" s="19">
        <v>654197.99</v>
      </c>
      <c r="X154" s="19">
        <f>V154-W154</f>
        <v>99359.010000000009</v>
      </c>
      <c r="Y154" s="19">
        <f>IF(ISERROR(W154/V154*100),0,W154/V154*100)</f>
        <v>86.814665645730855</v>
      </c>
      <c r="Z154" s="19">
        <v>0</v>
      </c>
      <c r="AA154" s="19">
        <v>0</v>
      </c>
      <c r="AB154" s="19">
        <v>0</v>
      </c>
      <c r="AC154" s="19">
        <v>0</v>
      </c>
      <c r="AD154" s="19">
        <v>0</v>
      </c>
    </row>
    <row r="155" spans="1:30" ht="25.5">
      <c r="A155" s="52" t="s">
        <v>249</v>
      </c>
      <c r="B155" s="19">
        <v>0</v>
      </c>
      <c r="C155" s="19">
        <v>0</v>
      </c>
      <c r="D155" s="19">
        <v>0</v>
      </c>
      <c r="E155" s="19">
        <v>0</v>
      </c>
      <c r="F155" s="19">
        <v>35741</v>
      </c>
      <c r="G155" s="19">
        <f>C155+D155+E155+F155</f>
        <v>35741</v>
      </c>
      <c r="H155" s="19">
        <v>0</v>
      </c>
      <c r="I155" s="19">
        <v>0</v>
      </c>
      <c r="J155" s="19">
        <v>0</v>
      </c>
      <c r="K155" s="19">
        <v>610</v>
      </c>
      <c r="L155" s="19">
        <f>H155+I155+J155+K155</f>
        <v>610</v>
      </c>
      <c r="M155" s="19">
        <v>0</v>
      </c>
      <c r="N155" s="19">
        <v>0</v>
      </c>
      <c r="O155" s="19">
        <v>0</v>
      </c>
      <c r="P155" s="19">
        <v>610</v>
      </c>
      <c r="Q155" s="19">
        <f>M155+N155+O155+P155</f>
        <v>610</v>
      </c>
      <c r="R155" s="19">
        <f>H155-M155</f>
        <v>0</v>
      </c>
      <c r="S155" s="19">
        <f>I155-N155</f>
        <v>0</v>
      </c>
      <c r="T155" s="19">
        <f>J155-O155</f>
        <v>0</v>
      </c>
      <c r="U155" s="19">
        <f>Q155+B155</f>
        <v>610</v>
      </c>
      <c r="V155" s="19">
        <v>610</v>
      </c>
      <c r="W155" s="19">
        <v>112.8</v>
      </c>
      <c r="X155" s="19">
        <f>V155-W155</f>
        <v>497.2</v>
      </c>
      <c r="Y155" s="19">
        <f>IF(ISERROR(W155/V155*100),0,W155/V155*100)</f>
        <v>18.491803278688522</v>
      </c>
      <c r="Z155" s="19">
        <v>0</v>
      </c>
      <c r="AA155" s="19">
        <v>0</v>
      </c>
      <c r="AB155" s="19">
        <v>0</v>
      </c>
      <c r="AC155" s="19">
        <v>0</v>
      </c>
      <c r="AD155" s="19">
        <v>0</v>
      </c>
    </row>
    <row r="156" spans="1:30" ht="38.25">
      <c r="A156" s="52" t="s">
        <v>250</v>
      </c>
      <c r="B156" s="19">
        <v>0</v>
      </c>
      <c r="C156" s="19">
        <v>0</v>
      </c>
      <c r="D156" s="19">
        <v>430003</v>
      </c>
      <c r="E156" s="19">
        <v>0</v>
      </c>
      <c r="F156" s="19">
        <v>0</v>
      </c>
      <c r="G156" s="19">
        <f>C156+D156+E156+F156</f>
        <v>430003</v>
      </c>
      <c r="H156" s="19">
        <v>0</v>
      </c>
      <c r="I156" s="19">
        <v>34488</v>
      </c>
      <c r="J156" s="19">
        <v>0</v>
      </c>
      <c r="K156" s="19">
        <v>0</v>
      </c>
      <c r="L156" s="19">
        <f>H156+I156+J156+K156</f>
        <v>34488</v>
      </c>
      <c r="M156" s="19">
        <v>0</v>
      </c>
      <c r="N156" s="19">
        <v>32859.410000000003</v>
      </c>
      <c r="O156" s="19">
        <v>0</v>
      </c>
      <c r="P156" s="19">
        <v>0</v>
      </c>
      <c r="Q156" s="19">
        <f>M156+N156+O156+P156</f>
        <v>32859.410000000003</v>
      </c>
      <c r="R156" s="19">
        <f>H156-M156</f>
        <v>0</v>
      </c>
      <c r="S156" s="19">
        <f>I156-N156</f>
        <v>1628.5899999999965</v>
      </c>
      <c r="T156" s="19">
        <f>J156-O156</f>
        <v>0</v>
      </c>
      <c r="U156" s="19">
        <f>Q156+B156</f>
        <v>32859.410000000003</v>
      </c>
      <c r="V156" s="19">
        <v>34488</v>
      </c>
      <c r="W156" s="19">
        <v>32859.410000000003</v>
      </c>
      <c r="X156" s="19">
        <f>V156-W156</f>
        <v>1628.5899999999965</v>
      </c>
      <c r="Y156" s="19">
        <f>IF(ISERROR(W156/V156*100),0,W156/V156*100)</f>
        <v>95.277806773370457</v>
      </c>
      <c r="Z156" s="19">
        <v>0</v>
      </c>
      <c r="AA156" s="19">
        <v>0</v>
      </c>
      <c r="AB156" s="19">
        <v>0</v>
      </c>
      <c r="AC156" s="19">
        <v>0</v>
      </c>
      <c r="AD156" s="19">
        <v>0</v>
      </c>
    </row>
    <row r="157" spans="1:30" ht="38.25">
      <c r="A157" s="52" t="s">
        <v>251</v>
      </c>
      <c r="B157" s="19">
        <v>0</v>
      </c>
      <c r="C157" s="19">
        <v>0</v>
      </c>
      <c r="D157" s="19">
        <v>338483</v>
      </c>
      <c r="E157" s="19">
        <v>0</v>
      </c>
      <c r="F157" s="19">
        <v>24355</v>
      </c>
      <c r="G157" s="19">
        <f>C157+D157+E157+F157</f>
        <v>362838</v>
      </c>
      <c r="H157" s="19">
        <v>0</v>
      </c>
      <c r="I157" s="19">
        <v>0</v>
      </c>
      <c r="J157" s="19">
        <v>0</v>
      </c>
      <c r="K157" s="19">
        <v>12330</v>
      </c>
      <c r="L157" s="19">
        <f>H157+I157+J157+K157</f>
        <v>12330</v>
      </c>
      <c r="M157" s="19">
        <v>0</v>
      </c>
      <c r="N157" s="19">
        <v>0</v>
      </c>
      <c r="O157" s="19">
        <v>0</v>
      </c>
      <c r="P157" s="19">
        <v>12330</v>
      </c>
      <c r="Q157" s="19">
        <f>M157+N157+O157+P157</f>
        <v>12330</v>
      </c>
      <c r="R157" s="19">
        <f>H157-M157</f>
        <v>0</v>
      </c>
      <c r="S157" s="19">
        <f>I157-N157</f>
        <v>0</v>
      </c>
      <c r="T157" s="19">
        <f>J157-O157</f>
        <v>0</v>
      </c>
      <c r="U157" s="19">
        <f>Q157+B157</f>
        <v>12330</v>
      </c>
      <c r="V157" s="19">
        <v>12330</v>
      </c>
      <c r="W157" s="19">
        <v>0</v>
      </c>
      <c r="X157" s="19">
        <f>V157-W157</f>
        <v>12330</v>
      </c>
      <c r="Y157" s="19">
        <f>IF(ISERROR(W157/V157*100),0,W157/V157*100)</f>
        <v>0</v>
      </c>
      <c r="Z157" s="19">
        <v>0</v>
      </c>
      <c r="AA157" s="19">
        <v>0</v>
      </c>
      <c r="AB157" s="19">
        <v>0</v>
      </c>
      <c r="AC157" s="19">
        <v>0</v>
      </c>
      <c r="AD157" s="19">
        <v>0</v>
      </c>
    </row>
    <row r="158" spans="1:30" ht="25.5">
      <c r="A158" s="52" t="s">
        <v>88</v>
      </c>
      <c r="B158" s="19">
        <v>0</v>
      </c>
      <c r="C158" s="19">
        <v>0</v>
      </c>
      <c r="D158" s="19">
        <v>421214</v>
      </c>
      <c r="E158" s="19">
        <v>0</v>
      </c>
      <c r="F158" s="19">
        <v>102575</v>
      </c>
      <c r="G158" s="19">
        <f>C158+D158+E158+F158</f>
        <v>523789</v>
      </c>
      <c r="H158" s="19">
        <v>0</v>
      </c>
      <c r="I158" s="19">
        <v>79656</v>
      </c>
      <c r="J158" s="19">
        <v>0</v>
      </c>
      <c r="K158" s="19">
        <v>48230</v>
      </c>
      <c r="L158" s="19">
        <f>H158+I158+J158+K158</f>
        <v>127886</v>
      </c>
      <c r="M158" s="19">
        <v>0</v>
      </c>
      <c r="N158" s="19">
        <v>177751.35</v>
      </c>
      <c r="O158" s="19">
        <v>0</v>
      </c>
      <c r="P158" s="19">
        <v>48230</v>
      </c>
      <c r="Q158" s="19">
        <f>M158+N158+O158+P158</f>
        <v>225981.35</v>
      </c>
      <c r="R158" s="19">
        <f>H158-M158</f>
        <v>0</v>
      </c>
      <c r="S158" s="19">
        <f>I158-N158</f>
        <v>-98095.35</v>
      </c>
      <c r="T158" s="19">
        <f>J158-O158</f>
        <v>0</v>
      </c>
      <c r="U158" s="19">
        <f>Q158+B158</f>
        <v>225981.35</v>
      </c>
      <c r="V158" s="19">
        <v>436530</v>
      </c>
      <c r="W158" s="19">
        <v>61189.42</v>
      </c>
      <c r="X158" s="19">
        <f>V158-W158</f>
        <v>375340.58</v>
      </c>
      <c r="Y158" s="19">
        <f>IF(ISERROR(W158/V158*100),0,W158/V158*100)</f>
        <v>14.017231347215539</v>
      </c>
      <c r="Z158" s="19">
        <v>0</v>
      </c>
      <c r="AA158" s="19">
        <v>0</v>
      </c>
      <c r="AB158" s="19">
        <v>0</v>
      </c>
      <c r="AC158" s="19">
        <v>0</v>
      </c>
      <c r="AD158" s="19">
        <v>0</v>
      </c>
    </row>
    <row r="159" spans="1:30" ht="38.25">
      <c r="A159" s="52" t="s">
        <v>252</v>
      </c>
      <c r="B159" s="19">
        <v>0</v>
      </c>
      <c r="C159" s="19">
        <v>0</v>
      </c>
      <c r="D159" s="19">
        <v>0</v>
      </c>
      <c r="E159" s="19">
        <v>0</v>
      </c>
      <c r="F159" s="19">
        <v>42334</v>
      </c>
      <c r="G159" s="19">
        <f>C159+D159+E159+F159</f>
        <v>42334</v>
      </c>
      <c r="H159" s="19">
        <v>0</v>
      </c>
      <c r="I159" s="19">
        <v>0</v>
      </c>
      <c r="J159" s="19">
        <v>0</v>
      </c>
      <c r="K159" s="19">
        <v>3090</v>
      </c>
      <c r="L159" s="19">
        <f>H159+I159+J159+K159</f>
        <v>3090</v>
      </c>
      <c r="M159" s="19">
        <v>0</v>
      </c>
      <c r="N159" s="19">
        <v>0</v>
      </c>
      <c r="O159" s="19">
        <v>0</v>
      </c>
      <c r="P159" s="19">
        <v>3090</v>
      </c>
      <c r="Q159" s="19">
        <f>M159+N159+O159+P159</f>
        <v>3090</v>
      </c>
      <c r="R159" s="19">
        <f>H159-M159</f>
        <v>0</v>
      </c>
      <c r="S159" s="19">
        <f>I159-N159</f>
        <v>0</v>
      </c>
      <c r="T159" s="19">
        <f>J159-O159</f>
        <v>0</v>
      </c>
      <c r="U159" s="19">
        <f>Q159+B159</f>
        <v>3090</v>
      </c>
      <c r="V159" s="19">
        <v>3090</v>
      </c>
      <c r="W159" s="19">
        <v>3071.23</v>
      </c>
      <c r="X159" s="19">
        <f>V159-W159</f>
        <v>18.769999999999982</v>
      </c>
      <c r="Y159" s="19">
        <f>IF(ISERROR(W159/V159*100),0,W159/V159*100)</f>
        <v>99.392556634304214</v>
      </c>
      <c r="Z159" s="19">
        <v>0</v>
      </c>
      <c r="AA159" s="19">
        <v>0</v>
      </c>
      <c r="AB159" s="19">
        <v>0</v>
      </c>
      <c r="AC159" s="19">
        <v>0</v>
      </c>
      <c r="AD159" s="19">
        <v>0</v>
      </c>
    </row>
    <row r="160" spans="1:30" ht="51">
      <c r="A160" s="52" t="s">
        <v>253</v>
      </c>
      <c r="B160" s="19">
        <v>0</v>
      </c>
      <c r="C160" s="19">
        <v>0</v>
      </c>
      <c r="D160" s="19">
        <v>140281</v>
      </c>
      <c r="E160" s="19">
        <v>0</v>
      </c>
      <c r="F160" s="19">
        <v>0</v>
      </c>
      <c r="G160" s="19">
        <f>C160+D160+E160+F160</f>
        <v>140281</v>
      </c>
      <c r="H160" s="19">
        <v>0</v>
      </c>
      <c r="I160" s="19">
        <v>0</v>
      </c>
      <c r="J160" s="19">
        <v>0</v>
      </c>
      <c r="K160" s="19">
        <v>0</v>
      </c>
      <c r="L160" s="19">
        <f>H160+I160+J160+K160</f>
        <v>0</v>
      </c>
      <c r="M160" s="19">
        <v>0</v>
      </c>
      <c r="N160" s="19">
        <v>9078.39</v>
      </c>
      <c r="O160" s="19">
        <v>0</v>
      </c>
      <c r="P160" s="19">
        <v>0</v>
      </c>
      <c r="Q160" s="19">
        <f>M160+N160+O160+P160</f>
        <v>9078.39</v>
      </c>
      <c r="R160" s="19">
        <f>H160-M160</f>
        <v>0</v>
      </c>
      <c r="S160" s="19">
        <f>I160-N160</f>
        <v>-9078.39</v>
      </c>
      <c r="T160" s="19">
        <f>J160-O160</f>
        <v>0</v>
      </c>
      <c r="U160" s="19">
        <f>Q160+B160</f>
        <v>9078.39</v>
      </c>
      <c r="V160" s="19">
        <v>200000</v>
      </c>
      <c r="W160" s="19">
        <v>0</v>
      </c>
      <c r="X160" s="19">
        <f>V160-W160</f>
        <v>200000</v>
      </c>
      <c r="Y160" s="19">
        <f>IF(ISERROR(W160/V160*100),0,W160/V160*100)</f>
        <v>0</v>
      </c>
      <c r="Z160" s="19">
        <v>0</v>
      </c>
      <c r="AA160" s="19">
        <v>0</v>
      </c>
      <c r="AB160" s="19">
        <v>0</v>
      </c>
      <c r="AC160" s="19">
        <v>0</v>
      </c>
      <c r="AD160" s="19">
        <v>0</v>
      </c>
    </row>
    <row r="161" spans="1:30" ht="38.25">
      <c r="A161" s="52" t="s">
        <v>254</v>
      </c>
      <c r="B161" s="19">
        <v>0</v>
      </c>
      <c r="C161" s="19">
        <v>0</v>
      </c>
      <c r="D161" s="19">
        <v>270000</v>
      </c>
      <c r="E161" s="19">
        <v>0</v>
      </c>
      <c r="F161" s="19">
        <v>0</v>
      </c>
      <c r="G161" s="19">
        <f>C161+D161+E161+F161</f>
        <v>270000</v>
      </c>
      <c r="H161" s="19">
        <v>0</v>
      </c>
      <c r="I161" s="19">
        <v>76406</v>
      </c>
      <c r="J161" s="19">
        <v>0</v>
      </c>
      <c r="K161" s="19">
        <v>0</v>
      </c>
      <c r="L161" s="19">
        <f>H161+I161+J161+K161</f>
        <v>76406</v>
      </c>
      <c r="M161" s="19">
        <v>0</v>
      </c>
      <c r="N161" s="19">
        <v>168672.96</v>
      </c>
      <c r="O161" s="19">
        <v>0</v>
      </c>
      <c r="P161" s="19">
        <v>0</v>
      </c>
      <c r="Q161" s="19">
        <f>M161+N161+O161+P161</f>
        <v>168672.96</v>
      </c>
      <c r="R161" s="19">
        <f>H161-M161</f>
        <v>0</v>
      </c>
      <c r="S161" s="19">
        <f>I161-N161</f>
        <v>-92266.959999999992</v>
      </c>
      <c r="T161" s="19">
        <f>J161-O161</f>
        <v>0</v>
      </c>
      <c r="U161" s="19">
        <f>Q161+B161</f>
        <v>168672.96</v>
      </c>
      <c r="V161" s="19">
        <v>185050</v>
      </c>
      <c r="W161" s="19">
        <v>58118.19</v>
      </c>
      <c r="X161" s="19">
        <f>V161-W161</f>
        <v>126931.81</v>
      </c>
      <c r="Y161" s="19">
        <f>IF(ISERROR(W161/V161*100),0,W161/V161*100)</f>
        <v>31.406749527154826</v>
      </c>
      <c r="Z161" s="19">
        <v>0</v>
      </c>
      <c r="AA161" s="19">
        <v>0</v>
      </c>
      <c r="AB161" s="19">
        <v>0</v>
      </c>
      <c r="AC161" s="19">
        <v>0</v>
      </c>
      <c r="AD161" s="19">
        <v>0</v>
      </c>
    </row>
    <row r="162" spans="1:30" ht="25.5">
      <c r="A162" s="52" t="s">
        <v>255</v>
      </c>
      <c r="B162" s="19">
        <v>0</v>
      </c>
      <c r="C162" s="19">
        <v>0</v>
      </c>
      <c r="D162" s="19">
        <v>10933</v>
      </c>
      <c r="E162" s="19">
        <v>0</v>
      </c>
      <c r="F162" s="19">
        <v>60241</v>
      </c>
      <c r="G162" s="19">
        <f>C162+D162+E162+F162</f>
        <v>71174</v>
      </c>
      <c r="H162" s="19">
        <v>0</v>
      </c>
      <c r="I162" s="19">
        <v>3250</v>
      </c>
      <c r="J162" s="19">
        <v>0</v>
      </c>
      <c r="K162" s="19">
        <v>45140</v>
      </c>
      <c r="L162" s="19">
        <f>H162+I162+J162+K162</f>
        <v>48390</v>
      </c>
      <c r="M162" s="19">
        <v>0</v>
      </c>
      <c r="N162" s="19">
        <v>0</v>
      </c>
      <c r="O162" s="19">
        <v>0</v>
      </c>
      <c r="P162" s="19">
        <v>45140</v>
      </c>
      <c r="Q162" s="19">
        <f>M162+N162+O162+P162</f>
        <v>45140</v>
      </c>
      <c r="R162" s="19">
        <f>H162-M162</f>
        <v>0</v>
      </c>
      <c r="S162" s="19">
        <f>I162-N162</f>
        <v>3250</v>
      </c>
      <c r="T162" s="19">
        <f>J162-O162</f>
        <v>0</v>
      </c>
      <c r="U162" s="19">
        <f>Q162+B162</f>
        <v>45140</v>
      </c>
      <c r="V162" s="19">
        <v>48390</v>
      </c>
      <c r="W162" s="19">
        <v>0</v>
      </c>
      <c r="X162" s="19">
        <f>V162-W162</f>
        <v>48390</v>
      </c>
      <c r="Y162" s="19">
        <f>IF(ISERROR(W162/V162*100),0,W162/V162*100)</f>
        <v>0</v>
      </c>
      <c r="Z162" s="19">
        <v>0</v>
      </c>
      <c r="AA162" s="19">
        <v>0</v>
      </c>
      <c r="AB162" s="19">
        <v>0</v>
      </c>
      <c r="AC162" s="19">
        <v>0</v>
      </c>
      <c r="AD162" s="19">
        <v>0</v>
      </c>
    </row>
    <row r="163" spans="1:30" ht="38.25">
      <c r="A163" s="52" t="s">
        <v>782</v>
      </c>
      <c r="B163" s="19">
        <v>0</v>
      </c>
      <c r="C163" s="19">
        <v>0</v>
      </c>
      <c r="D163" s="19">
        <v>0</v>
      </c>
      <c r="E163" s="19">
        <v>0</v>
      </c>
      <c r="F163" s="19">
        <v>576277</v>
      </c>
      <c r="G163" s="19">
        <f>C163+D163+E163+F163</f>
        <v>576277</v>
      </c>
      <c r="H163" s="19">
        <v>0</v>
      </c>
      <c r="I163" s="19">
        <v>0</v>
      </c>
      <c r="J163" s="19">
        <v>0</v>
      </c>
      <c r="K163" s="19">
        <v>132180</v>
      </c>
      <c r="L163" s="19">
        <f>H163+I163+J163+K163</f>
        <v>132180</v>
      </c>
      <c r="M163" s="19">
        <v>0</v>
      </c>
      <c r="N163" s="19">
        <v>0</v>
      </c>
      <c r="O163" s="19">
        <v>0</v>
      </c>
      <c r="P163" s="19">
        <v>132180</v>
      </c>
      <c r="Q163" s="19">
        <f>M163+N163+O163+P163</f>
        <v>132180</v>
      </c>
      <c r="R163" s="19">
        <f>H163-M163</f>
        <v>0</v>
      </c>
      <c r="S163" s="19">
        <f>I163-N163</f>
        <v>0</v>
      </c>
      <c r="T163" s="19">
        <f>J163-O163</f>
        <v>0</v>
      </c>
      <c r="U163" s="19">
        <f>Q163+B163</f>
        <v>132180</v>
      </c>
      <c r="V163" s="19">
        <v>132180</v>
      </c>
      <c r="W163" s="19">
        <v>53283.73</v>
      </c>
      <c r="X163" s="19">
        <f>V163-W163</f>
        <v>78896.26999999999</v>
      </c>
      <c r="Y163" s="19">
        <f>IF(ISERROR(W163/V163*100),0,W163/V163*100)</f>
        <v>40.311491904978062</v>
      </c>
      <c r="Z163" s="19">
        <v>0</v>
      </c>
      <c r="AA163" s="19">
        <v>0</v>
      </c>
      <c r="AB163" s="19">
        <v>0</v>
      </c>
      <c r="AC163" s="19">
        <v>0</v>
      </c>
      <c r="AD163" s="19">
        <v>0</v>
      </c>
    </row>
    <row r="164" spans="1:30" ht="25.5">
      <c r="A164" s="52" t="s">
        <v>785</v>
      </c>
      <c r="B164" s="19">
        <v>0</v>
      </c>
      <c r="C164" s="19">
        <v>0</v>
      </c>
      <c r="D164" s="19">
        <v>0</v>
      </c>
      <c r="E164" s="19">
        <v>0</v>
      </c>
      <c r="F164" s="19">
        <v>21500</v>
      </c>
      <c r="G164" s="19">
        <f>C164+D164+E164+F164</f>
        <v>21500</v>
      </c>
      <c r="H164" s="19">
        <v>0</v>
      </c>
      <c r="I164" s="19">
        <v>0</v>
      </c>
      <c r="J164" s="19">
        <v>0</v>
      </c>
      <c r="K164" s="19">
        <v>0</v>
      </c>
      <c r="L164" s="19">
        <f>H164+I164+J164+K164</f>
        <v>0</v>
      </c>
      <c r="M164" s="19">
        <v>0</v>
      </c>
      <c r="N164" s="19">
        <v>0</v>
      </c>
      <c r="O164" s="19">
        <v>0</v>
      </c>
      <c r="P164" s="19">
        <v>0</v>
      </c>
      <c r="Q164" s="19">
        <f>M164+N164+O164+P164</f>
        <v>0</v>
      </c>
      <c r="R164" s="19">
        <f>H164-M164</f>
        <v>0</v>
      </c>
      <c r="S164" s="19">
        <f>I164-N164</f>
        <v>0</v>
      </c>
      <c r="T164" s="19">
        <f>J164-O164</f>
        <v>0</v>
      </c>
      <c r="U164" s="19">
        <f>Q164+B164</f>
        <v>0</v>
      </c>
      <c r="V164" s="19">
        <v>0</v>
      </c>
      <c r="W164" s="19">
        <v>0</v>
      </c>
      <c r="X164" s="19">
        <f>V164-W164</f>
        <v>0</v>
      </c>
      <c r="Y164" s="19">
        <f>IF(ISERROR(W164/V164*100),0,W164/V164*100)</f>
        <v>0</v>
      </c>
      <c r="Z164" s="19">
        <v>0</v>
      </c>
      <c r="AA164" s="19">
        <v>0</v>
      </c>
      <c r="AB164" s="19">
        <v>0</v>
      </c>
      <c r="AC164" s="19">
        <v>0</v>
      </c>
      <c r="AD164" s="19">
        <v>0</v>
      </c>
    </row>
    <row r="165" spans="1:30" s="4" customFormat="1">
      <c r="A165" s="51" t="s">
        <v>256</v>
      </c>
      <c r="B165" s="18">
        <v>0</v>
      </c>
      <c r="C165" s="18">
        <v>5776986</v>
      </c>
      <c r="D165" s="18">
        <v>4663659</v>
      </c>
      <c r="E165" s="18">
        <v>25539</v>
      </c>
      <c r="F165" s="18">
        <v>173428827</v>
      </c>
      <c r="G165" s="18">
        <f>C165+D165+E165+F165</f>
        <v>183895011</v>
      </c>
      <c r="H165" s="18">
        <v>1897035</v>
      </c>
      <c r="I165" s="18">
        <v>1699913</v>
      </c>
      <c r="J165" s="18">
        <v>16029</v>
      </c>
      <c r="K165" s="18">
        <v>54792880</v>
      </c>
      <c r="L165" s="18">
        <f>H165+I165+J165+K165</f>
        <v>58405857</v>
      </c>
      <c r="M165" s="18">
        <v>1672230.49</v>
      </c>
      <c r="N165" s="18">
        <v>928327.75</v>
      </c>
      <c r="O165" s="77">
        <v>24398.639999999999</v>
      </c>
      <c r="P165" s="18">
        <v>54792880</v>
      </c>
      <c r="Q165" s="18">
        <f>M165+N165+O165+P165</f>
        <v>57417836.880000003</v>
      </c>
      <c r="R165" s="18">
        <f>H165-M165</f>
        <v>224804.51</v>
      </c>
      <c r="S165" s="18">
        <f>I165-N165</f>
        <v>771585.25</v>
      </c>
      <c r="T165" s="18">
        <f>J165-O165</f>
        <v>-8369.64</v>
      </c>
      <c r="U165" s="18">
        <f>Q165+B165</f>
        <v>57417836.880000003</v>
      </c>
      <c r="V165" s="18">
        <v>58463318</v>
      </c>
      <c r="W165" s="18">
        <v>54906582.729999997</v>
      </c>
      <c r="X165" s="18">
        <f>V165-W165</f>
        <v>3556735.2700000033</v>
      </c>
      <c r="Y165" s="18">
        <f>IF(ISERROR(W165/V165*100),0,W165/V165*100)</f>
        <v>93.91629590711905</v>
      </c>
      <c r="Z165" s="18">
        <v>0</v>
      </c>
      <c r="AA165" s="18">
        <v>0</v>
      </c>
      <c r="AB165" s="18">
        <v>0</v>
      </c>
      <c r="AC165" s="18">
        <v>0</v>
      </c>
      <c r="AD165" s="18">
        <v>0</v>
      </c>
    </row>
    <row r="166" spans="1:30">
      <c r="A166" s="52" t="s">
        <v>845</v>
      </c>
      <c r="B166" s="19">
        <v>0</v>
      </c>
      <c r="C166" s="19">
        <v>1576</v>
      </c>
      <c r="D166" s="19">
        <v>0</v>
      </c>
      <c r="E166" s="19">
        <v>0</v>
      </c>
      <c r="F166" s="19">
        <v>1920895</v>
      </c>
      <c r="G166" s="19">
        <f>C166+D166+E166+F166</f>
        <v>1922471</v>
      </c>
      <c r="H166" s="19">
        <v>526</v>
      </c>
      <c r="I166" s="19">
        <v>0</v>
      </c>
      <c r="J166" s="19">
        <v>0</v>
      </c>
      <c r="K166" s="19">
        <v>638661</v>
      </c>
      <c r="L166" s="19">
        <f>H166+I166+J166+K166</f>
        <v>639187</v>
      </c>
      <c r="M166" s="19">
        <v>416.92</v>
      </c>
      <c r="N166" s="19">
        <v>0</v>
      </c>
      <c r="O166" s="19">
        <v>0</v>
      </c>
      <c r="P166" s="19">
        <v>638661</v>
      </c>
      <c r="Q166" s="19">
        <f>M166+N166+O166+P166</f>
        <v>639077.92000000004</v>
      </c>
      <c r="R166" s="19">
        <f>H166-M166</f>
        <v>109.07999999999998</v>
      </c>
      <c r="S166" s="19">
        <f>I166-N166</f>
        <v>0</v>
      </c>
      <c r="T166" s="19">
        <f>J166-O166</f>
        <v>0</v>
      </c>
      <c r="U166" s="19">
        <f>Q166+B166</f>
        <v>639077.92000000004</v>
      </c>
      <c r="V166" s="19">
        <v>639187</v>
      </c>
      <c r="W166" s="19">
        <v>634049.02</v>
      </c>
      <c r="X166" s="19">
        <f>V166-W166</f>
        <v>5137.9799999999814</v>
      </c>
      <c r="Y166" s="19">
        <f>IF(ISERROR(W166/V166*100),0,W166/V166*100)</f>
        <v>99.196169509079496</v>
      </c>
      <c r="Z166" s="19">
        <v>0</v>
      </c>
      <c r="AA166" s="19">
        <v>0</v>
      </c>
      <c r="AB166" s="19">
        <v>0</v>
      </c>
      <c r="AC166" s="19">
        <v>0</v>
      </c>
      <c r="AD166" s="19">
        <v>0</v>
      </c>
    </row>
    <row r="167" spans="1:30" ht="25.5">
      <c r="A167" s="52" t="s">
        <v>846</v>
      </c>
      <c r="B167" s="19">
        <v>0</v>
      </c>
      <c r="C167" s="19">
        <v>90000</v>
      </c>
      <c r="D167" s="19">
        <v>0</v>
      </c>
      <c r="E167" s="19">
        <v>0</v>
      </c>
      <c r="F167" s="19">
        <v>5514861</v>
      </c>
      <c r="G167" s="19">
        <f>C167+D167+E167+F167</f>
        <v>5604861</v>
      </c>
      <c r="H167" s="19">
        <v>39000</v>
      </c>
      <c r="I167" s="19">
        <v>0</v>
      </c>
      <c r="J167" s="19">
        <v>0</v>
      </c>
      <c r="K167" s="19">
        <v>1062742</v>
      </c>
      <c r="L167" s="19">
        <f>H167+I167+J167+K167</f>
        <v>1101742</v>
      </c>
      <c r="M167" s="19">
        <v>51006.400000000001</v>
      </c>
      <c r="N167" s="19">
        <v>0</v>
      </c>
      <c r="O167" s="19">
        <v>0</v>
      </c>
      <c r="P167" s="19">
        <v>1062742</v>
      </c>
      <c r="Q167" s="19">
        <f>M167+N167+O167+P167</f>
        <v>1113748.3999999999</v>
      </c>
      <c r="R167" s="19">
        <f>H167-M167</f>
        <v>-12006.400000000001</v>
      </c>
      <c r="S167" s="19">
        <f>I167-N167</f>
        <v>0</v>
      </c>
      <c r="T167" s="19">
        <f>J167-O167</f>
        <v>0</v>
      </c>
      <c r="U167" s="19">
        <f>Q167+B167</f>
        <v>1113748.3999999999</v>
      </c>
      <c r="V167" s="19">
        <v>1101742</v>
      </c>
      <c r="W167" s="19">
        <v>1054145.93</v>
      </c>
      <c r="X167" s="19">
        <f>V167-W167</f>
        <v>47596.070000000065</v>
      </c>
      <c r="Y167" s="19">
        <f>IF(ISERROR(W167/V167*100),0,W167/V167*100)</f>
        <v>95.679925971779227</v>
      </c>
      <c r="Z167" s="19">
        <v>0</v>
      </c>
      <c r="AA167" s="19">
        <v>0</v>
      </c>
      <c r="AB167" s="19">
        <v>0</v>
      </c>
      <c r="AC167" s="19">
        <v>0</v>
      </c>
      <c r="AD167" s="19">
        <v>0</v>
      </c>
    </row>
    <row r="168" spans="1:30" ht="25.5">
      <c r="A168" s="52" t="s">
        <v>847</v>
      </c>
      <c r="B168" s="19">
        <v>0</v>
      </c>
      <c r="C168" s="19">
        <v>90000</v>
      </c>
      <c r="D168" s="19">
        <v>0</v>
      </c>
      <c r="E168" s="19">
        <v>0</v>
      </c>
      <c r="F168" s="19">
        <v>5514861</v>
      </c>
      <c r="G168" s="19">
        <f>C168+D168+E168+F168</f>
        <v>5604861</v>
      </c>
      <c r="H168" s="19">
        <v>39000</v>
      </c>
      <c r="I168" s="19">
        <v>0</v>
      </c>
      <c r="J168" s="19">
        <v>0</v>
      </c>
      <c r="K168" s="19">
        <v>1062742</v>
      </c>
      <c r="L168" s="19">
        <f>H168+I168+J168+K168</f>
        <v>1101742</v>
      </c>
      <c r="M168" s="19">
        <v>51006.400000000001</v>
      </c>
      <c r="N168" s="19">
        <v>0</v>
      </c>
      <c r="O168" s="19">
        <v>0</v>
      </c>
      <c r="P168" s="19">
        <v>1062742</v>
      </c>
      <c r="Q168" s="19">
        <f>M168+N168+O168+P168</f>
        <v>1113748.3999999999</v>
      </c>
      <c r="R168" s="19">
        <f>H168-M168</f>
        <v>-12006.400000000001</v>
      </c>
      <c r="S168" s="19">
        <f>I168-N168</f>
        <v>0</v>
      </c>
      <c r="T168" s="19">
        <f>J168-O168</f>
        <v>0</v>
      </c>
      <c r="U168" s="19">
        <f>Q168+B168</f>
        <v>1113748.3999999999</v>
      </c>
      <c r="V168" s="19">
        <v>1101742</v>
      </c>
      <c r="W168" s="19">
        <v>1054145.93</v>
      </c>
      <c r="X168" s="19">
        <f>V168-W168</f>
        <v>47596.070000000065</v>
      </c>
      <c r="Y168" s="19">
        <f>IF(ISERROR(W168/V168*100),0,W168/V168*100)</f>
        <v>95.679925971779227</v>
      </c>
      <c r="Z168" s="19">
        <v>0</v>
      </c>
      <c r="AA168" s="19">
        <v>0</v>
      </c>
      <c r="AB168" s="19">
        <v>0</v>
      </c>
      <c r="AC168" s="19">
        <v>0</v>
      </c>
      <c r="AD168" s="19">
        <v>0</v>
      </c>
    </row>
    <row r="169" spans="1:30">
      <c r="A169" s="52" t="s">
        <v>848</v>
      </c>
      <c r="B169" s="19">
        <v>0</v>
      </c>
      <c r="C169" s="19">
        <v>1796747</v>
      </c>
      <c r="D169" s="19">
        <v>0</v>
      </c>
      <c r="E169" s="19">
        <v>0</v>
      </c>
      <c r="F169" s="19">
        <v>73342399</v>
      </c>
      <c r="G169" s="19">
        <f>C169+D169+E169+F169</f>
        <v>75139146</v>
      </c>
      <c r="H169" s="19">
        <v>729895</v>
      </c>
      <c r="I169" s="19">
        <v>0</v>
      </c>
      <c r="J169" s="19">
        <v>0</v>
      </c>
      <c r="K169" s="19">
        <v>22307937</v>
      </c>
      <c r="L169" s="19">
        <f>H169+I169+J169+K169</f>
        <v>23037832</v>
      </c>
      <c r="M169" s="19">
        <v>770702.06</v>
      </c>
      <c r="N169" s="19">
        <v>0</v>
      </c>
      <c r="O169" s="19">
        <v>0</v>
      </c>
      <c r="P169" s="19">
        <v>22307937</v>
      </c>
      <c r="Q169" s="19">
        <f>M169+N169+O169+P169</f>
        <v>23078639.059999999</v>
      </c>
      <c r="R169" s="19">
        <f>H169-M169</f>
        <v>-40807.060000000056</v>
      </c>
      <c r="S169" s="19">
        <f>I169-N169</f>
        <v>0</v>
      </c>
      <c r="T169" s="19">
        <f>J169-O169</f>
        <v>0</v>
      </c>
      <c r="U169" s="19">
        <f>Q169+B169</f>
        <v>23078639.059999999</v>
      </c>
      <c r="V169" s="19">
        <v>23158838</v>
      </c>
      <c r="W169" s="19">
        <v>22663372.629999999</v>
      </c>
      <c r="X169" s="19">
        <f>V169-W169</f>
        <v>495465.37000000104</v>
      </c>
      <c r="Y169" s="19">
        <f>IF(ISERROR(W169/V169*100),0,W169/V169*100)</f>
        <v>97.860577590291882</v>
      </c>
      <c r="Z169" s="19">
        <v>0</v>
      </c>
      <c r="AA169" s="19">
        <v>0</v>
      </c>
      <c r="AB169" s="19">
        <v>0</v>
      </c>
      <c r="AC169" s="19">
        <v>0</v>
      </c>
      <c r="AD169" s="19">
        <v>0</v>
      </c>
    </row>
    <row r="170" spans="1:30">
      <c r="A170" s="52" t="s">
        <v>849</v>
      </c>
      <c r="B170" s="19">
        <v>0</v>
      </c>
      <c r="C170" s="19">
        <v>1313095</v>
      </c>
      <c r="D170" s="19">
        <v>0</v>
      </c>
      <c r="E170" s="19">
        <v>0</v>
      </c>
      <c r="F170" s="19">
        <v>73205771</v>
      </c>
      <c r="G170" s="19">
        <f>C170+D170+E170+F170</f>
        <v>74518866</v>
      </c>
      <c r="H170" s="19">
        <v>358893</v>
      </c>
      <c r="I170" s="19">
        <v>0</v>
      </c>
      <c r="J170" s="19">
        <v>0</v>
      </c>
      <c r="K170" s="19">
        <v>22258841</v>
      </c>
      <c r="L170" s="19">
        <f>H170+I170+J170+K170</f>
        <v>22617734</v>
      </c>
      <c r="M170" s="19">
        <v>493950.29</v>
      </c>
      <c r="N170" s="19">
        <v>0</v>
      </c>
      <c r="O170" s="19">
        <v>0</v>
      </c>
      <c r="P170" s="19">
        <v>22258841</v>
      </c>
      <c r="Q170" s="19">
        <f>M170+N170+O170+P170</f>
        <v>22752791.289999999</v>
      </c>
      <c r="R170" s="19">
        <f>H170-M170</f>
        <v>-135057.28999999998</v>
      </c>
      <c r="S170" s="19">
        <f>I170-N170</f>
        <v>0</v>
      </c>
      <c r="T170" s="19">
        <f>J170-O170</f>
        <v>0</v>
      </c>
      <c r="U170" s="19">
        <f>Q170+B170</f>
        <v>22752791.289999999</v>
      </c>
      <c r="V170" s="19">
        <v>22617734</v>
      </c>
      <c r="W170" s="19">
        <v>22292145.960000001</v>
      </c>
      <c r="X170" s="19">
        <f>V170-W170</f>
        <v>325588.03999999911</v>
      </c>
      <c r="Y170" s="19">
        <f>IF(ISERROR(W170/V170*100),0,W170/V170*100)</f>
        <v>98.560474537369657</v>
      </c>
      <c r="Z170" s="19">
        <v>0</v>
      </c>
      <c r="AA170" s="19">
        <v>0</v>
      </c>
      <c r="AB170" s="19">
        <v>0</v>
      </c>
      <c r="AC170" s="19">
        <v>0</v>
      </c>
      <c r="AD170" s="19">
        <v>0</v>
      </c>
    </row>
    <row r="171" spans="1:30" ht="25.5">
      <c r="A171" s="52" t="s">
        <v>850</v>
      </c>
      <c r="B171" s="19">
        <v>0</v>
      </c>
      <c r="C171" s="19">
        <v>483652</v>
      </c>
      <c r="D171" s="19">
        <v>0</v>
      </c>
      <c r="E171" s="19">
        <v>0</v>
      </c>
      <c r="F171" s="19">
        <v>136628</v>
      </c>
      <c r="G171" s="19">
        <f>C171+D171+E171+F171</f>
        <v>620280</v>
      </c>
      <c r="H171" s="19">
        <v>371002</v>
      </c>
      <c r="I171" s="19">
        <v>0</v>
      </c>
      <c r="J171" s="19">
        <v>0</v>
      </c>
      <c r="K171" s="19">
        <v>49096</v>
      </c>
      <c r="L171" s="19">
        <f>H171+I171+J171+K171</f>
        <v>420098</v>
      </c>
      <c r="M171" s="19">
        <v>276751.77</v>
      </c>
      <c r="N171" s="19">
        <v>0</v>
      </c>
      <c r="O171" s="19">
        <v>0</v>
      </c>
      <c r="P171" s="19">
        <v>49096</v>
      </c>
      <c r="Q171" s="19">
        <f>M171+N171+O171+P171</f>
        <v>325847.77</v>
      </c>
      <c r="R171" s="19">
        <f>H171-M171</f>
        <v>94250.229999999981</v>
      </c>
      <c r="S171" s="19">
        <f>I171-N171</f>
        <v>0</v>
      </c>
      <c r="T171" s="19">
        <f>J171-O171</f>
        <v>0</v>
      </c>
      <c r="U171" s="19">
        <f>Q171+B171</f>
        <v>325847.77</v>
      </c>
      <c r="V171" s="19">
        <v>541104</v>
      </c>
      <c r="W171" s="19">
        <v>371226.67</v>
      </c>
      <c r="X171" s="19">
        <f>V171-W171</f>
        <v>169877.33000000002</v>
      </c>
      <c r="Y171" s="19">
        <f>IF(ISERROR(W171/V171*100),0,W171/V171*100)</f>
        <v>68.605419660545834</v>
      </c>
      <c r="Z171" s="19">
        <v>0</v>
      </c>
      <c r="AA171" s="19">
        <v>0</v>
      </c>
      <c r="AB171" s="19">
        <v>0</v>
      </c>
      <c r="AC171" s="19">
        <v>0</v>
      </c>
      <c r="AD171" s="19">
        <v>0</v>
      </c>
    </row>
    <row r="172" spans="1:30" ht="25.5">
      <c r="A172" s="52" t="s">
        <v>851</v>
      </c>
      <c r="B172" s="19">
        <v>0</v>
      </c>
      <c r="C172" s="19">
        <v>113492</v>
      </c>
      <c r="D172" s="19">
        <v>0</v>
      </c>
      <c r="E172" s="19">
        <v>0</v>
      </c>
      <c r="F172" s="19">
        <v>28373510</v>
      </c>
      <c r="G172" s="19">
        <f>C172+D172+E172+F172</f>
        <v>28487002</v>
      </c>
      <c r="H172" s="19">
        <v>39711</v>
      </c>
      <c r="I172" s="19">
        <v>0</v>
      </c>
      <c r="J172" s="19">
        <v>0</v>
      </c>
      <c r="K172" s="19">
        <v>8557958</v>
      </c>
      <c r="L172" s="19">
        <f>H172+I172+J172+K172</f>
        <v>8597669</v>
      </c>
      <c r="M172" s="19">
        <v>30220.36</v>
      </c>
      <c r="N172" s="19">
        <v>0</v>
      </c>
      <c r="O172" s="19">
        <v>0</v>
      </c>
      <c r="P172" s="19">
        <v>8557958</v>
      </c>
      <c r="Q172" s="19">
        <f>M172+N172+O172+P172</f>
        <v>8588178.3599999994</v>
      </c>
      <c r="R172" s="19">
        <f>H172-M172</f>
        <v>9490.64</v>
      </c>
      <c r="S172" s="19">
        <f>I172-N172</f>
        <v>0</v>
      </c>
      <c r="T172" s="19">
        <f>J172-O172</f>
        <v>0</v>
      </c>
      <c r="U172" s="19">
        <f>Q172+B172</f>
        <v>8588178.3599999994</v>
      </c>
      <c r="V172" s="19">
        <v>8597669</v>
      </c>
      <c r="W172" s="19">
        <v>8486709.3399999999</v>
      </c>
      <c r="X172" s="19">
        <f>V172-W172</f>
        <v>110959.66000000015</v>
      </c>
      <c r="Y172" s="19">
        <f>IF(ISERROR(W172/V172*100),0,W172/V172*100)</f>
        <v>98.70942158857244</v>
      </c>
      <c r="Z172" s="19">
        <v>0</v>
      </c>
      <c r="AA172" s="19">
        <v>0</v>
      </c>
      <c r="AB172" s="19">
        <v>0</v>
      </c>
      <c r="AC172" s="19">
        <v>0</v>
      </c>
      <c r="AD172" s="19">
        <v>0</v>
      </c>
    </row>
    <row r="173" spans="1:30">
      <c r="A173" s="52" t="s">
        <v>852</v>
      </c>
      <c r="B173" s="19">
        <v>0</v>
      </c>
      <c r="C173" s="19">
        <v>19976</v>
      </c>
      <c r="D173" s="19">
        <v>0</v>
      </c>
      <c r="E173" s="19">
        <v>0</v>
      </c>
      <c r="F173" s="19">
        <v>5044892</v>
      </c>
      <c r="G173" s="19">
        <f>C173+D173+E173+F173</f>
        <v>5064868</v>
      </c>
      <c r="H173" s="19">
        <v>18823</v>
      </c>
      <c r="I173" s="19">
        <v>0</v>
      </c>
      <c r="J173" s="19">
        <v>0</v>
      </c>
      <c r="K173" s="19">
        <v>1597557</v>
      </c>
      <c r="L173" s="19">
        <f>H173+I173+J173+K173</f>
        <v>1616380</v>
      </c>
      <c r="M173" s="19">
        <v>18630.689999999999</v>
      </c>
      <c r="N173" s="19">
        <v>0</v>
      </c>
      <c r="O173" s="19">
        <v>0</v>
      </c>
      <c r="P173" s="19">
        <v>1597557</v>
      </c>
      <c r="Q173" s="19">
        <f>M173+N173+O173+P173</f>
        <v>1616187.69</v>
      </c>
      <c r="R173" s="19">
        <f>H173-M173</f>
        <v>192.31000000000131</v>
      </c>
      <c r="S173" s="19">
        <f>I173-N173</f>
        <v>0</v>
      </c>
      <c r="T173" s="19">
        <f>J173-O173</f>
        <v>0</v>
      </c>
      <c r="U173" s="19">
        <f>Q173+B173</f>
        <v>1616187.69</v>
      </c>
      <c r="V173" s="19">
        <v>1616380</v>
      </c>
      <c r="W173" s="19">
        <v>1616187.69</v>
      </c>
      <c r="X173" s="19">
        <f>V173-W173</f>
        <v>192.31000000005588</v>
      </c>
      <c r="Y173" s="19">
        <f>IF(ISERROR(W173/V173*100),0,W173/V173*100)</f>
        <v>99.988102426409625</v>
      </c>
      <c r="Z173" s="19">
        <v>0</v>
      </c>
      <c r="AA173" s="19">
        <v>0</v>
      </c>
      <c r="AB173" s="19">
        <v>0</v>
      </c>
      <c r="AC173" s="19">
        <v>0</v>
      </c>
      <c r="AD173" s="19">
        <v>0</v>
      </c>
    </row>
    <row r="174" spans="1:30">
      <c r="A174" s="52" t="s">
        <v>853</v>
      </c>
      <c r="B174" s="19">
        <v>0</v>
      </c>
      <c r="C174" s="19">
        <v>2147829</v>
      </c>
      <c r="D174" s="19">
        <v>0</v>
      </c>
      <c r="E174" s="19">
        <v>0</v>
      </c>
      <c r="F174" s="19">
        <v>25169717</v>
      </c>
      <c r="G174" s="19">
        <f>C174+D174+E174+F174</f>
        <v>27317546</v>
      </c>
      <c r="H174" s="19">
        <v>589978</v>
      </c>
      <c r="I174" s="19">
        <v>0</v>
      </c>
      <c r="J174" s="19">
        <v>0</v>
      </c>
      <c r="K174" s="19">
        <v>7840659</v>
      </c>
      <c r="L174" s="19">
        <f>H174+I174+J174+K174</f>
        <v>8430637</v>
      </c>
      <c r="M174" s="19">
        <v>313664.08</v>
      </c>
      <c r="N174" s="19">
        <v>0</v>
      </c>
      <c r="O174" s="19">
        <v>0</v>
      </c>
      <c r="P174" s="19">
        <v>7840659</v>
      </c>
      <c r="Q174" s="19">
        <f>M174+N174+O174+P174</f>
        <v>8154323.0800000001</v>
      </c>
      <c r="R174" s="19">
        <f>H174-M174</f>
        <v>276313.92</v>
      </c>
      <c r="S174" s="19">
        <f>I174-N174</f>
        <v>0</v>
      </c>
      <c r="T174" s="19">
        <f>J174-O174</f>
        <v>0</v>
      </c>
      <c r="U174" s="19">
        <f>Q174+B174</f>
        <v>8154323.0800000001</v>
      </c>
      <c r="V174" s="19">
        <v>8430637</v>
      </c>
      <c r="W174" s="19">
        <v>7959331.0499999998</v>
      </c>
      <c r="X174" s="19">
        <f>V174-W174</f>
        <v>471305.95000000019</v>
      </c>
      <c r="Y174" s="19">
        <f>IF(ISERROR(W174/V174*100),0,W174/V174*100)</f>
        <v>94.409604517428519</v>
      </c>
      <c r="Z174" s="19">
        <v>0</v>
      </c>
      <c r="AA174" s="19">
        <v>0</v>
      </c>
      <c r="AB174" s="19">
        <v>0</v>
      </c>
      <c r="AC174" s="19">
        <v>0</v>
      </c>
      <c r="AD174" s="19">
        <v>0</v>
      </c>
    </row>
    <row r="175" spans="1:30">
      <c r="A175" s="52" t="s">
        <v>854</v>
      </c>
      <c r="B175" s="19">
        <v>0</v>
      </c>
      <c r="C175" s="19">
        <v>173796</v>
      </c>
      <c r="D175" s="19">
        <v>0</v>
      </c>
      <c r="E175" s="19">
        <v>0</v>
      </c>
      <c r="F175" s="19">
        <v>12678906</v>
      </c>
      <c r="G175" s="19">
        <f>C175+D175+E175+F175</f>
        <v>12852702</v>
      </c>
      <c r="H175" s="19">
        <v>52928</v>
      </c>
      <c r="I175" s="19">
        <v>0</v>
      </c>
      <c r="J175" s="19">
        <v>0</v>
      </c>
      <c r="K175" s="19">
        <v>4953906</v>
      </c>
      <c r="L175" s="19">
        <f>H175+I175+J175+K175</f>
        <v>5006834</v>
      </c>
      <c r="M175" s="19">
        <v>80518.25</v>
      </c>
      <c r="N175" s="19">
        <v>0</v>
      </c>
      <c r="O175" s="19">
        <v>0</v>
      </c>
      <c r="P175" s="19">
        <v>4953906</v>
      </c>
      <c r="Q175" s="19">
        <f>M175+N175+O175+P175</f>
        <v>5034424.25</v>
      </c>
      <c r="R175" s="19">
        <f>H175-M175</f>
        <v>-27590.25</v>
      </c>
      <c r="S175" s="19">
        <f>I175-N175</f>
        <v>0</v>
      </c>
      <c r="T175" s="19">
        <f>J175-O175</f>
        <v>0</v>
      </c>
      <c r="U175" s="19">
        <f>Q175+B175</f>
        <v>5034424.25</v>
      </c>
      <c r="V175" s="19">
        <v>5006834</v>
      </c>
      <c r="W175" s="19">
        <v>4516461.21</v>
      </c>
      <c r="X175" s="19">
        <f>V175-W175</f>
        <v>490372.79000000004</v>
      </c>
      <c r="Y175" s="19">
        <f>IF(ISERROR(W175/V175*100),0,W175/V175*100)</f>
        <v>90.205930733872947</v>
      </c>
      <c r="Z175" s="19">
        <v>0</v>
      </c>
      <c r="AA175" s="19">
        <v>0</v>
      </c>
      <c r="AB175" s="19">
        <v>0</v>
      </c>
      <c r="AC175" s="19">
        <v>0</v>
      </c>
      <c r="AD175" s="19">
        <v>0</v>
      </c>
    </row>
    <row r="176" spans="1:30" ht="25.5">
      <c r="A176" s="52" t="s">
        <v>855</v>
      </c>
      <c r="B176" s="19">
        <v>0</v>
      </c>
      <c r="C176" s="19">
        <v>173796</v>
      </c>
      <c r="D176" s="19">
        <v>0</v>
      </c>
      <c r="E176" s="19">
        <v>0</v>
      </c>
      <c r="F176" s="19">
        <v>12678906</v>
      </c>
      <c r="G176" s="19">
        <f>C176+D176+E176+F176</f>
        <v>12852702</v>
      </c>
      <c r="H176" s="19">
        <v>52928</v>
      </c>
      <c r="I176" s="19">
        <v>0</v>
      </c>
      <c r="J176" s="19">
        <v>0</v>
      </c>
      <c r="K176" s="19">
        <v>4953906</v>
      </c>
      <c r="L176" s="19">
        <f>H176+I176+J176+K176</f>
        <v>5006834</v>
      </c>
      <c r="M176" s="19">
        <v>80518.25</v>
      </c>
      <c r="N176" s="19">
        <v>0</v>
      </c>
      <c r="O176" s="19">
        <v>0</v>
      </c>
      <c r="P176" s="19">
        <v>4953906</v>
      </c>
      <c r="Q176" s="19">
        <f>M176+N176+O176+P176</f>
        <v>5034424.25</v>
      </c>
      <c r="R176" s="19">
        <f>H176-M176</f>
        <v>-27590.25</v>
      </c>
      <c r="S176" s="19">
        <f>I176-N176</f>
        <v>0</v>
      </c>
      <c r="T176" s="19">
        <f>J176-O176</f>
        <v>0</v>
      </c>
      <c r="U176" s="19">
        <f>Q176+B176</f>
        <v>5034424.25</v>
      </c>
      <c r="V176" s="19">
        <v>5006834</v>
      </c>
      <c r="W176" s="19">
        <v>4516461.21</v>
      </c>
      <c r="X176" s="19">
        <f>V176-W176</f>
        <v>490372.79000000004</v>
      </c>
      <c r="Y176" s="19">
        <f>IF(ISERROR(W176/V176*100),0,W176/V176*100)</f>
        <v>90.205930733872947</v>
      </c>
      <c r="Z176" s="19">
        <v>0</v>
      </c>
      <c r="AA176" s="19">
        <v>0</v>
      </c>
      <c r="AB176" s="19">
        <v>0</v>
      </c>
      <c r="AC176" s="19">
        <v>0</v>
      </c>
      <c r="AD176" s="19">
        <v>0</v>
      </c>
    </row>
    <row r="177" spans="1:30" ht="25.5">
      <c r="A177" s="52" t="s">
        <v>856</v>
      </c>
      <c r="B177" s="19">
        <v>0</v>
      </c>
      <c r="C177" s="19">
        <v>20000</v>
      </c>
      <c r="D177" s="19">
        <v>0</v>
      </c>
      <c r="E177" s="19">
        <v>0</v>
      </c>
      <c r="F177" s="19">
        <v>1197649</v>
      </c>
      <c r="G177" s="19">
        <f>C177+D177+E177+F177</f>
        <v>1217649</v>
      </c>
      <c r="H177" s="19">
        <v>7120</v>
      </c>
      <c r="I177" s="19">
        <v>0</v>
      </c>
      <c r="J177" s="19">
        <v>0</v>
      </c>
      <c r="K177" s="19">
        <v>409752</v>
      </c>
      <c r="L177" s="19">
        <f>H177+I177+J177+K177</f>
        <v>416872</v>
      </c>
      <c r="M177" s="19">
        <v>5172.32</v>
      </c>
      <c r="N177" s="19">
        <v>0</v>
      </c>
      <c r="O177" s="19">
        <v>0</v>
      </c>
      <c r="P177" s="19">
        <v>409752</v>
      </c>
      <c r="Q177" s="19">
        <f>M177+N177+O177+P177</f>
        <v>414924.32</v>
      </c>
      <c r="R177" s="19">
        <f>H177-M177</f>
        <v>1947.6800000000003</v>
      </c>
      <c r="S177" s="19">
        <f>I177-N177</f>
        <v>0</v>
      </c>
      <c r="T177" s="19">
        <f>J177-O177</f>
        <v>0</v>
      </c>
      <c r="U177" s="19">
        <f>Q177+B177</f>
        <v>414924.32</v>
      </c>
      <c r="V177" s="19">
        <v>416872</v>
      </c>
      <c r="W177" s="19">
        <v>412354.61</v>
      </c>
      <c r="X177" s="19">
        <f>V177-W177</f>
        <v>4517.390000000014</v>
      </c>
      <c r="Y177" s="19">
        <f>IF(ISERROR(W177/V177*100),0,W177/V177*100)</f>
        <v>98.916360417586219</v>
      </c>
      <c r="Z177" s="19">
        <v>0</v>
      </c>
      <c r="AA177" s="19">
        <v>0</v>
      </c>
      <c r="AB177" s="19">
        <v>0</v>
      </c>
      <c r="AC177" s="19">
        <v>0</v>
      </c>
      <c r="AD177" s="19">
        <v>0</v>
      </c>
    </row>
    <row r="178" spans="1:30" ht="25.5">
      <c r="A178" s="52" t="s">
        <v>857</v>
      </c>
      <c r="B178" s="19">
        <v>0</v>
      </c>
      <c r="C178" s="19">
        <v>20000</v>
      </c>
      <c r="D178" s="19">
        <v>0</v>
      </c>
      <c r="E178" s="19">
        <v>0</v>
      </c>
      <c r="F178" s="19">
        <v>1197649</v>
      </c>
      <c r="G178" s="19">
        <f>C178+D178+E178+F178</f>
        <v>1217649</v>
      </c>
      <c r="H178" s="19">
        <v>7120</v>
      </c>
      <c r="I178" s="19">
        <v>0</v>
      </c>
      <c r="J178" s="19">
        <v>0</v>
      </c>
      <c r="K178" s="19">
        <v>409752</v>
      </c>
      <c r="L178" s="19">
        <f>H178+I178+J178+K178</f>
        <v>416872</v>
      </c>
      <c r="M178" s="19">
        <v>5172.32</v>
      </c>
      <c r="N178" s="19">
        <v>0</v>
      </c>
      <c r="O178" s="19">
        <v>0</v>
      </c>
      <c r="P178" s="19">
        <v>409752</v>
      </c>
      <c r="Q178" s="19">
        <f>M178+N178+O178+P178</f>
        <v>414924.32</v>
      </c>
      <c r="R178" s="19">
        <f>H178-M178</f>
        <v>1947.6800000000003</v>
      </c>
      <c r="S178" s="19">
        <f>I178-N178</f>
        <v>0</v>
      </c>
      <c r="T178" s="19">
        <f>J178-O178</f>
        <v>0</v>
      </c>
      <c r="U178" s="19">
        <f>Q178+B178</f>
        <v>414924.32</v>
      </c>
      <c r="V178" s="19">
        <v>416872</v>
      </c>
      <c r="W178" s="19">
        <v>412354.61</v>
      </c>
      <c r="X178" s="19">
        <f>V178-W178</f>
        <v>4517.390000000014</v>
      </c>
      <c r="Y178" s="19">
        <f>IF(ISERROR(W178/V178*100),0,W178/V178*100)</f>
        <v>98.916360417586219</v>
      </c>
      <c r="Z178" s="19">
        <v>0</v>
      </c>
      <c r="AA178" s="19">
        <v>0</v>
      </c>
      <c r="AB178" s="19">
        <v>0</v>
      </c>
      <c r="AC178" s="19">
        <v>0</v>
      </c>
      <c r="AD178" s="19">
        <v>0</v>
      </c>
    </row>
    <row r="179" spans="1:30" ht="25.5">
      <c r="A179" s="52" t="s">
        <v>858</v>
      </c>
      <c r="B179" s="19">
        <v>0</v>
      </c>
      <c r="C179" s="19">
        <v>1413570</v>
      </c>
      <c r="D179" s="19">
        <v>0</v>
      </c>
      <c r="E179" s="19">
        <v>0</v>
      </c>
      <c r="F179" s="19">
        <v>13138735</v>
      </c>
      <c r="G179" s="19">
        <f>C179+D179+E179+F179</f>
        <v>14552305</v>
      </c>
      <c r="H179" s="19">
        <v>419054</v>
      </c>
      <c r="I179" s="19">
        <v>0</v>
      </c>
      <c r="J179" s="19">
        <v>0</v>
      </c>
      <c r="K179" s="19">
        <v>5097691</v>
      </c>
      <c r="L179" s="19">
        <f>H179+I179+J179+K179</f>
        <v>5516745</v>
      </c>
      <c r="M179" s="19">
        <v>401899.41</v>
      </c>
      <c r="N179" s="19">
        <v>0</v>
      </c>
      <c r="O179" s="19">
        <v>0</v>
      </c>
      <c r="P179" s="19">
        <v>5097691</v>
      </c>
      <c r="Q179" s="19">
        <f>M179+N179+O179+P179</f>
        <v>5499590.4100000001</v>
      </c>
      <c r="R179" s="19">
        <f>H179-M179</f>
        <v>17154.590000000026</v>
      </c>
      <c r="S179" s="19">
        <f>I179-N179</f>
        <v>0</v>
      </c>
      <c r="T179" s="19">
        <f>J179-O179</f>
        <v>0</v>
      </c>
      <c r="U179" s="19">
        <f>Q179+B179</f>
        <v>5499590.4100000001</v>
      </c>
      <c r="V179" s="19">
        <v>5516745</v>
      </c>
      <c r="W179" s="19">
        <v>5356582.43</v>
      </c>
      <c r="X179" s="19">
        <f>V179-W179</f>
        <v>160162.5700000003</v>
      </c>
      <c r="Y179" s="19">
        <f>IF(ISERROR(W179/V179*100),0,W179/V179*100)</f>
        <v>97.096792220775114</v>
      </c>
      <c r="Z179" s="19">
        <v>0</v>
      </c>
      <c r="AA179" s="19">
        <v>0</v>
      </c>
      <c r="AB179" s="19">
        <v>0</v>
      </c>
      <c r="AC179" s="19">
        <v>0</v>
      </c>
      <c r="AD179" s="19">
        <v>0</v>
      </c>
    </row>
    <row r="180" spans="1:30">
      <c r="A180" s="52" t="s">
        <v>859</v>
      </c>
      <c r="B180" s="19">
        <v>0</v>
      </c>
      <c r="C180" s="19">
        <v>0</v>
      </c>
      <c r="D180" s="19">
        <v>0</v>
      </c>
      <c r="E180" s="19">
        <v>0</v>
      </c>
      <c r="F180" s="19">
        <v>696712</v>
      </c>
      <c r="G180" s="19">
        <f>C180+D180+E180+F180</f>
        <v>696712</v>
      </c>
      <c r="H180" s="19">
        <v>0</v>
      </c>
      <c r="I180" s="19">
        <v>0</v>
      </c>
      <c r="J180" s="19">
        <v>0</v>
      </c>
      <c r="K180" s="19">
        <v>230956</v>
      </c>
      <c r="L180" s="19">
        <f>H180+I180+J180+K180</f>
        <v>230956</v>
      </c>
      <c r="M180" s="19">
        <v>0</v>
      </c>
      <c r="N180" s="19">
        <v>0</v>
      </c>
      <c r="O180" s="19">
        <v>0</v>
      </c>
      <c r="P180" s="19">
        <v>230956</v>
      </c>
      <c r="Q180" s="19">
        <f>M180+N180+O180+P180</f>
        <v>230956</v>
      </c>
      <c r="R180" s="19">
        <f>H180-M180</f>
        <v>0</v>
      </c>
      <c r="S180" s="19">
        <f>I180-N180</f>
        <v>0</v>
      </c>
      <c r="T180" s="19">
        <f>J180-O180</f>
        <v>0</v>
      </c>
      <c r="U180" s="19">
        <f>Q180+B180</f>
        <v>230956</v>
      </c>
      <c r="V180" s="19">
        <v>230956</v>
      </c>
      <c r="W180" s="19">
        <v>226210.82</v>
      </c>
      <c r="X180" s="19">
        <f>V180-W180</f>
        <v>4745.179999999993</v>
      </c>
      <c r="Y180" s="19">
        <f>IF(ISERROR(W180/V180*100),0,W180/V180*100)</f>
        <v>97.945418174890449</v>
      </c>
      <c r="Z180" s="19">
        <v>0</v>
      </c>
      <c r="AA180" s="19">
        <v>0</v>
      </c>
      <c r="AB180" s="19">
        <v>0</v>
      </c>
      <c r="AC180" s="19">
        <v>0</v>
      </c>
      <c r="AD180" s="19">
        <v>0</v>
      </c>
    </row>
    <row r="181" spans="1:30" ht="25.5">
      <c r="A181" s="52" t="s">
        <v>860</v>
      </c>
      <c r="B181" s="19">
        <v>0</v>
      </c>
      <c r="C181" s="19">
        <v>500000</v>
      </c>
      <c r="D181" s="19">
        <v>0</v>
      </c>
      <c r="E181" s="19">
        <v>0</v>
      </c>
      <c r="F181" s="19">
        <v>11786709</v>
      </c>
      <c r="G181" s="19">
        <f>C181+D181+E181+F181</f>
        <v>12286709</v>
      </c>
      <c r="H181" s="19">
        <v>137000</v>
      </c>
      <c r="I181" s="19">
        <v>0</v>
      </c>
      <c r="J181" s="19">
        <v>0</v>
      </c>
      <c r="K181" s="19">
        <v>4310126</v>
      </c>
      <c r="L181" s="19">
        <f>H181+I181+J181+K181</f>
        <v>4447126</v>
      </c>
      <c r="M181" s="19">
        <v>99124.43</v>
      </c>
      <c r="N181" s="19">
        <v>0</v>
      </c>
      <c r="O181" s="19">
        <v>0</v>
      </c>
      <c r="P181" s="19">
        <v>4310126</v>
      </c>
      <c r="Q181" s="19">
        <f>M181+N181+O181+P181</f>
        <v>4409250.43</v>
      </c>
      <c r="R181" s="19">
        <f>H181-M181</f>
        <v>37875.570000000007</v>
      </c>
      <c r="S181" s="19">
        <f>I181-N181</f>
        <v>0</v>
      </c>
      <c r="T181" s="19">
        <f>J181-O181</f>
        <v>0</v>
      </c>
      <c r="U181" s="19">
        <f>Q181+B181</f>
        <v>4409250.43</v>
      </c>
      <c r="V181" s="19">
        <v>4447126</v>
      </c>
      <c r="W181" s="19">
        <v>4314332.6500000004</v>
      </c>
      <c r="X181" s="19">
        <f>V181-W181</f>
        <v>132793.34999999963</v>
      </c>
      <c r="Y181" s="19">
        <f>IF(ISERROR(W181/V181*100),0,W181/V181*100)</f>
        <v>97.013951257508793</v>
      </c>
      <c r="Z181" s="19">
        <v>0</v>
      </c>
      <c r="AA181" s="19">
        <v>0</v>
      </c>
      <c r="AB181" s="19">
        <v>0</v>
      </c>
      <c r="AC181" s="19">
        <v>0</v>
      </c>
      <c r="AD181" s="19">
        <v>0</v>
      </c>
    </row>
    <row r="182" spans="1:30" ht="25.5">
      <c r="A182" s="52" t="s">
        <v>861</v>
      </c>
      <c r="B182" s="19">
        <v>0</v>
      </c>
      <c r="C182" s="19">
        <v>644752</v>
      </c>
      <c r="D182" s="19">
        <v>0</v>
      </c>
      <c r="E182" s="19">
        <v>0</v>
      </c>
      <c r="F182" s="19">
        <v>210314</v>
      </c>
      <c r="G182" s="19">
        <f>C182+D182+E182+F182</f>
        <v>855066</v>
      </c>
      <c r="H182" s="19">
        <v>242054</v>
      </c>
      <c r="I182" s="19">
        <v>0</v>
      </c>
      <c r="J182" s="19">
        <v>0</v>
      </c>
      <c r="K182" s="19">
        <v>114609</v>
      </c>
      <c r="L182" s="19">
        <f>H182+I182+J182+K182</f>
        <v>356663</v>
      </c>
      <c r="M182" s="19">
        <v>270348.79999999999</v>
      </c>
      <c r="N182" s="19">
        <v>0</v>
      </c>
      <c r="O182" s="19">
        <v>0</v>
      </c>
      <c r="P182" s="19">
        <v>114609</v>
      </c>
      <c r="Q182" s="19">
        <f>M182+N182+O182+P182</f>
        <v>384957.8</v>
      </c>
      <c r="R182" s="19">
        <f>H182-M182</f>
        <v>-28294.799999999988</v>
      </c>
      <c r="S182" s="19">
        <f>I182-N182</f>
        <v>0</v>
      </c>
      <c r="T182" s="19">
        <f>J182-O182</f>
        <v>0</v>
      </c>
      <c r="U182" s="19">
        <f>Q182+B182</f>
        <v>384957.8</v>
      </c>
      <c r="V182" s="19">
        <v>356663</v>
      </c>
      <c r="W182" s="19">
        <v>341612.78</v>
      </c>
      <c r="X182" s="19">
        <f>V182-W182</f>
        <v>15050.219999999972</v>
      </c>
      <c r="Y182" s="19">
        <f>IF(ISERROR(W182/V182*100),0,W182/V182*100)</f>
        <v>95.780268769118194</v>
      </c>
      <c r="Z182" s="19">
        <v>0</v>
      </c>
      <c r="AA182" s="19">
        <v>0</v>
      </c>
      <c r="AB182" s="19">
        <v>0</v>
      </c>
      <c r="AC182" s="19">
        <v>0</v>
      </c>
      <c r="AD182" s="19">
        <v>0</v>
      </c>
    </row>
    <row r="183" spans="1:30">
      <c r="A183" s="52" t="s">
        <v>862</v>
      </c>
      <c r="B183" s="19">
        <v>0</v>
      </c>
      <c r="C183" s="19">
        <v>268818</v>
      </c>
      <c r="D183" s="19">
        <v>0</v>
      </c>
      <c r="E183" s="19">
        <v>0</v>
      </c>
      <c r="F183" s="19">
        <v>445000</v>
      </c>
      <c r="G183" s="19">
        <f>C183+D183+E183+F183</f>
        <v>713818</v>
      </c>
      <c r="H183" s="19">
        <v>40000</v>
      </c>
      <c r="I183" s="19">
        <v>0</v>
      </c>
      <c r="J183" s="19">
        <v>0</v>
      </c>
      <c r="K183" s="19">
        <v>442000</v>
      </c>
      <c r="L183" s="19">
        <f>H183+I183+J183+K183</f>
        <v>482000</v>
      </c>
      <c r="M183" s="19">
        <v>32426.18</v>
      </c>
      <c r="N183" s="19">
        <v>0</v>
      </c>
      <c r="O183" s="19">
        <v>0</v>
      </c>
      <c r="P183" s="19">
        <v>442000</v>
      </c>
      <c r="Q183" s="19">
        <f>M183+N183+O183+P183</f>
        <v>474426.18</v>
      </c>
      <c r="R183" s="19">
        <f>H183-M183</f>
        <v>7573.82</v>
      </c>
      <c r="S183" s="19">
        <f>I183-N183</f>
        <v>0</v>
      </c>
      <c r="T183" s="19">
        <f>J183-O183</f>
        <v>0</v>
      </c>
      <c r="U183" s="19">
        <f>Q183+B183</f>
        <v>474426.18</v>
      </c>
      <c r="V183" s="19">
        <v>482000</v>
      </c>
      <c r="W183" s="19">
        <v>474426.18</v>
      </c>
      <c r="X183" s="19">
        <f>V183-W183</f>
        <v>7573.820000000007</v>
      </c>
      <c r="Y183" s="19">
        <f>IF(ISERROR(W183/V183*100),0,W183/V183*100)</f>
        <v>98.428668049792535</v>
      </c>
      <c r="Z183" s="19">
        <v>0</v>
      </c>
      <c r="AA183" s="19">
        <v>0</v>
      </c>
      <c r="AB183" s="19">
        <v>0</v>
      </c>
      <c r="AC183" s="19">
        <v>0</v>
      </c>
      <c r="AD183" s="19">
        <v>0</v>
      </c>
    </row>
    <row r="184" spans="1:30" ht="25.5">
      <c r="A184" s="52" t="s">
        <v>87</v>
      </c>
      <c r="B184" s="19">
        <v>0</v>
      </c>
      <c r="C184" s="19">
        <v>0</v>
      </c>
      <c r="D184" s="19">
        <v>0</v>
      </c>
      <c r="E184" s="19">
        <v>0</v>
      </c>
      <c r="F184" s="19">
        <v>438224</v>
      </c>
      <c r="G184" s="19">
        <f>C184+D184+E184+F184</f>
        <v>438224</v>
      </c>
      <c r="H184" s="19">
        <v>0</v>
      </c>
      <c r="I184" s="19">
        <v>0</v>
      </c>
      <c r="J184" s="19">
        <v>0</v>
      </c>
      <c r="K184" s="19">
        <v>205366</v>
      </c>
      <c r="L184" s="19">
        <f>H184+I184+J184+K184</f>
        <v>205366</v>
      </c>
      <c r="M184" s="19">
        <v>0</v>
      </c>
      <c r="N184" s="19">
        <v>0</v>
      </c>
      <c r="O184" s="19">
        <v>0</v>
      </c>
      <c r="P184" s="19">
        <v>205366</v>
      </c>
      <c r="Q184" s="19">
        <f>M184+N184+O184+P184</f>
        <v>205366</v>
      </c>
      <c r="R184" s="19">
        <f>H184-M184</f>
        <v>0</v>
      </c>
      <c r="S184" s="19">
        <f>I184-N184</f>
        <v>0</v>
      </c>
      <c r="T184" s="19">
        <f>J184-O184</f>
        <v>0</v>
      </c>
      <c r="U184" s="19">
        <f>Q184+B184</f>
        <v>205366</v>
      </c>
      <c r="V184" s="19">
        <v>205366</v>
      </c>
      <c r="W184" s="19">
        <v>205365.5</v>
      </c>
      <c r="X184" s="19">
        <f>V184-W184</f>
        <v>0.5</v>
      </c>
      <c r="Y184" s="19">
        <f>IF(ISERROR(W184/V184*100),0,W184/V184*100)</f>
        <v>99.999756532239999</v>
      </c>
      <c r="Z184" s="19">
        <v>0</v>
      </c>
      <c r="AA184" s="19">
        <v>0</v>
      </c>
      <c r="AB184" s="19">
        <v>0</v>
      </c>
      <c r="AC184" s="19">
        <v>0</v>
      </c>
      <c r="AD184" s="19">
        <v>0</v>
      </c>
    </row>
    <row r="185" spans="1:30" ht="38.25">
      <c r="A185" s="52" t="s">
        <v>319</v>
      </c>
      <c r="B185" s="19">
        <v>0</v>
      </c>
      <c r="C185" s="19">
        <v>0</v>
      </c>
      <c r="D185" s="19">
        <v>0</v>
      </c>
      <c r="E185" s="19">
        <v>0</v>
      </c>
      <c r="F185" s="19">
        <v>438224</v>
      </c>
      <c r="G185" s="19">
        <f>C185+D185+E185+F185</f>
        <v>438224</v>
      </c>
      <c r="H185" s="19">
        <v>0</v>
      </c>
      <c r="I185" s="19">
        <v>0</v>
      </c>
      <c r="J185" s="19">
        <v>0</v>
      </c>
      <c r="K185" s="19">
        <v>205366</v>
      </c>
      <c r="L185" s="19">
        <f>H185+I185+J185+K185</f>
        <v>205366</v>
      </c>
      <c r="M185" s="19">
        <v>0</v>
      </c>
      <c r="N185" s="19">
        <v>0</v>
      </c>
      <c r="O185" s="19">
        <v>0</v>
      </c>
      <c r="P185" s="19">
        <v>205366</v>
      </c>
      <c r="Q185" s="19">
        <f>M185+N185+O185+P185</f>
        <v>205366</v>
      </c>
      <c r="R185" s="19">
        <f>H185-M185</f>
        <v>0</v>
      </c>
      <c r="S185" s="19">
        <f>I185-N185</f>
        <v>0</v>
      </c>
      <c r="T185" s="19">
        <f>J185-O185</f>
        <v>0</v>
      </c>
      <c r="U185" s="19">
        <f>Q185+B185</f>
        <v>205366</v>
      </c>
      <c r="V185" s="19">
        <v>205366</v>
      </c>
      <c r="W185" s="19">
        <v>205365.5</v>
      </c>
      <c r="X185" s="19">
        <f>V185-W185</f>
        <v>0.5</v>
      </c>
      <c r="Y185" s="19">
        <f>IF(ISERROR(W185/V185*100),0,W185/V185*100)</f>
        <v>99.999756532239999</v>
      </c>
      <c r="Z185" s="19">
        <v>0</v>
      </c>
      <c r="AA185" s="19">
        <v>0</v>
      </c>
      <c r="AB185" s="19">
        <v>0</v>
      </c>
      <c r="AC185" s="19">
        <v>0</v>
      </c>
      <c r="AD185" s="19">
        <v>0</v>
      </c>
    </row>
    <row r="186" spans="1:30" ht="25.5">
      <c r="A186" s="52" t="s">
        <v>83</v>
      </c>
      <c r="B186" s="19">
        <v>0</v>
      </c>
      <c r="C186" s="19">
        <v>0</v>
      </c>
      <c r="D186" s="19">
        <v>0</v>
      </c>
      <c r="E186" s="19">
        <v>0</v>
      </c>
      <c r="F186" s="19">
        <v>15957</v>
      </c>
      <c r="G186" s="19">
        <f>C186+D186+E186+F186</f>
        <v>15957</v>
      </c>
      <c r="H186" s="19">
        <v>0</v>
      </c>
      <c r="I186" s="19">
        <v>0</v>
      </c>
      <c r="J186" s="19">
        <v>0</v>
      </c>
      <c r="K186" s="19">
        <v>2660</v>
      </c>
      <c r="L186" s="19">
        <f>H186+I186+J186+K186</f>
        <v>2660</v>
      </c>
      <c r="M186" s="19">
        <v>0</v>
      </c>
      <c r="N186" s="19">
        <v>0</v>
      </c>
      <c r="O186" s="19">
        <v>0</v>
      </c>
      <c r="P186" s="19">
        <v>2660</v>
      </c>
      <c r="Q186" s="19">
        <f>M186+N186+O186+P186</f>
        <v>2660</v>
      </c>
      <c r="R186" s="19">
        <f>H186-M186</f>
        <v>0</v>
      </c>
      <c r="S186" s="19">
        <f>I186-N186</f>
        <v>0</v>
      </c>
      <c r="T186" s="19">
        <f>J186-O186</f>
        <v>0</v>
      </c>
      <c r="U186" s="19">
        <f>Q186+B186</f>
        <v>2660</v>
      </c>
      <c r="V186" s="19">
        <v>2660</v>
      </c>
      <c r="W186" s="19">
        <v>0</v>
      </c>
      <c r="X186" s="19">
        <f>V186-W186</f>
        <v>2660</v>
      </c>
      <c r="Y186" s="19">
        <f>IF(ISERROR(W186/V186*100),0,W186/V186*100)</f>
        <v>0</v>
      </c>
      <c r="Z186" s="19">
        <v>0</v>
      </c>
      <c r="AA186" s="19">
        <v>0</v>
      </c>
      <c r="AB186" s="19">
        <v>0</v>
      </c>
      <c r="AC186" s="19">
        <v>0</v>
      </c>
      <c r="AD186" s="19">
        <v>0</v>
      </c>
    </row>
    <row r="187" spans="1:30" ht="25.5">
      <c r="A187" s="52" t="s">
        <v>213</v>
      </c>
      <c r="B187" s="19">
        <v>0</v>
      </c>
      <c r="C187" s="19">
        <v>0</v>
      </c>
      <c r="D187" s="19">
        <v>0</v>
      </c>
      <c r="E187" s="19">
        <v>0</v>
      </c>
      <c r="F187" s="19">
        <v>15957</v>
      </c>
      <c r="G187" s="19">
        <f>C187+D187+E187+F187</f>
        <v>15957</v>
      </c>
      <c r="H187" s="19">
        <v>0</v>
      </c>
      <c r="I187" s="19">
        <v>0</v>
      </c>
      <c r="J187" s="19">
        <v>0</v>
      </c>
      <c r="K187" s="19">
        <v>2660</v>
      </c>
      <c r="L187" s="19">
        <f>H187+I187+J187+K187</f>
        <v>2660</v>
      </c>
      <c r="M187" s="19">
        <v>0</v>
      </c>
      <c r="N187" s="19">
        <v>0</v>
      </c>
      <c r="O187" s="19">
        <v>0</v>
      </c>
      <c r="P187" s="19">
        <v>2660</v>
      </c>
      <c r="Q187" s="19">
        <f>M187+N187+O187+P187</f>
        <v>2660</v>
      </c>
      <c r="R187" s="19">
        <f>H187-M187</f>
        <v>0</v>
      </c>
      <c r="S187" s="19">
        <f>I187-N187</f>
        <v>0</v>
      </c>
      <c r="T187" s="19">
        <f>J187-O187</f>
        <v>0</v>
      </c>
      <c r="U187" s="19">
        <f>Q187+B187</f>
        <v>2660</v>
      </c>
      <c r="V187" s="19">
        <v>2660</v>
      </c>
      <c r="W187" s="19">
        <v>0</v>
      </c>
      <c r="X187" s="19">
        <f>V187-W187</f>
        <v>2660</v>
      </c>
      <c r="Y187" s="19">
        <f>IF(ISERROR(W187/V187*100),0,W187/V187*100)</f>
        <v>0</v>
      </c>
      <c r="Z187" s="19">
        <v>0</v>
      </c>
      <c r="AA187" s="19">
        <v>0</v>
      </c>
      <c r="AB187" s="19">
        <v>0</v>
      </c>
      <c r="AC187" s="19">
        <v>0</v>
      </c>
      <c r="AD187" s="19">
        <v>0</v>
      </c>
    </row>
    <row r="188" spans="1:30" ht="25.5">
      <c r="A188" s="52" t="s">
        <v>232</v>
      </c>
      <c r="B188" s="19">
        <v>0</v>
      </c>
      <c r="C188" s="19">
        <v>0</v>
      </c>
      <c r="D188" s="19">
        <v>799378</v>
      </c>
      <c r="E188" s="19">
        <v>0</v>
      </c>
      <c r="F188" s="19">
        <v>439044</v>
      </c>
      <c r="G188" s="19">
        <f>C188+D188+E188+F188</f>
        <v>1238422</v>
      </c>
      <c r="H188" s="19">
        <v>0</v>
      </c>
      <c r="I188" s="19">
        <v>519773</v>
      </c>
      <c r="J188" s="19">
        <v>0</v>
      </c>
      <c r="K188" s="19">
        <v>303948</v>
      </c>
      <c r="L188" s="19">
        <f>H188+I188+J188+K188</f>
        <v>823721</v>
      </c>
      <c r="M188" s="19">
        <v>0</v>
      </c>
      <c r="N188" s="19">
        <v>229522.11</v>
      </c>
      <c r="O188" s="19">
        <v>0</v>
      </c>
      <c r="P188" s="19">
        <v>303948</v>
      </c>
      <c r="Q188" s="19">
        <f>M188+N188+O188+P188</f>
        <v>533470.11</v>
      </c>
      <c r="R188" s="19">
        <f>H188-M188</f>
        <v>0</v>
      </c>
      <c r="S188" s="19">
        <f>I188-N188</f>
        <v>290250.89</v>
      </c>
      <c r="T188" s="19">
        <f>J188-O188</f>
        <v>0</v>
      </c>
      <c r="U188" s="19">
        <f>Q188+B188</f>
        <v>533470.11</v>
      </c>
      <c r="V188" s="19">
        <v>819212</v>
      </c>
      <c r="W188" s="19">
        <v>247520.32</v>
      </c>
      <c r="X188" s="19">
        <f>V188-W188</f>
        <v>571691.67999999993</v>
      </c>
      <c r="Y188" s="19">
        <f>IF(ISERROR(W188/V188*100),0,W188/V188*100)</f>
        <v>30.214440218160867</v>
      </c>
      <c r="Z188" s="19">
        <v>0</v>
      </c>
      <c r="AA188" s="19">
        <v>0</v>
      </c>
      <c r="AB188" s="19">
        <v>0</v>
      </c>
      <c r="AC188" s="19">
        <v>0</v>
      </c>
      <c r="AD188" s="19">
        <v>0</v>
      </c>
    </row>
    <row r="189" spans="1:30" ht="38.25">
      <c r="A189" s="52" t="s">
        <v>257</v>
      </c>
      <c r="B189" s="19">
        <v>0</v>
      </c>
      <c r="C189" s="19">
        <v>0</v>
      </c>
      <c r="D189" s="19">
        <v>215238</v>
      </c>
      <c r="E189" s="19">
        <v>0</v>
      </c>
      <c r="F189" s="19">
        <v>0</v>
      </c>
      <c r="G189" s="19">
        <f>C189+D189+E189+F189</f>
        <v>215238</v>
      </c>
      <c r="H189" s="19">
        <v>0</v>
      </c>
      <c r="I189" s="19">
        <v>165779</v>
      </c>
      <c r="J189" s="19">
        <v>0</v>
      </c>
      <c r="K189" s="19">
        <v>0</v>
      </c>
      <c r="L189" s="19">
        <f>H189+I189+J189+K189</f>
        <v>165779</v>
      </c>
      <c r="M189" s="19">
        <v>0</v>
      </c>
      <c r="N189" s="19">
        <v>80635.360000000001</v>
      </c>
      <c r="O189" s="19">
        <v>0</v>
      </c>
      <c r="P189" s="19">
        <v>0</v>
      </c>
      <c r="Q189" s="19">
        <f>M189+N189+O189+P189</f>
        <v>80635.360000000001</v>
      </c>
      <c r="R189" s="19">
        <f>H189-M189</f>
        <v>0</v>
      </c>
      <c r="S189" s="19">
        <f>I189-N189</f>
        <v>85143.64</v>
      </c>
      <c r="T189" s="19">
        <f>J189-O189</f>
        <v>0</v>
      </c>
      <c r="U189" s="19">
        <f>Q189+B189</f>
        <v>80635.360000000001</v>
      </c>
      <c r="V189" s="19">
        <v>165779</v>
      </c>
      <c r="W189" s="19">
        <v>80635.360000000001</v>
      </c>
      <c r="X189" s="19">
        <f>V189-W189</f>
        <v>85143.64</v>
      </c>
      <c r="Y189" s="19">
        <f>IF(ISERROR(W189/V189*100),0,W189/V189*100)</f>
        <v>48.640274099855837</v>
      </c>
      <c r="Z189" s="19">
        <v>0</v>
      </c>
      <c r="AA189" s="19">
        <v>0</v>
      </c>
      <c r="AB189" s="19">
        <v>0</v>
      </c>
      <c r="AC189" s="19">
        <v>0</v>
      </c>
      <c r="AD189" s="19">
        <v>0</v>
      </c>
    </row>
    <row r="190" spans="1:30" ht="38.25">
      <c r="A190" s="52" t="s">
        <v>258</v>
      </c>
      <c r="B190" s="19">
        <v>0</v>
      </c>
      <c r="C190" s="19">
        <v>0</v>
      </c>
      <c r="D190" s="19">
        <v>181854</v>
      </c>
      <c r="E190" s="19">
        <v>0</v>
      </c>
      <c r="F190" s="19">
        <v>51264</v>
      </c>
      <c r="G190" s="19">
        <f>C190+D190+E190+F190</f>
        <v>233118</v>
      </c>
      <c r="H190" s="19">
        <v>0</v>
      </c>
      <c r="I190" s="19">
        <v>108295</v>
      </c>
      <c r="J190" s="19">
        <v>0</v>
      </c>
      <c r="K190" s="19">
        <v>34010</v>
      </c>
      <c r="L190" s="19">
        <f>H190+I190+J190+K190</f>
        <v>142305</v>
      </c>
      <c r="M190" s="19">
        <v>0</v>
      </c>
      <c r="N190" s="19">
        <v>36613.72</v>
      </c>
      <c r="O190" s="19">
        <v>0</v>
      </c>
      <c r="P190" s="19">
        <v>34010</v>
      </c>
      <c r="Q190" s="19">
        <f>M190+N190+O190+P190</f>
        <v>70623.72</v>
      </c>
      <c r="R190" s="19">
        <f>H190-M190</f>
        <v>0</v>
      </c>
      <c r="S190" s="19">
        <f>I190-N190</f>
        <v>71681.279999999999</v>
      </c>
      <c r="T190" s="19">
        <f>J190-O190</f>
        <v>0</v>
      </c>
      <c r="U190" s="19">
        <f>Q190+B190</f>
        <v>70623.72</v>
      </c>
      <c r="V190" s="19">
        <v>136796</v>
      </c>
      <c r="W190" s="19">
        <v>59400.74</v>
      </c>
      <c r="X190" s="19">
        <f>V190-W190</f>
        <v>77395.260000000009</v>
      </c>
      <c r="Y190" s="19">
        <f>IF(ISERROR(W190/V190*100),0,W190/V190*100)</f>
        <v>43.422863241615254</v>
      </c>
      <c r="Z190" s="19">
        <v>0</v>
      </c>
      <c r="AA190" s="19">
        <v>0</v>
      </c>
      <c r="AB190" s="19">
        <v>0</v>
      </c>
      <c r="AC190" s="19">
        <v>0</v>
      </c>
      <c r="AD190" s="19">
        <v>0</v>
      </c>
    </row>
    <row r="191" spans="1:30" ht="38.25">
      <c r="A191" s="52" t="s">
        <v>259</v>
      </c>
      <c r="B191" s="19">
        <v>0</v>
      </c>
      <c r="C191" s="19">
        <v>0</v>
      </c>
      <c r="D191" s="19">
        <v>288808</v>
      </c>
      <c r="E191" s="19">
        <v>0</v>
      </c>
      <c r="F191" s="19">
        <v>193865</v>
      </c>
      <c r="G191" s="19">
        <f>C191+D191+E191+F191</f>
        <v>482673</v>
      </c>
      <c r="H191" s="19">
        <v>0</v>
      </c>
      <c r="I191" s="19">
        <v>217752</v>
      </c>
      <c r="J191" s="19">
        <v>0</v>
      </c>
      <c r="K191" s="19">
        <v>129544</v>
      </c>
      <c r="L191" s="19">
        <f>H191+I191+J191+K191</f>
        <v>347296</v>
      </c>
      <c r="M191" s="19">
        <v>0</v>
      </c>
      <c r="N191" s="19">
        <v>31647.05</v>
      </c>
      <c r="O191" s="19">
        <v>0</v>
      </c>
      <c r="P191" s="19">
        <v>129544</v>
      </c>
      <c r="Q191" s="19">
        <f>M191+N191+O191+P191</f>
        <v>161191.04999999999</v>
      </c>
      <c r="R191" s="19">
        <f>H191-M191</f>
        <v>0</v>
      </c>
      <c r="S191" s="19">
        <f>I191-N191</f>
        <v>186104.95</v>
      </c>
      <c r="T191" s="19">
        <f>J191-O191</f>
        <v>0</v>
      </c>
      <c r="U191" s="19">
        <f>Q191+B191</f>
        <v>161191.04999999999</v>
      </c>
      <c r="V191" s="19">
        <v>347296</v>
      </c>
      <c r="W191" s="19">
        <v>38958.83</v>
      </c>
      <c r="X191" s="19">
        <f>V191-W191</f>
        <v>308337.17</v>
      </c>
      <c r="Y191" s="19">
        <f>IF(ISERROR(W191/V191*100),0,W191/V191*100)</f>
        <v>11.217759490463466</v>
      </c>
      <c r="Z191" s="19">
        <v>0</v>
      </c>
      <c r="AA191" s="19">
        <v>0</v>
      </c>
      <c r="AB191" s="19">
        <v>0</v>
      </c>
      <c r="AC191" s="19">
        <v>0</v>
      </c>
      <c r="AD191" s="19">
        <v>0</v>
      </c>
    </row>
    <row r="192" spans="1:30" ht="38.25">
      <c r="A192" s="52" t="s">
        <v>260</v>
      </c>
      <c r="B192" s="19">
        <v>0</v>
      </c>
      <c r="C192" s="19">
        <v>0</v>
      </c>
      <c r="D192" s="19">
        <v>0</v>
      </c>
      <c r="E192" s="19">
        <v>0</v>
      </c>
      <c r="F192" s="19">
        <v>11244</v>
      </c>
      <c r="G192" s="19">
        <f>C192+D192+E192+F192</f>
        <v>11244</v>
      </c>
      <c r="H192" s="19">
        <v>0</v>
      </c>
      <c r="I192" s="19">
        <v>0</v>
      </c>
      <c r="J192" s="19">
        <v>0</v>
      </c>
      <c r="K192" s="19">
        <v>9048</v>
      </c>
      <c r="L192" s="19">
        <f>H192+I192+J192+K192</f>
        <v>9048</v>
      </c>
      <c r="M192" s="19">
        <v>0</v>
      </c>
      <c r="N192" s="19">
        <v>0</v>
      </c>
      <c r="O192" s="19">
        <v>0</v>
      </c>
      <c r="P192" s="19">
        <v>9048</v>
      </c>
      <c r="Q192" s="19">
        <f>M192+N192+O192+P192</f>
        <v>9048</v>
      </c>
      <c r="R192" s="19">
        <f>H192-M192</f>
        <v>0</v>
      </c>
      <c r="S192" s="19">
        <f>I192-N192</f>
        <v>0</v>
      </c>
      <c r="T192" s="19">
        <f>J192-O192</f>
        <v>0</v>
      </c>
      <c r="U192" s="19">
        <f>Q192+B192</f>
        <v>9048</v>
      </c>
      <c r="V192" s="19">
        <v>10048</v>
      </c>
      <c r="W192" s="19">
        <v>9512.8700000000008</v>
      </c>
      <c r="X192" s="19">
        <f>V192-W192</f>
        <v>535.1299999999992</v>
      </c>
      <c r="Y192" s="19">
        <f>IF(ISERROR(W192/V192*100),0,W192/V192*100)</f>
        <v>94.674263535031855</v>
      </c>
      <c r="Z192" s="19">
        <v>0</v>
      </c>
      <c r="AA192" s="19">
        <v>0</v>
      </c>
      <c r="AB192" s="19">
        <v>0</v>
      </c>
      <c r="AC192" s="19">
        <v>0</v>
      </c>
      <c r="AD192" s="19">
        <v>0</v>
      </c>
    </row>
    <row r="193" spans="1:30" ht="63.75">
      <c r="A193" s="52" t="s">
        <v>261</v>
      </c>
      <c r="B193" s="19">
        <v>0</v>
      </c>
      <c r="C193" s="19">
        <v>0</v>
      </c>
      <c r="D193" s="19">
        <v>80126</v>
      </c>
      <c r="E193" s="19">
        <v>0</v>
      </c>
      <c r="F193" s="19">
        <v>14189</v>
      </c>
      <c r="G193" s="19">
        <f>C193+D193+E193+F193</f>
        <v>94315</v>
      </c>
      <c r="H193" s="19">
        <v>0</v>
      </c>
      <c r="I193" s="19">
        <v>27447</v>
      </c>
      <c r="J193" s="19">
        <v>0</v>
      </c>
      <c r="K193" s="19">
        <v>4346</v>
      </c>
      <c r="L193" s="19">
        <f>H193+I193+J193+K193</f>
        <v>31793</v>
      </c>
      <c r="M193" s="19">
        <v>0</v>
      </c>
      <c r="N193" s="19">
        <v>80125.98</v>
      </c>
      <c r="O193" s="19">
        <v>0</v>
      </c>
      <c r="P193" s="19">
        <v>4346</v>
      </c>
      <c r="Q193" s="19">
        <f>M193+N193+O193+P193</f>
        <v>84471.98</v>
      </c>
      <c r="R193" s="19">
        <f>H193-M193</f>
        <v>0</v>
      </c>
      <c r="S193" s="19">
        <f>I193-N193</f>
        <v>-52678.979999999996</v>
      </c>
      <c r="T193" s="19">
        <f>J193-O193</f>
        <v>0</v>
      </c>
      <c r="U193" s="19">
        <f>Q193+B193</f>
        <v>84471.98</v>
      </c>
      <c r="V193" s="19">
        <v>31793</v>
      </c>
      <c r="W193" s="19">
        <v>23187.03</v>
      </c>
      <c r="X193" s="19">
        <f>V193-W193</f>
        <v>8605.9700000000012</v>
      </c>
      <c r="Y193" s="19">
        <f>IF(ISERROR(W193/V193*100),0,W193/V193*100)</f>
        <v>72.931242726386301</v>
      </c>
      <c r="Z193" s="19">
        <v>0</v>
      </c>
      <c r="AA193" s="19">
        <v>0</v>
      </c>
      <c r="AB193" s="19">
        <v>0</v>
      </c>
      <c r="AC193" s="19">
        <v>0</v>
      </c>
      <c r="AD193" s="19">
        <v>0</v>
      </c>
    </row>
    <row r="194" spans="1:30" ht="38.25">
      <c r="A194" s="52" t="s">
        <v>262</v>
      </c>
      <c r="B194" s="19">
        <v>0</v>
      </c>
      <c r="C194" s="19">
        <v>0</v>
      </c>
      <c r="D194" s="19">
        <v>33352</v>
      </c>
      <c r="E194" s="19">
        <v>0</v>
      </c>
      <c r="F194" s="19">
        <v>168482</v>
      </c>
      <c r="G194" s="19">
        <f>C194+D194+E194+F194</f>
        <v>201834</v>
      </c>
      <c r="H194" s="19">
        <v>0</v>
      </c>
      <c r="I194" s="19">
        <v>500</v>
      </c>
      <c r="J194" s="19">
        <v>0</v>
      </c>
      <c r="K194" s="19">
        <v>127000</v>
      </c>
      <c r="L194" s="19">
        <f>H194+I194+J194+K194</f>
        <v>127500</v>
      </c>
      <c r="M194" s="19">
        <v>0</v>
      </c>
      <c r="N194" s="19">
        <v>500</v>
      </c>
      <c r="O194" s="19">
        <v>0</v>
      </c>
      <c r="P194" s="19">
        <v>127000</v>
      </c>
      <c r="Q194" s="19">
        <f>M194+N194+O194+P194</f>
        <v>127500</v>
      </c>
      <c r="R194" s="19">
        <f>H194-M194</f>
        <v>0</v>
      </c>
      <c r="S194" s="19">
        <f>I194-N194</f>
        <v>0</v>
      </c>
      <c r="T194" s="19">
        <f>J194-O194</f>
        <v>0</v>
      </c>
      <c r="U194" s="19">
        <f>Q194+B194</f>
        <v>127500</v>
      </c>
      <c r="V194" s="19">
        <v>127500</v>
      </c>
      <c r="W194" s="19">
        <v>35825.49</v>
      </c>
      <c r="X194" s="19">
        <f>V194-W194</f>
        <v>91674.510000000009</v>
      </c>
      <c r="Y194" s="19">
        <f>IF(ISERROR(W194/V194*100),0,W194/V194*100)</f>
        <v>28.098423529411765</v>
      </c>
      <c r="Z194" s="19">
        <v>0</v>
      </c>
      <c r="AA194" s="19">
        <v>0</v>
      </c>
      <c r="AB194" s="19">
        <v>0</v>
      </c>
      <c r="AC194" s="19">
        <v>0</v>
      </c>
      <c r="AD194" s="19">
        <v>0</v>
      </c>
    </row>
    <row r="195" spans="1:30" ht="51">
      <c r="A195" s="52" t="s">
        <v>235</v>
      </c>
      <c r="B195" s="19">
        <v>0</v>
      </c>
      <c r="C195" s="19">
        <v>0</v>
      </c>
      <c r="D195" s="19">
        <v>1602343</v>
      </c>
      <c r="E195" s="19">
        <v>0</v>
      </c>
      <c r="F195" s="19">
        <v>800997</v>
      </c>
      <c r="G195" s="19">
        <f>C195+D195+E195+F195</f>
        <v>2403340</v>
      </c>
      <c r="H195" s="19">
        <v>0</v>
      </c>
      <c r="I195" s="19">
        <v>896595</v>
      </c>
      <c r="J195" s="19">
        <v>0</v>
      </c>
      <c r="K195" s="19">
        <v>434073</v>
      </c>
      <c r="L195" s="19">
        <f>H195+I195+J195+K195</f>
        <v>1330668</v>
      </c>
      <c r="M195" s="19">
        <v>0</v>
      </c>
      <c r="N195" s="19">
        <v>419359.18</v>
      </c>
      <c r="O195" s="19">
        <v>0</v>
      </c>
      <c r="P195" s="19">
        <v>434073</v>
      </c>
      <c r="Q195" s="19">
        <f>M195+N195+O195+P195</f>
        <v>853432.17999999993</v>
      </c>
      <c r="R195" s="19">
        <f>H195-M195</f>
        <v>0</v>
      </c>
      <c r="S195" s="19">
        <f>I195-N195</f>
        <v>477235.82</v>
      </c>
      <c r="T195" s="19">
        <f>J195-O195</f>
        <v>0</v>
      </c>
      <c r="U195" s="19">
        <f>Q195+B195</f>
        <v>853432.17999999993</v>
      </c>
      <c r="V195" s="19">
        <v>1266743</v>
      </c>
      <c r="W195" s="19">
        <v>513228.83</v>
      </c>
      <c r="X195" s="19">
        <f>V195-W195</f>
        <v>753514.16999999993</v>
      </c>
      <c r="Y195" s="19">
        <f>IF(ISERROR(W195/V195*100),0,W195/V195*100)</f>
        <v>40.515623926873886</v>
      </c>
      <c r="Z195" s="19">
        <v>0</v>
      </c>
      <c r="AA195" s="19">
        <v>0</v>
      </c>
      <c r="AB195" s="19">
        <v>0</v>
      </c>
      <c r="AC195" s="19">
        <v>0</v>
      </c>
      <c r="AD195" s="19">
        <v>0</v>
      </c>
    </row>
    <row r="196" spans="1:30" ht="51">
      <c r="A196" s="52" t="s">
        <v>263</v>
      </c>
      <c r="B196" s="19">
        <v>0</v>
      </c>
      <c r="C196" s="19">
        <v>0</v>
      </c>
      <c r="D196" s="19">
        <v>815610</v>
      </c>
      <c r="E196" s="19">
        <v>0</v>
      </c>
      <c r="F196" s="19">
        <v>0</v>
      </c>
      <c r="G196" s="19">
        <f>C196+D196+E196+F196</f>
        <v>815610</v>
      </c>
      <c r="H196" s="19">
        <v>0</v>
      </c>
      <c r="I196" s="19">
        <v>227747</v>
      </c>
      <c r="J196" s="19">
        <v>0</v>
      </c>
      <c r="K196" s="19">
        <v>0</v>
      </c>
      <c r="L196" s="19">
        <f>H196+I196+J196+K196</f>
        <v>227747</v>
      </c>
      <c r="M196" s="19">
        <v>0</v>
      </c>
      <c r="N196" s="19">
        <v>0</v>
      </c>
      <c r="O196" s="19">
        <v>0</v>
      </c>
      <c r="P196" s="19">
        <v>0</v>
      </c>
      <c r="Q196" s="19">
        <f>M196+N196+O196+P196</f>
        <v>0</v>
      </c>
      <c r="R196" s="19">
        <f>H196-M196</f>
        <v>0</v>
      </c>
      <c r="S196" s="19">
        <f>I196-N196</f>
        <v>227747</v>
      </c>
      <c r="T196" s="19">
        <f>J196-O196</f>
        <v>0</v>
      </c>
      <c r="U196" s="19">
        <f>Q196+B196</f>
        <v>0</v>
      </c>
      <c r="V196" s="19">
        <v>227747</v>
      </c>
      <c r="W196" s="19">
        <v>0</v>
      </c>
      <c r="X196" s="19">
        <f>V196-W196</f>
        <v>227747</v>
      </c>
      <c r="Y196" s="19">
        <f>IF(ISERROR(W196/V196*100),0,W196/V196*100)</f>
        <v>0</v>
      </c>
      <c r="Z196" s="19">
        <v>0</v>
      </c>
      <c r="AA196" s="19">
        <v>0</v>
      </c>
      <c r="AB196" s="19">
        <v>0</v>
      </c>
      <c r="AC196" s="19">
        <v>0</v>
      </c>
      <c r="AD196" s="19">
        <v>0</v>
      </c>
    </row>
    <row r="197" spans="1:30" ht="51">
      <c r="A197" s="52" t="s">
        <v>264</v>
      </c>
      <c r="B197" s="19">
        <v>0</v>
      </c>
      <c r="C197" s="19">
        <v>0</v>
      </c>
      <c r="D197" s="19">
        <v>786733</v>
      </c>
      <c r="E197" s="19">
        <v>0</v>
      </c>
      <c r="F197" s="19">
        <v>800997</v>
      </c>
      <c r="G197" s="19">
        <f>C197+D197+E197+F197</f>
        <v>1587730</v>
      </c>
      <c r="H197" s="19">
        <v>0</v>
      </c>
      <c r="I197" s="19">
        <v>668848</v>
      </c>
      <c r="J197" s="19">
        <v>0</v>
      </c>
      <c r="K197" s="19">
        <v>434073</v>
      </c>
      <c r="L197" s="19">
        <f>H197+I197+J197+K197</f>
        <v>1102921</v>
      </c>
      <c r="M197" s="19">
        <v>0</v>
      </c>
      <c r="N197" s="19">
        <v>419359.18</v>
      </c>
      <c r="O197" s="19">
        <v>0</v>
      </c>
      <c r="P197" s="19">
        <v>434073</v>
      </c>
      <c r="Q197" s="19">
        <f>M197+N197+O197+P197</f>
        <v>853432.17999999993</v>
      </c>
      <c r="R197" s="19">
        <f>H197-M197</f>
        <v>0</v>
      </c>
      <c r="S197" s="19">
        <f>I197-N197</f>
        <v>249488.82</v>
      </c>
      <c r="T197" s="19">
        <f>J197-O197</f>
        <v>0</v>
      </c>
      <c r="U197" s="19">
        <f>Q197+B197</f>
        <v>853432.17999999993</v>
      </c>
      <c r="V197" s="19">
        <v>1038996</v>
      </c>
      <c r="W197" s="19">
        <v>513228.83</v>
      </c>
      <c r="X197" s="19">
        <f>V197-W197</f>
        <v>525767.16999999993</v>
      </c>
      <c r="Y197" s="19">
        <f>IF(ISERROR(W197/V197*100),0,W197/V197*100)</f>
        <v>49.396612691482936</v>
      </c>
      <c r="Z197" s="19">
        <v>0</v>
      </c>
      <c r="AA197" s="19">
        <v>0</v>
      </c>
      <c r="AB197" s="19">
        <v>0</v>
      </c>
      <c r="AC197" s="19">
        <v>0</v>
      </c>
      <c r="AD197" s="19">
        <v>0</v>
      </c>
    </row>
    <row r="198" spans="1:30" ht="38.25">
      <c r="A198" s="52" t="s">
        <v>84</v>
      </c>
      <c r="B198" s="19">
        <v>0</v>
      </c>
      <c r="C198" s="19">
        <v>0</v>
      </c>
      <c r="D198" s="19">
        <v>2261200</v>
      </c>
      <c r="E198" s="19">
        <v>25539</v>
      </c>
      <c r="F198" s="19">
        <v>5032548</v>
      </c>
      <c r="G198" s="19">
        <f>C198+D198+E198+F198</f>
        <v>7319287</v>
      </c>
      <c r="H198" s="19">
        <v>0</v>
      </c>
      <c r="I198" s="19">
        <v>282807</v>
      </c>
      <c r="J198" s="19">
        <v>16029</v>
      </c>
      <c r="K198" s="19">
        <v>1295619</v>
      </c>
      <c r="L198" s="19">
        <f>H198+I198+J198+K198</f>
        <v>1594455</v>
      </c>
      <c r="M198" s="19">
        <v>0</v>
      </c>
      <c r="N198" s="19">
        <v>279446.46000000002</v>
      </c>
      <c r="O198" s="78">
        <v>24398.639999999999</v>
      </c>
      <c r="P198" s="19">
        <v>1295619</v>
      </c>
      <c r="Q198" s="19">
        <f>M198+N198+O198+P198</f>
        <v>1599464.1</v>
      </c>
      <c r="R198" s="19">
        <f>H198-M198</f>
        <v>0</v>
      </c>
      <c r="S198" s="19">
        <f>I198-N198</f>
        <v>3360.539999999979</v>
      </c>
      <c r="T198" s="19">
        <f>J198-O198</f>
        <v>-8369.64</v>
      </c>
      <c r="U198" s="19">
        <f>Q198+B198</f>
        <v>1599464.1</v>
      </c>
      <c r="V198" s="19">
        <v>1599340</v>
      </c>
      <c r="W198" s="19">
        <v>1190576.02</v>
      </c>
      <c r="X198" s="19">
        <f>V198-W198</f>
        <v>408763.98</v>
      </c>
      <c r="Y198" s="19">
        <f>IF(ISERROR(W198/V198*100),0,W198/V198*100)</f>
        <v>74.441708454737579</v>
      </c>
      <c r="Z198" s="19">
        <v>0</v>
      </c>
      <c r="AA198" s="19">
        <v>0</v>
      </c>
      <c r="AB198" s="19">
        <v>0</v>
      </c>
      <c r="AC198" s="19">
        <v>0</v>
      </c>
      <c r="AD198" s="19">
        <v>0</v>
      </c>
    </row>
    <row r="199" spans="1:30" ht="51">
      <c r="A199" s="52" t="s">
        <v>265</v>
      </c>
      <c r="B199" s="19">
        <v>0</v>
      </c>
      <c r="C199" s="19">
        <v>0</v>
      </c>
      <c r="D199" s="19">
        <v>2171504</v>
      </c>
      <c r="E199" s="19">
        <v>0</v>
      </c>
      <c r="F199" s="19">
        <v>0</v>
      </c>
      <c r="G199" s="19">
        <f>C199+D199+E199+F199</f>
        <v>2171504</v>
      </c>
      <c r="H199" s="19">
        <v>0</v>
      </c>
      <c r="I199" s="19">
        <v>276082</v>
      </c>
      <c r="J199" s="19">
        <v>0</v>
      </c>
      <c r="K199" s="19">
        <v>0</v>
      </c>
      <c r="L199" s="19">
        <f>H199+I199+J199+K199</f>
        <v>276082</v>
      </c>
      <c r="M199" s="19">
        <v>0</v>
      </c>
      <c r="N199" s="19">
        <v>275106.46000000002</v>
      </c>
      <c r="O199" s="19">
        <v>0</v>
      </c>
      <c r="P199" s="19">
        <v>0</v>
      </c>
      <c r="Q199" s="19">
        <f>M199+N199+O199+P199</f>
        <v>275106.46000000002</v>
      </c>
      <c r="R199" s="19">
        <f>H199-M199</f>
        <v>0</v>
      </c>
      <c r="S199" s="19">
        <f>I199-N199</f>
        <v>975.53999999997905</v>
      </c>
      <c r="T199" s="19">
        <f>J199-O199</f>
        <v>0</v>
      </c>
      <c r="U199" s="19">
        <f>Q199+B199</f>
        <v>275106.46000000002</v>
      </c>
      <c r="V199" s="19">
        <v>276082</v>
      </c>
      <c r="W199" s="19">
        <v>275106.46000000002</v>
      </c>
      <c r="X199" s="19">
        <f>V199-W199</f>
        <v>975.53999999997905</v>
      </c>
      <c r="Y199" s="19">
        <f>IF(ISERROR(W199/V199*100),0,W199/V199*100)</f>
        <v>99.64664845951566</v>
      </c>
      <c r="Z199" s="19">
        <v>0</v>
      </c>
      <c r="AA199" s="19">
        <v>0</v>
      </c>
      <c r="AB199" s="19">
        <v>0</v>
      </c>
      <c r="AC199" s="19">
        <v>0</v>
      </c>
      <c r="AD199" s="19">
        <v>0</v>
      </c>
    </row>
    <row r="200" spans="1:30" ht="25.5">
      <c r="A200" s="52" t="s">
        <v>266</v>
      </c>
      <c r="B200" s="19">
        <v>0</v>
      </c>
      <c r="C200" s="19">
        <v>0</v>
      </c>
      <c r="D200" s="19">
        <v>68668</v>
      </c>
      <c r="E200" s="19">
        <v>0</v>
      </c>
      <c r="F200" s="19">
        <v>17167</v>
      </c>
      <c r="G200" s="19">
        <f>C200+D200+E200+F200</f>
        <v>85835</v>
      </c>
      <c r="H200" s="19">
        <v>0</v>
      </c>
      <c r="I200" s="19">
        <v>2385</v>
      </c>
      <c r="J200" s="19">
        <v>0</v>
      </c>
      <c r="K200" s="19">
        <v>17167</v>
      </c>
      <c r="L200" s="19">
        <f>H200+I200+J200+K200</f>
        <v>19552</v>
      </c>
      <c r="M200" s="19">
        <v>0</v>
      </c>
      <c r="N200" s="19">
        <v>0</v>
      </c>
      <c r="O200" s="19">
        <v>0</v>
      </c>
      <c r="P200" s="19">
        <v>17167</v>
      </c>
      <c r="Q200" s="19">
        <f>M200+N200+O200+P200</f>
        <v>17167</v>
      </c>
      <c r="R200" s="19">
        <f>H200-M200</f>
        <v>0</v>
      </c>
      <c r="S200" s="19">
        <f>I200-N200</f>
        <v>2385</v>
      </c>
      <c r="T200" s="19">
        <f>J200-O200</f>
        <v>0</v>
      </c>
      <c r="U200" s="19">
        <f>Q200+B200</f>
        <v>17167</v>
      </c>
      <c r="V200" s="19">
        <v>24399</v>
      </c>
      <c r="W200" s="19">
        <v>14634.23</v>
      </c>
      <c r="X200" s="19">
        <f>V200-W200</f>
        <v>9764.77</v>
      </c>
      <c r="Y200" s="19">
        <f>IF(ISERROR(W200/V200*100),0,W200/V200*100)</f>
        <v>59.978810606992084</v>
      </c>
      <c r="Z200" s="19">
        <v>0</v>
      </c>
      <c r="AA200" s="19">
        <v>0</v>
      </c>
      <c r="AB200" s="19">
        <v>0</v>
      </c>
      <c r="AC200" s="19">
        <v>0</v>
      </c>
      <c r="AD200" s="19">
        <v>0</v>
      </c>
    </row>
    <row r="201" spans="1:30" ht="63.75">
      <c r="A201" s="52" t="s">
        <v>863</v>
      </c>
      <c r="B201" s="19">
        <v>0</v>
      </c>
      <c r="C201" s="19">
        <v>0</v>
      </c>
      <c r="D201" s="19">
        <v>0</v>
      </c>
      <c r="E201" s="19">
        <v>19518</v>
      </c>
      <c r="F201" s="19">
        <v>0</v>
      </c>
      <c r="G201" s="19">
        <f>C201+D201+E201+F201</f>
        <v>19518</v>
      </c>
      <c r="H201" s="19">
        <v>0</v>
      </c>
      <c r="I201" s="19">
        <v>0</v>
      </c>
      <c r="J201" s="19">
        <v>10342</v>
      </c>
      <c r="K201" s="19">
        <v>0</v>
      </c>
      <c r="L201" s="19">
        <f>H201+I201+J201+K201</f>
        <v>10342</v>
      </c>
      <c r="M201" s="19">
        <v>0</v>
      </c>
      <c r="N201" s="19">
        <v>0</v>
      </c>
      <c r="O201" s="78">
        <v>19517.73</v>
      </c>
      <c r="P201" s="19">
        <v>0</v>
      </c>
      <c r="Q201" s="19">
        <f>M201+N201+O201+P201</f>
        <v>19517.73</v>
      </c>
      <c r="R201" s="19">
        <f>H201-M201</f>
        <v>0</v>
      </c>
      <c r="S201" s="19">
        <f>I201-N201</f>
        <v>0</v>
      </c>
      <c r="T201" s="19">
        <f>J201-O201</f>
        <v>-9175.73</v>
      </c>
      <c r="U201" s="19">
        <f>Q201+B201</f>
        <v>19517.73</v>
      </c>
      <c r="V201" s="19">
        <v>10342</v>
      </c>
      <c r="W201" s="19">
        <v>9865.7900000000009</v>
      </c>
      <c r="X201" s="19">
        <f>V201-W201</f>
        <v>476.20999999999913</v>
      </c>
      <c r="Y201" s="19">
        <f>IF(ISERROR(W201/V201*100),0,W201/V201*100)</f>
        <v>95.395378070005805</v>
      </c>
      <c r="Z201" s="19">
        <v>0</v>
      </c>
      <c r="AA201" s="19">
        <v>0</v>
      </c>
      <c r="AB201" s="19">
        <v>0</v>
      </c>
      <c r="AC201" s="19">
        <v>0</v>
      </c>
      <c r="AD201" s="19">
        <v>0</v>
      </c>
    </row>
    <row r="202" spans="1:30" ht="51">
      <c r="A202" s="52" t="s">
        <v>267</v>
      </c>
      <c r="B202" s="19">
        <v>0</v>
      </c>
      <c r="C202" s="19">
        <v>0</v>
      </c>
      <c r="D202" s="19">
        <v>0</v>
      </c>
      <c r="E202" s="19">
        <v>0</v>
      </c>
      <c r="F202" s="19">
        <v>146327</v>
      </c>
      <c r="G202" s="19">
        <f>C202+D202+E202+F202</f>
        <v>146327</v>
      </c>
      <c r="H202" s="19">
        <v>0</v>
      </c>
      <c r="I202" s="19">
        <v>0</v>
      </c>
      <c r="J202" s="19">
        <v>0</v>
      </c>
      <c r="K202" s="19">
        <v>50083</v>
      </c>
      <c r="L202" s="19">
        <f>H202+I202+J202+K202</f>
        <v>50083</v>
      </c>
      <c r="M202" s="19">
        <v>0</v>
      </c>
      <c r="N202" s="19">
        <v>0</v>
      </c>
      <c r="O202" s="19">
        <v>0</v>
      </c>
      <c r="P202" s="19">
        <v>50083</v>
      </c>
      <c r="Q202" s="19">
        <f>M202+N202+O202+P202</f>
        <v>50083</v>
      </c>
      <c r="R202" s="19">
        <f>H202-M202</f>
        <v>0</v>
      </c>
      <c r="S202" s="19">
        <f>I202-N202</f>
        <v>0</v>
      </c>
      <c r="T202" s="19">
        <f>J202-O202</f>
        <v>0</v>
      </c>
      <c r="U202" s="19">
        <f>Q202+B202</f>
        <v>50083</v>
      </c>
      <c r="V202" s="19">
        <v>50083</v>
      </c>
      <c r="W202" s="19">
        <v>49729.13</v>
      </c>
      <c r="X202" s="19">
        <f>V202-W202</f>
        <v>353.87000000000262</v>
      </c>
      <c r="Y202" s="19">
        <f>IF(ISERROR(W202/V202*100),0,W202/V202*100)</f>
        <v>99.293432901383696</v>
      </c>
      <c r="Z202" s="19">
        <v>0</v>
      </c>
      <c r="AA202" s="19">
        <v>0</v>
      </c>
      <c r="AB202" s="19">
        <v>0</v>
      </c>
      <c r="AC202" s="19">
        <v>0</v>
      </c>
      <c r="AD202" s="19">
        <v>0</v>
      </c>
    </row>
    <row r="203" spans="1:30" ht="51">
      <c r="A203" s="52" t="s">
        <v>268</v>
      </c>
      <c r="B203" s="19">
        <v>0</v>
      </c>
      <c r="C203" s="19">
        <v>0</v>
      </c>
      <c r="D203" s="19">
        <v>0</v>
      </c>
      <c r="E203" s="19">
        <v>0</v>
      </c>
      <c r="F203" s="19">
        <v>560666</v>
      </c>
      <c r="G203" s="19">
        <f>C203+D203+E203+F203</f>
        <v>560666</v>
      </c>
      <c r="H203" s="19">
        <v>0</v>
      </c>
      <c r="I203" s="19">
        <v>0</v>
      </c>
      <c r="J203" s="19">
        <v>0</v>
      </c>
      <c r="K203" s="19">
        <v>146003</v>
      </c>
      <c r="L203" s="19">
        <f>H203+I203+J203+K203</f>
        <v>146003</v>
      </c>
      <c r="M203" s="19">
        <v>0</v>
      </c>
      <c r="N203" s="19">
        <v>0</v>
      </c>
      <c r="O203" s="19">
        <v>0</v>
      </c>
      <c r="P203" s="19">
        <v>146003</v>
      </c>
      <c r="Q203" s="19">
        <f>M203+N203+O203+P203</f>
        <v>146003</v>
      </c>
      <c r="R203" s="19">
        <f>H203-M203</f>
        <v>0</v>
      </c>
      <c r="S203" s="19">
        <f>I203-N203</f>
        <v>0</v>
      </c>
      <c r="T203" s="19">
        <f>J203-O203</f>
        <v>0</v>
      </c>
      <c r="U203" s="19">
        <f>Q203+B203</f>
        <v>146003</v>
      </c>
      <c r="V203" s="19">
        <v>146003</v>
      </c>
      <c r="W203" s="19">
        <v>94634.53</v>
      </c>
      <c r="X203" s="19">
        <f>V203-W203</f>
        <v>51368.47</v>
      </c>
      <c r="Y203" s="19">
        <f>IF(ISERROR(W203/V203*100),0,W203/V203*100)</f>
        <v>64.816839380012738</v>
      </c>
      <c r="Z203" s="19">
        <v>0</v>
      </c>
      <c r="AA203" s="19">
        <v>0</v>
      </c>
      <c r="AB203" s="19">
        <v>0</v>
      </c>
      <c r="AC203" s="19">
        <v>0</v>
      </c>
      <c r="AD203" s="19">
        <v>0</v>
      </c>
    </row>
    <row r="204" spans="1:30" ht="51">
      <c r="A204" s="52" t="s">
        <v>269</v>
      </c>
      <c r="B204" s="19">
        <v>0</v>
      </c>
      <c r="C204" s="19">
        <v>0</v>
      </c>
      <c r="D204" s="19">
        <v>0</v>
      </c>
      <c r="E204" s="19">
        <v>0</v>
      </c>
      <c r="F204" s="19">
        <v>424381</v>
      </c>
      <c r="G204" s="19">
        <f>C204+D204+E204+F204</f>
        <v>424381</v>
      </c>
      <c r="H204" s="19">
        <v>0</v>
      </c>
      <c r="I204" s="19">
        <v>0</v>
      </c>
      <c r="J204" s="19">
        <v>0</v>
      </c>
      <c r="K204" s="19">
        <v>134711</v>
      </c>
      <c r="L204" s="19">
        <f>H204+I204+J204+K204</f>
        <v>134711</v>
      </c>
      <c r="M204" s="19">
        <v>0</v>
      </c>
      <c r="N204" s="19">
        <v>0</v>
      </c>
      <c r="O204" s="19">
        <v>0</v>
      </c>
      <c r="P204" s="19">
        <v>134711</v>
      </c>
      <c r="Q204" s="19">
        <f>M204+N204+O204+P204</f>
        <v>134711</v>
      </c>
      <c r="R204" s="19">
        <f>H204-M204</f>
        <v>0</v>
      </c>
      <c r="S204" s="19">
        <f>I204-N204</f>
        <v>0</v>
      </c>
      <c r="T204" s="19">
        <f>J204-O204</f>
        <v>0</v>
      </c>
      <c r="U204" s="19">
        <f>Q204+B204</f>
        <v>134711</v>
      </c>
      <c r="V204" s="19">
        <v>134711</v>
      </c>
      <c r="W204" s="19">
        <v>91594.97</v>
      </c>
      <c r="X204" s="19">
        <f>V204-W204</f>
        <v>43116.03</v>
      </c>
      <c r="Y204" s="19">
        <f>IF(ISERROR(W204/V204*100),0,W204/V204*100)</f>
        <v>67.993682772750546</v>
      </c>
      <c r="Z204" s="19">
        <v>0</v>
      </c>
      <c r="AA204" s="19">
        <v>0</v>
      </c>
      <c r="AB204" s="19">
        <v>0</v>
      </c>
      <c r="AC204" s="19">
        <v>0</v>
      </c>
      <c r="AD204" s="19">
        <v>0</v>
      </c>
    </row>
    <row r="205" spans="1:30" ht="51">
      <c r="A205" s="52" t="s">
        <v>270</v>
      </c>
      <c r="B205" s="19">
        <v>0</v>
      </c>
      <c r="C205" s="19">
        <v>0</v>
      </c>
      <c r="D205" s="19">
        <v>0</v>
      </c>
      <c r="E205" s="19">
        <v>0</v>
      </c>
      <c r="F205" s="19">
        <v>3879803</v>
      </c>
      <c r="G205" s="19">
        <f>C205+D205+E205+F205</f>
        <v>3879803</v>
      </c>
      <c r="H205" s="19">
        <v>0</v>
      </c>
      <c r="I205" s="19">
        <v>0</v>
      </c>
      <c r="J205" s="19">
        <v>0</v>
      </c>
      <c r="K205" s="19">
        <v>943451</v>
      </c>
      <c r="L205" s="19">
        <f>H205+I205+J205+K205</f>
        <v>943451</v>
      </c>
      <c r="M205" s="19">
        <v>0</v>
      </c>
      <c r="N205" s="19">
        <v>0</v>
      </c>
      <c r="O205" s="19">
        <v>0</v>
      </c>
      <c r="P205" s="19">
        <v>943451</v>
      </c>
      <c r="Q205" s="19">
        <f>M205+N205+O205+P205</f>
        <v>943451</v>
      </c>
      <c r="R205" s="19">
        <f>H205-M205</f>
        <v>0</v>
      </c>
      <c r="S205" s="19">
        <f>I205-N205</f>
        <v>0</v>
      </c>
      <c r="T205" s="19">
        <f>J205-O205</f>
        <v>0</v>
      </c>
      <c r="U205" s="19">
        <f>Q205+B205</f>
        <v>943451</v>
      </c>
      <c r="V205" s="19">
        <v>943451</v>
      </c>
      <c r="W205" s="19">
        <v>642347.77</v>
      </c>
      <c r="X205" s="19">
        <f>V205-W205</f>
        <v>301103.23</v>
      </c>
      <c r="Y205" s="19">
        <f>IF(ISERROR(W205/V205*100),0,W205/V205*100)</f>
        <v>68.084910610089977</v>
      </c>
      <c r="Z205" s="19">
        <v>0</v>
      </c>
      <c r="AA205" s="19">
        <v>0</v>
      </c>
      <c r="AB205" s="19">
        <v>0</v>
      </c>
      <c r="AC205" s="19">
        <v>0</v>
      </c>
      <c r="AD205" s="19">
        <v>0</v>
      </c>
    </row>
    <row r="206" spans="1:30" ht="38.25">
      <c r="A206" s="52" t="s">
        <v>271</v>
      </c>
      <c r="B206" s="19">
        <v>0</v>
      </c>
      <c r="C206" s="19">
        <v>0</v>
      </c>
      <c r="D206" s="19">
        <v>21028</v>
      </c>
      <c r="E206" s="19">
        <v>0</v>
      </c>
      <c r="F206" s="19">
        <v>4204</v>
      </c>
      <c r="G206" s="19">
        <f>C206+D206+E206+F206</f>
        <v>25232</v>
      </c>
      <c r="H206" s="19">
        <v>0</v>
      </c>
      <c r="I206" s="19">
        <v>4340</v>
      </c>
      <c r="J206" s="19">
        <v>0</v>
      </c>
      <c r="K206" s="19">
        <v>4204</v>
      </c>
      <c r="L206" s="19">
        <f>H206+I206+J206+K206</f>
        <v>8544</v>
      </c>
      <c r="M206" s="19">
        <v>0</v>
      </c>
      <c r="N206" s="19">
        <v>4340</v>
      </c>
      <c r="O206" s="19">
        <v>0</v>
      </c>
      <c r="P206" s="19">
        <v>4204</v>
      </c>
      <c r="Q206" s="19">
        <f>M206+N206+O206+P206</f>
        <v>8544</v>
      </c>
      <c r="R206" s="19">
        <f>H206-M206</f>
        <v>0</v>
      </c>
      <c r="S206" s="19">
        <f>I206-N206</f>
        <v>0</v>
      </c>
      <c r="T206" s="19">
        <f>J206-O206</f>
        <v>0</v>
      </c>
      <c r="U206" s="19">
        <f>Q206+B206</f>
        <v>8544</v>
      </c>
      <c r="V206" s="19">
        <v>8549</v>
      </c>
      <c r="W206" s="19">
        <v>8049.44</v>
      </c>
      <c r="X206" s="19">
        <f>V206-W206</f>
        <v>499.5600000000004</v>
      </c>
      <c r="Y206" s="19">
        <f>IF(ISERROR(W206/V206*100),0,W206/V206*100)</f>
        <v>94.156509533278737</v>
      </c>
      <c r="Z206" s="19">
        <v>0</v>
      </c>
      <c r="AA206" s="19">
        <v>0</v>
      </c>
      <c r="AB206" s="19">
        <v>0</v>
      </c>
      <c r="AC206" s="19">
        <v>0</v>
      </c>
      <c r="AD206" s="19">
        <v>0</v>
      </c>
    </row>
    <row r="207" spans="1:30" ht="38.25">
      <c r="A207" s="52" t="s">
        <v>272</v>
      </c>
      <c r="B207" s="19">
        <v>0</v>
      </c>
      <c r="C207" s="19">
        <v>0</v>
      </c>
      <c r="D207" s="19">
        <v>0</v>
      </c>
      <c r="E207" s="19">
        <v>6021</v>
      </c>
      <c r="F207" s="19">
        <v>0</v>
      </c>
      <c r="G207" s="19">
        <f>C207+D207+E207+F207</f>
        <v>6021</v>
      </c>
      <c r="H207" s="19">
        <v>0</v>
      </c>
      <c r="I207" s="19">
        <v>0</v>
      </c>
      <c r="J207" s="19">
        <v>5687</v>
      </c>
      <c r="K207" s="19">
        <v>0</v>
      </c>
      <c r="L207" s="19">
        <f>H207+I207+J207+K207</f>
        <v>5687</v>
      </c>
      <c r="M207" s="19">
        <v>0</v>
      </c>
      <c r="N207" s="19">
        <v>0</v>
      </c>
      <c r="O207" s="78">
        <v>4880.91</v>
      </c>
      <c r="P207" s="19">
        <v>0</v>
      </c>
      <c r="Q207" s="19">
        <f>M207+N207+O207+P207</f>
        <v>4880.91</v>
      </c>
      <c r="R207" s="19">
        <f>H207-M207</f>
        <v>0</v>
      </c>
      <c r="S207" s="19">
        <f>I207-N207</f>
        <v>0</v>
      </c>
      <c r="T207" s="19">
        <f>J207-O207</f>
        <v>806.09000000000015</v>
      </c>
      <c r="U207" s="19">
        <f>Q207+B207</f>
        <v>4880.91</v>
      </c>
      <c r="V207" s="19">
        <v>5720</v>
      </c>
      <c r="W207" s="19">
        <v>4613.7</v>
      </c>
      <c r="X207" s="19">
        <f>V207-W207</f>
        <v>1106.3000000000002</v>
      </c>
      <c r="Y207" s="19">
        <f>IF(ISERROR(W207/V207*100),0,W207/V207*100)</f>
        <v>80.659090909090907</v>
      </c>
      <c r="Z207" s="19">
        <v>0</v>
      </c>
      <c r="AA207" s="19">
        <v>0</v>
      </c>
      <c r="AB207" s="19">
        <v>0</v>
      </c>
      <c r="AC207" s="19">
        <v>0</v>
      </c>
      <c r="AD207" s="19">
        <v>0</v>
      </c>
    </row>
    <row r="208" spans="1:30" ht="51">
      <c r="A208" s="52" t="s">
        <v>215</v>
      </c>
      <c r="B208" s="19">
        <v>0</v>
      </c>
      <c r="C208" s="19">
        <v>0</v>
      </c>
      <c r="D208" s="19">
        <v>0</v>
      </c>
      <c r="E208" s="19">
        <v>0</v>
      </c>
      <c r="F208" s="19">
        <v>17353</v>
      </c>
      <c r="G208" s="19">
        <f>C208+D208+E208+F208</f>
        <v>17353</v>
      </c>
      <c r="H208" s="19">
        <v>0</v>
      </c>
      <c r="I208" s="19">
        <v>0</v>
      </c>
      <c r="J208" s="19">
        <v>0</v>
      </c>
      <c r="K208" s="19">
        <v>2804</v>
      </c>
      <c r="L208" s="19">
        <f>H208+I208+J208+K208</f>
        <v>2804</v>
      </c>
      <c r="M208" s="19">
        <v>0</v>
      </c>
      <c r="N208" s="19">
        <v>0</v>
      </c>
      <c r="O208" s="19">
        <v>0</v>
      </c>
      <c r="P208" s="19">
        <v>2804</v>
      </c>
      <c r="Q208" s="19">
        <f>M208+N208+O208+P208</f>
        <v>2804</v>
      </c>
      <c r="R208" s="19">
        <f>H208-M208</f>
        <v>0</v>
      </c>
      <c r="S208" s="19">
        <f>I208-N208</f>
        <v>0</v>
      </c>
      <c r="T208" s="19">
        <f>J208-O208</f>
        <v>0</v>
      </c>
      <c r="U208" s="19">
        <f>Q208+B208</f>
        <v>2804</v>
      </c>
      <c r="V208" s="19">
        <v>2804</v>
      </c>
      <c r="W208" s="19">
        <v>2458.1799999999998</v>
      </c>
      <c r="X208" s="19">
        <f>V208-W208</f>
        <v>345.82000000000016</v>
      </c>
      <c r="Y208" s="19">
        <f>IF(ISERROR(W208/V208*100),0,W208/V208*100)</f>
        <v>87.666904422253921</v>
      </c>
      <c r="Z208" s="19">
        <v>0</v>
      </c>
      <c r="AA208" s="19">
        <v>0</v>
      </c>
      <c r="AB208" s="19">
        <v>0</v>
      </c>
      <c r="AC208" s="19">
        <v>0</v>
      </c>
      <c r="AD208" s="19">
        <v>0</v>
      </c>
    </row>
    <row r="209" spans="1:30" ht="38.25">
      <c r="A209" s="52" t="s">
        <v>238</v>
      </c>
      <c r="B209" s="19">
        <v>0</v>
      </c>
      <c r="C209" s="19">
        <v>0</v>
      </c>
      <c r="D209" s="19">
        <v>0</v>
      </c>
      <c r="E209" s="19">
        <v>0</v>
      </c>
      <c r="F209" s="19">
        <v>17353</v>
      </c>
      <c r="G209" s="19">
        <f>C209+D209+E209+F209</f>
        <v>17353</v>
      </c>
      <c r="H209" s="19">
        <v>0</v>
      </c>
      <c r="I209" s="19">
        <v>0</v>
      </c>
      <c r="J209" s="19">
        <v>0</v>
      </c>
      <c r="K209" s="19">
        <v>2804</v>
      </c>
      <c r="L209" s="19">
        <f>H209+I209+J209+K209</f>
        <v>2804</v>
      </c>
      <c r="M209" s="19">
        <v>0</v>
      </c>
      <c r="N209" s="19">
        <v>0</v>
      </c>
      <c r="O209" s="19">
        <v>0</v>
      </c>
      <c r="P209" s="19">
        <v>2804</v>
      </c>
      <c r="Q209" s="19">
        <f>M209+N209+O209+P209</f>
        <v>2804</v>
      </c>
      <c r="R209" s="19">
        <f>H209-M209</f>
        <v>0</v>
      </c>
      <c r="S209" s="19">
        <f>I209-N209</f>
        <v>0</v>
      </c>
      <c r="T209" s="19">
        <f>J209-O209</f>
        <v>0</v>
      </c>
      <c r="U209" s="19">
        <f>Q209+B209</f>
        <v>2804</v>
      </c>
      <c r="V209" s="19">
        <v>2804</v>
      </c>
      <c r="W209" s="19">
        <v>2458.1799999999998</v>
      </c>
      <c r="X209" s="19">
        <f>V209-W209</f>
        <v>345.82000000000016</v>
      </c>
      <c r="Y209" s="19">
        <f>IF(ISERROR(W209/V209*100),0,W209/V209*100)</f>
        <v>87.666904422253921</v>
      </c>
      <c r="Z209" s="19">
        <v>0</v>
      </c>
      <c r="AA209" s="19">
        <v>0</v>
      </c>
      <c r="AB209" s="19">
        <v>0</v>
      </c>
      <c r="AC209" s="19">
        <v>0</v>
      </c>
      <c r="AD209" s="19">
        <v>0</v>
      </c>
    </row>
    <row r="210" spans="1:30" ht="25.5">
      <c r="A210" s="52" t="s">
        <v>88</v>
      </c>
      <c r="B210" s="19">
        <v>0</v>
      </c>
      <c r="C210" s="19">
        <v>0</v>
      </c>
      <c r="D210" s="19">
        <v>738</v>
      </c>
      <c r="E210" s="19">
        <v>0</v>
      </c>
      <c r="F210" s="19">
        <v>0</v>
      </c>
      <c r="G210" s="19">
        <f>C210+D210+E210+F210</f>
        <v>738</v>
      </c>
      <c r="H210" s="19">
        <v>0</v>
      </c>
      <c r="I210" s="19">
        <v>738</v>
      </c>
      <c r="J210" s="19">
        <v>0</v>
      </c>
      <c r="K210" s="19">
        <v>0</v>
      </c>
      <c r="L210" s="19">
        <f>H210+I210+J210+K210</f>
        <v>738</v>
      </c>
      <c r="M210" s="19">
        <v>0</v>
      </c>
      <c r="N210" s="19">
        <v>0</v>
      </c>
      <c r="O210" s="19">
        <v>0</v>
      </c>
      <c r="P210" s="19">
        <v>0</v>
      </c>
      <c r="Q210" s="19">
        <f>M210+N210+O210+P210</f>
        <v>0</v>
      </c>
      <c r="R210" s="19">
        <f>H210-M210</f>
        <v>0</v>
      </c>
      <c r="S210" s="19">
        <f>I210-N210</f>
        <v>738</v>
      </c>
      <c r="T210" s="19">
        <f>J210-O210</f>
        <v>0</v>
      </c>
      <c r="U210" s="19">
        <f>Q210+B210</f>
        <v>0</v>
      </c>
      <c r="V210" s="19">
        <v>742</v>
      </c>
      <c r="W210" s="19">
        <v>3.09</v>
      </c>
      <c r="X210" s="19">
        <f>V210-W210</f>
        <v>738.91</v>
      </c>
      <c r="Y210" s="19">
        <f>IF(ISERROR(W210/V210*100),0,W210/V210*100)</f>
        <v>0.41644204851752026</v>
      </c>
      <c r="Z210" s="19">
        <v>0</v>
      </c>
      <c r="AA210" s="19">
        <v>0</v>
      </c>
      <c r="AB210" s="19">
        <v>0</v>
      </c>
      <c r="AC210" s="19">
        <v>0</v>
      </c>
      <c r="AD210" s="19">
        <v>0</v>
      </c>
    </row>
    <row r="211" spans="1:30" ht="38.25">
      <c r="A211" s="52" t="s">
        <v>273</v>
      </c>
      <c r="B211" s="19">
        <v>0</v>
      </c>
      <c r="C211" s="19">
        <v>0</v>
      </c>
      <c r="D211" s="19">
        <v>738</v>
      </c>
      <c r="E211" s="19">
        <v>0</v>
      </c>
      <c r="F211" s="19">
        <v>0</v>
      </c>
      <c r="G211" s="19">
        <f>C211+D211+E211+F211</f>
        <v>738</v>
      </c>
      <c r="H211" s="19">
        <v>0</v>
      </c>
      <c r="I211" s="19">
        <v>738</v>
      </c>
      <c r="J211" s="19">
        <v>0</v>
      </c>
      <c r="K211" s="19">
        <v>0</v>
      </c>
      <c r="L211" s="19">
        <f>H211+I211+J211+K211</f>
        <v>738</v>
      </c>
      <c r="M211" s="19">
        <v>0</v>
      </c>
      <c r="N211" s="19">
        <v>0</v>
      </c>
      <c r="O211" s="19">
        <v>0</v>
      </c>
      <c r="P211" s="19">
        <v>0</v>
      </c>
      <c r="Q211" s="19">
        <f>M211+N211+O211+P211</f>
        <v>0</v>
      </c>
      <c r="R211" s="19">
        <f>H211-M211</f>
        <v>0</v>
      </c>
      <c r="S211" s="19">
        <f>I211-N211</f>
        <v>738</v>
      </c>
      <c r="T211" s="19">
        <f>J211-O211</f>
        <v>0</v>
      </c>
      <c r="U211" s="19">
        <f>Q211+B211</f>
        <v>0</v>
      </c>
      <c r="V211" s="19">
        <v>738</v>
      </c>
      <c r="W211" s="19">
        <v>0</v>
      </c>
      <c r="X211" s="19">
        <f>V211-W211</f>
        <v>738</v>
      </c>
      <c r="Y211" s="19">
        <f>IF(ISERROR(W211/V211*100),0,W211/V211*100)</f>
        <v>0</v>
      </c>
      <c r="Z211" s="19">
        <v>0</v>
      </c>
      <c r="AA211" s="19">
        <v>0</v>
      </c>
      <c r="AB211" s="19">
        <v>0</v>
      </c>
      <c r="AC211" s="19">
        <v>0</v>
      </c>
      <c r="AD211" s="19">
        <v>0</v>
      </c>
    </row>
    <row r="212" spans="1:30" ht="38.25">
      <c r="A212" s="52" t="s">
        <v>864</v>
      </c>
      <c r="B212" s="19">
        <v>0</v>
      </c>
      <c r="C212" s="19">
        <v>0</v>
      </c>
      <c r="D212" s="19">
        <v>0</v>
      </c>
      <c r="E212" s="19">
        <v>0</v>
      </c>
      <c r="F212" s="19">
        <v>0</v>
      </c>
      <c r="G212" s="19">
        <f>C212+D212+E212+F212</f>
        <v>0</v>
      </c>
      <c r="H212" s="19">
        <v>0</v>
      </c>
      <c r="I212" s="19">
        <v>0</v>
      </c>
      <c r="J212" s="19">
        <v>0</v>
      </c>
      <c r="K212" s="19">
        <v>0</v>
      </c>
      <c r="L212" s="19">
        <f>H212+I212+J212+K212</f>
        <v>0</v>
      </c>
      <c r="M212" s="19">
        <v>0</v>
      </c>
      <c r="N212" s="19">
        <v>0</v>
      </c>
      <c r="O212" s="19">
        <v>0</v>
      </c>
      <c r="P212" s="19">
        <v>0</v>
      </c>
      <c r="Q212" s="19">
        <f>M212+N212+O212+P212</f>
        <v>0</v>
      </c>
      <c r="R212" s="19">
        <f>H212-M212</f>
        <v>0</v>
      </c>
      <c r="S212" s="19">
        <f>I212-N212</f>
        <v>0</v>
      </c>
      <c r="T212" s="19">
        <f>J212-O212</f>
        <v>0</v>
      </c>
      <c r="U212" s="19">
        <f>Q212+B212</f>
        <v>0</v>
      </c>
      <c r="V212" s="19">
        <v>4</v>
      </c>
      <c r="W212" s="19">
        <v>3.09</v>
      </c>
      <c r="X212" s="19">
        <f>V212-W212</f>
        <v>0.91000000000000014</v>
      </c>
      <c r="Y212" s="19">
        <f>IF(ISERROR(W212/V212*100),0,W212/V212*100)</f>
        <v>77.25</v>
      </c>
      <c r="Z212" s="19">
        <v>0</v>
      </c>
      <c r="AA212" s="19">
        <v>0</v>
      </c>
      <c r="AB212" s="19">
        <v>0</v>
      </c>
      <c r="AC212" s="19">
        <v>0</v>
      </c>
      <c r="AD212" s="19">
        <v>0</v>
      </c>
    </row>
    <row r="213" spans="1:30" ht="38.25">
      <c r="A213" s="52" t="s">
        <v>782</v>
      </c>
      <c r="B213" s="19">
        <v>0</v>
      </c>
      <c r="C213" s="19">
        <v>0</v>
      </c>
      <c r="D213" s="19">
        <v>0</v>
      </c>
      <c r="E213" s="19">
        <v>0</v>
      </c>
      <c r="F213" s="19">
        <v>258052</v>
      </c>
      <c r="G213" s="19">
        <f>C213+D213+E213+F213</f>
        <v>258052</v>
      </c>
      <c r="H213" s="19">
        <v>0</v>
      </c>
      <c r="I213" s="19">
        <v>0</v>
      </c>
      <c r="J213" s="19">
        <v>0</v>
      </c>
      <c r="K213" s="19">
        <v>44674</v>
      </c>
      <c r="L213" s="19">
        <f>H213+I213+J213+K213</f>
        <v>44674</v>
      </c>
      <c r="M213" s="19">
        <v>0</v>
      </c>
      <c r="N213" s="19">
        <v>0</v>
      </c>
      <c r="O213" s="19">
        <v>0</v>
      </c>
      <c r="P213" s="19">
        <v>44674</v>
      </c>
      <c r="Q213" s="19">
        <f>M213+N213+O213+P213</f>
        <v>44674</v>
      </c>
      <c r="R213" s="19">
        <f>H213-M213</f>
        <v>0</v>
      </c>
      <c r="S213" s="19">
        <f>I213-N213</f>
        <v>0</v>
      </c>
      <c r="T213" s="19">
        <f>J213-O213</f>
        <v>0</v>
      </c>
      <c r="U213" s="19">
        <f>Q213+B213</f>
        <v>44674</v>
      </c>
      <c r="V213" s="19">
        <v>44674</v>
      </c>
      <c r="W213" s="19">
        <v>28041.68</v>
      </c>
      <c r="X213" s="19">
        <f>V213-W213</f>
        <v>16632.32</v>
      </c>
      <c r="Y213" s="19">
        <f>IF(ISERROR(W213/V213*100),0,W213/V213*100)</f>
        <v>62.769575144379289</v>
      </c>
      <c r="Z213" s="19">
        <v>0</v>
      </c>
      <c r="AA213" s="19">
        <v>0</v>
      </c>
      <c r="AB213" s="19">
        <v>0</v>
      </c>
      <c r="AC213" s="19">
        <v>0</v>
      </c>
      <c r="AD213" s="19">
        <v>0</v>
      </c>
    </row>
    <row r="214" spans="1:30" ht="25.5">
      <c r="A214" s="52" t="s">
        <v>785</v>
      </c>
      <c r="B214" s="19">
        <v>0</v>
      </c>
      <c r="C214" s="19">
        <v>0</v>
      </c>
      <c r="D214" s="19">
        <v>0</v>
      </c>
      <c r="E214" s="19">
        <v>0</v>
      </c>
      <c r="F214" s="19">
        <v>45088</v>
      </c>
      <c r="G214" s="19">
        <f>C214+D214+E214+F214</f>
        <v>45088</v>
      </c>
      <c r="H214" s="19">
        <v>0</v>
      </c>
      <c r="I214" s="19">
        <v>0</v>
      </c>
      <c r="J214" s="19">
        <v>0</v>
      </c>
      <c r="K214" s="19">
        <v>36873</v>
      </c>
      <c r="L214" s="19">
        <f>H214+I214+J214+K214</f>
        <v>36873</v>
      </c>
      <c r="M214" s="19">
        <v>0</v>
      </c>
      <c r="N214" s="19">
        <v>0</v>
      </c>
      <c r="O214" s="19">
        <v>0</v>
      </c>
      <c r="P214" s="19">
        <v>36873</v>
      </c>
      <c r="Q214" s="19">
        <f>M214+N214+O214+P214</f>
        <v>36873</v>
      </c>
      <c r="R214" s="19">
        <f>H214-M214</f>
        <v>0</v>
      </c>
      <c r="S214" s="19">
        <f>I214-N214</f>
        <v>0</v>
      </c>
      <c r="T214" s="19">
        <f>J214-O214</f>
        <v>0</v>
      </c>
      <c r="U214" s="19">
        <f>Q214+B214</f>
        <v>36873</v>
      </c>
      <c r="V214" s="19">
        <v>36873</v>
      </c>
      <c r="W214" s="19">
        <v>20195.2</v>
      </c>
      <c r="X214" s="19">
        <f>V214-W214</f>
        <v>16677.8</v>
      </c>
      <c r="Y214" s="19">
        <f>IF(ISERROR(W214/V214*100),0,W214/V214*100)</f>
        <v>54.769614623166007</v>
      </c>
      <c r="Z214" s="19">
        <v>0</v>
      </c>
      <c r="AA214" s="19">
        <v>0</v>
      </c>
      <c r="AB214" s="19">
        <v>0</v>
      </c>
      <c r="AC214" s="19">
        <v>0</v>
      </c>
      <c r="AD214" s="19">
        <v>0</v>
      </c>
    </row>
    <row r="215" spans="1:30" s="4" customFormat="1">
      <c r="A215" s="51" t="s">
        <v>274</v>
      </c>
      <c r="B215" s="18">
        <v>2579686.83</v>
      </c>
      <c r="C215" s="18">
        <v>5707513</v>
      </c>
      <c r="D215" s="18">
        <v>12742524</v>
      </c>
      <c r="E215" s="18">
        <v>2807664</v>
      </c>
      <c r="F215" s="18">
        <v>235537470</v>
      </c>
      <c r="G215" s="18">
        <f>C215+D215+E215+F215</f>
        <v>256795171</v>
      </c>
      <c r="H215" s="18">
        <v>2026608</v>
      </c>
      <c r="I215" s="18">
        <v>3564014</v>
      </c>
      <c r="J215" s="18">
        <v>1604720</v>
      </c>
      <c r="K215" s="18">
        <v>67630923</v>
      </c>
      <c r="L215" s="18">
        <f>H215+I215+J215+K215</f>
        <v>74826265</v>
      </c>
      <c r="M215" s="18">
        <v>1795896.91</v>
      </c>
      <c r="N215" s="18">
        <v>5390416.2800000003</v>
      </c>
      <c r="O215" s="77">
        <f>953969.09-591.13</f>
        <v>953377.96</v>
      </c>
      <c r="P215" s="18">
        <v>67630923</v>
      </c>
      <c r="Q215" s="18">
        <f>M215+N215+O215+P215</f>
        <v>75770614.150000006</v>
      </c>
      <c r="R215" s="18">
        <f>H215-M215</f>
        <v>230711.09000000008</v>
      </c>
      <c r="S215" s="18">
        <f>I215-N215</f>
        <v>-1826402.2800000003</v>
      </c>
      <c r="T215" s="18">
        <f>J215-O215</f>
        <v>651342.04</v>
      </c>
      <c r="U215" s="18">
        <f>Q215+B215</f>
        <v>78350300.980000004</v>
      </c>
      <c r="V215" s="18">
        <v>77461654</v>
      </c>
      <c r="W215" s="18">
        <v>68349428.549999997</v>
      </c>
      <c r="X215" s="18">
        <f>V215-W215</f>
        <v>9112225.450000003</v>
      </c>
      <c r="Y215" s="18">
        <f>IF(ISERROR(W215/V215*100),0,W215/V215*100)</f>
        <v>88.23646929873199</v>
      </c>
      <c r="Z215" s="18">
        <v>-760246</v>
      </c>
      <c r="AA215" s="18">
        <v>-444386.19</v>
      </c>
      <c r="AB215" s="18">
        <v>603332</v>
      </c>
      <c r="AC215" s="18">
        <v>412612.26</v>
      </c>
      <c r="AD215" s="18">
        <v>0</v>
      </c>
    </row>
    <row r="216" spans="1:30">
      <c r="A216" s="52" t="s">
        <v>865</v>
      </c>
      <c r="B216" s="19">
        <v>0</v>
      </c>
      <c r="C216" s="19">
        <v>12800</v>
      </c>
      <c r="D216" s="19">
        <v>0</v>
      </c>
      <c r="E216" s="19">
        <v>0</v>
      </c>
      <c r="F216" s="19">
        <v>10765560</v>
      </c>
      <c r="G216" s="19">
        <f>C216+D216+E216+F216</f>
        <v>10778360</v>
      </c>
      <c r="H216" s="19">
        <v>5500</v>
      </c>
      <c r="I216" s="19">
        <v>0</v>
      </c>
      <c r="J216" s="19">
        <v>0</v>
      </c>
      <c r="K216" s="19">
        <v>4336299</v>
      </c>
      <c r="L216" s="19">
        <f>H216+I216+J216+K216</f>
        <v>4341799</v>
      </c>
      <c r="M216" s="19">
        <v>5344.83</v>
      </c>
      <c r="N216" s="19">
        <v>0</v>
      </c>
      <c r="O216" s="19">
        <v>0</v>
      </c>
      <c r="P216" s="19">
        <v>4336299</v>
      </c>
      <c r="Q216" s="19">
        <f>M216+N216+O216+P216</f>
        <v>4341643.83</v>
      </c>
      <c r="R216" s="19">
        <f>H216-M216</f>
        <v>155.17000000000007</v>
      </c>
      <c r="S216" s="19">
        <f>I216-N216</f>
        <v>0</v>
      </c>
      <c r="T216" s="19">
        <f>J216-O216</f>
        <v>0</v>
      </c>
      <c r="U216" s="19">
        <f>Q216+B216</f>
        <v>4341643.83</v>
      </c>
      <c r="V216" s="19">
        <v>4341799</v>
      </c>
      <c r="W216" s="19">
        <v>4306207.7300000004</v>
      </c>
      <c r="X216" s="19">
        <f>V216-W216</f>
        <v>35591.269999999553</v>
      </c>
      <c r="Y216" s="19">
        <f>IF(ISERROR(W216/V216*100),0,W216/V216*100)</f>
        <v>99.180264447985749</v>
      </c>
      <c r="Z216" s="19">
        <v>0</v>
      </c>
      <c r="AA216" s="19">
        <v>0</v>
      </c>
      <c r="AB216" s="19">
        <v>0</v>
      </c>
      <c r="AC216" s="19">
        <v>0</v>
      </c>
      <c r="AD216" s="19">
        <v>0</v>
      </c>
    </row>
    <row r="217" spans="1:30">
      <c r="A217" s="52" t="s">
        <v>866</v>
      </c>
      <c r="B217" s="19">
        <v>0</v>
      </c>
      <c r="C217" s="19">
        <v>12800</v>
      </c>
      <c r="D217" s="19">
        <v>0</v>
      </c>
      <c r="E217" s="19">
        <v>0</v>
      </c>
      <c r="F217" s="19">
        <v>515351</v>
      </c>
      <c r="G217" s="19">
        <f>C217+D217+E217+F217</f>
        <v>528151</v>
      </c>
      <c r="H217" s="19">
        <v>5500</v>
      </c>
      <c r="I217" s="19">
        <v>0</v>
      </c>
      <c r="J217" s="19">
        <v>0</v>
      </c>
      <c r="K217" s="19">
        <v>157692</v>
      </c>
      <c r="L217" s="19">
        <f>H217+I217+J217+K217</f>
        <v>163192</v>
      </c>
      <c r="M217" s="19">
        <v>5344.83</v>
      </c>
      <c r="N217" s="19">
        <v>0</v>
      </c>
      <c r="O217" s="19">
        <v>0</v>
      </c>
      <c r="P217" s="19">
        <v>157692</v>
      </c>
      <c r="Q217" s="19">
        <f>M217+N217+O217+P217</f>
        <v>163036.82999999999</v>
      </c>
      <c r="R217" s="19">
        <f>H217-M217</f>
        <v>155.17000000000007</v>
      </c>
      <c r="S217" s="19">
        <f>I217-N217</f>
        <v>0</v>
      </c>
      <c r="T217" s="19">
        <f>J217-O217</f>
        <v>0</v>
      </c>
      <c r="U217" s="19">
        <f>Q217+B217</f>
        <v>163036.82999999999</v>
      </c>
      <c r="V217" s="19">
        <v>163192</v>
      </c>
      <c r="W217" s="19">
        <v>149710.95000000001</v>
      </c>
      <c r="X217" s="19">
        <f>V217-W217</f>
        <v>13481.049999999988</v>
      </c>
      <c r="Y217" s="19">
        <f>IF(ISERROR(W217/V217*100),0,W217/V217*100)</f>
        <v>91.739147752340813</v>
      </c>
      <c r="Z217" s="19">
        <v>0</v>
      </c>
      <c r="AA217" s="19">
        <v>0</v>
      </c>
      <c r="AB217" s="19">
        <v>0</v>
      </c>
      <c r="AC217" s="19">
        <v>0</v>
      </c>
      <c r="AD217" s="19">
        <v>0</v>
      </c>
    </row>
    <row r="218" spans="1:30">
      <c r="A218" s="52" t="s">
        <v>867</v>
      </c>
      <c r="B218" s="19">
        <v>0</v>
      </c>
      <c r="C218" s="19">
        <v>0</v>
      </c>
      <c r="D218" s="19">
        <v>0</v>
      </c>
      <c r="E218" s="19">
        <v>0</v>
      </c>
      <c r="F218" s="19">
        <v>3097056</v>
      </c>
      <c r="G218" s="19">
        <f>C218+D218+E218+F218</f>
        <v>3097056</v>
      </c>
      <c r="H218" s="19">
        <v>0</v>
      </c>
      <c r="I218" s="19">
        <v>0</v>
      </c>
      <c r="J218" s="19">
        <v>0</v>
      </c>
      <c r="K218" s="19">
        <v>1164636</v>
      </c>
      <c r="L218" s="19">
        <f>H218+I218+J218+K218</f>
        <v>1164636</v>
      </c>
      <c r="M218" s="19">
        <v>0</v>
      </c>
      <c r="N218" s="19">
        <v>0</v>
      </c>
      <c r="O218" s="19">
        <v>0</v>
      </c>
      <c r="P218" s="19">
        <v>1164636</v>
      </c>
      <c r="Q218" s="19">
        <f>M218+N218+O218+P218</f>
        <v>1164636</v>
      </c>
      <c r="R218" s="19">
        <f>H218-M218</f>
        <v>0</v>
      </c>
      <c r="S218" s="19">
        <f>I218-N218</f>
        <v>0</v>
      </c>
      <c r="T218" s="19">
        <f>J218-O218</f>
        <v>0</v>
      </c>
      <c r="U218" s="19">
        <f>Q218+B218</f>
        <v>1164636</v>
      </c>
      <c r="V218" s="19">
        <v>1164636</v>
      </c>
      <c r="W218" s="19">
        <v>1158100</v>
      </c>
      <c r="X218" s="19">
        <f>V218-W218</f>
        <v>6536</v>
      </c>
      <c r="Y218" s="19">
        <f>IF(ISERROR(W218/V218*100),0,W218/V218*100)</f>
        <v>99.438794610504914</v>
      </c>
      <c r="Z218" s="19">
        <v>0</v>
      </c>
      <c r="AA218" s="19">
        <v>0</v>
      </c>
      <c r="AB218" s="19">
        <v>0</v>
      </c>
      <c r="AC218" s="19">
        <v>0</v>
      </c>
      <c r="AD218" s="19">
        <v>0</v>
      </c>
    </row>
    <row r="219" spans="1:30" ht="25.5">
      <c r="A219" s="52" t="s">
        <v>868</v>
      </c>
      <c r="B219" s="19">
        <v>0</v>
      </c>
      <c r="C219" s="19">
        <v>0</v>
      </c>
      <c r="D219" s="19">
        <v>0</v>
      </c>
      <c r="E219" s="19">
        <v>0</v>
      </c>
      <c r="F219" s="19">
        <v>5710965</v>
      </c>
      <c r="G219" s="19">
        <f>C219+D219+E219+F219</f>
        <v>5710965</v>
      </c>
      <c r="H219" s="19">
        <v>0</v>
      </c>
      <c r="I219" s="19">
        <v>0</v>
      </c>
      <c r="J219" s="19">
        <v>0</v>
      </c>
      <c r="K219" s="19">
        <v>2292877</v>
      </c>
      <c r="L219" s="19">
        <f>H219+I219+J219+K219</f>
        <v>2292877</v>
      </c>
      <c r="M219" s="19">
        <v>0</v>
      </c>
      <c r="N219" s="19">
        <v>0</v>
      </c>
      <c r="O219" s="19">
        <v>0</v>
      </c>
      <c r="P219" s="19">
        <v>2292877</v>
      </c>
      <c r="Q219" s="19">
        <f>M219+N219+O219+P219</f>
        <v>2292877</v>
      </c>
      <c r="R219" s="19">
        <f>H219-M219</f>
        <v>0</v>
      </c>
      <c r="S219" s="19">
        <f>I219-N219</f>
        <v>0</v>
      </c>
      <c r="T219" s="19">
        <f>J219-O219</f>
        <v>0</v>
      </c>
      <c r="U219" s="19">
        <f>Q219+B219</f>
        <v>2292877</v>
      </c>
      <c r="V219" s="19">
        <v>2292877</v>
      </c>
      <c r="W219" s="19">
        <v>2277302.7799999998</v>
      </c>
      <c r="X219" s="19">
        <f>V219-W219</f>
        <v>15574.220000000205</v>
      </c>
      <c r="Y219" s="19">
        <f>IF(ISERROR(W219/V219*100),0,W219/V219*100)</f>
        <v>99.320756412140724</v>
      </c>
      <c r="Z219" s="19">
        <v>0</v>
      </c>
      <c r="AA219" s="19">
        <v>0</v>
      </c>
      <c r="AB219" s="19">
        <v>0</v>
      </c>
      <c r="AC219" s="19">
        <v>0</v>
      </c>
      <c r="AD219" s="19">
        <v>0</v>
      </c>
    </row>
    <row r="220" spans="1:30">
      <c r="A220" s="52" t="s">
        <v>869</v>
      </c>
      <c r="B220" s="19">
        <v>0</v>
      </c>
      <c r="C220" s="19">
        <v>0</v>
      </c>
      <c r="D220" s="19">
        <v>0</v>
      </c>
      <c r="E220" s="19">
        <v>0</v>
      </c>
      <c r="F220" s="19">
        <v>1442188</v>
      </c>
      <c r="G220" s="19">
        <f>C220+D220+E220+F220</f>
        <v>1442188</v>
      </c>
      <c r="H220" s="19">
        <v>0</v>
      </c>
      <c r="I220" s="19">
        <v>0</v>
      </c>
      <c r="J220" s="19">
        <v>0</v>
      </c>
      <c r="K220" s="19">
        <v>721094</v>
      </c>
      <c r="L220" s="19">
        <f>H220+I220+J220+K220</f>
        <v>721094</v>
      </c>
      <c r="M220" s="19">
        <v>0</v>
      </c>
      <c r="N220" s="19">
        <v>0</v>
      </c>
      <c r="O220" s="19">
        <v>0</v>
      </c>
      <c r="P220" s="19">
        <v>721094</v>
      </c>
      <c r="Q220" s="19">
        <f>M220+N220+O220+P220</f>
        <v>721094</v>
      </c>
      <c r="R220" s="19">
        <f>H220-M220</f>
        <v>0</v>
      </c>
      <c r="S220" s="19">
        <f>I220-N220</f>
        <v>0</v>
      </c>
      <c r="T220" s="19">
        <f>J220-O220</f>
        <v>0</v>
      </c>
      <c r="U220" s="19">
        <f>Q220+B220</f>
        <v>721094</v>
      </c>
      <c r="V220" s="19">
        <v>721094</v>
      </c>
      <c r="W220" s="19">
        <v>721094</v>
      </c>
      <c r="X220" s="19">
        <f>V220-W220</f>
        <v>0</v>
      </c>
      <c r="Y220" s="19">
        <f>IF(ISERROR(W220/V220*100),0,W220/V220*100)</f>
        <v>100</v>
      </c>
      <c r="Z220" s="19">
        <v>0</v>
      </c>
      <c r="AA220" s="19">
        <v>0</v>
      </c>
      <c r="AB220" s="19">
        <v>0</v>
      </c>
      <c r="AC220" s="19">
        <v>0</v>
      </c>
      <c r="AD220" s="19">
        <v>0</v>
      </c>
    </row>
    <row r="221" spans="1:30" ht="25.5">
      <c r="A221" s="52" t="s">
        <v>870</v>
      </c>
      <c r="B221" s="19">
        <v>0</v>
      </c>
      <c r="C221" s="19">
        <v>4002683</v>
      </c>
      <c r="D221" s="19">
        <v>0</v>
      </c>
      <c r="E221" s="19">
        <v>483562</v>
      </c>
      <c r="F221" s="19">
        <v>39345380</v>
      </c>
      <c r="G221" s="19">
        <f>C221+D221+E221+F221</f>
        <v>43831625</v>
      </c>
      <c r="H221" s="19">
        <v>1464838</v>
      </c>
      <c r="I221" s="19">
        <v>0</v>
      </c>
      <c r="J221" s="19">
        <v>424329</v>
      </c>
      <c r="K221" s="19">
        <v>12628653</v>
      </c>
      <c r="L221" s="19">
        <f>H221+I221+J221+K221</f>
        <v>14517820</v>
      </c>
      <c r="M221" s="19">
        <v>1246659.1100000001</v>
      </c>
      <c r="N221" s="19">
        <v>0</v>
      </c>
      <c r="O221" s="78">
        <v>402246.04</v>
      </c>
      <c r="P221" s="19">
        <v>12628653</v>
      </c>
      <c r="Q221" s="19">
        <f>M221+N221+O221+P221</f>
        <v>14277558.15</v>
      </c>
      <c r="R221" s="19">
        <f>H221-M221</f>
        <v>218178.8899999999</v>
      </c>
      <c r="S221" s="19">
        <f>I221-N221</f>
        <v>0</v>
      </c>
      <c r="T221" s="19">
        <f>J221-O221</f>
        <v>22082.960000000021</v>
      </c>
      <c r="U221" s="19">
        <f>Q221+B221</f>
        <v>14277558.15</v>
      </c>
      <c r="V221" s="19">
        <v>14517820</v>
      </c>
      <c r="W221" s="19">
        <v>13882975.539999999</v>
      </c>
      <c r="X221" s="19">
        <f>V221-W221</f>
        <v>634844.46000000089</v>
      </c>
      <c r="Y221" s="19">
        <f>IF(ISERROR(W221/V221*100),0,W221/V221*100)</f>
        <v>95.627136443350309</v>
      </c>
      <c r="Z221" s="19">
        <v>0</v>
      </c>
      <c r="AA221" s="19">
        <v>0</v>
      </c>
      <c r="AB221" s="19">
        <v>0</v>
      </c>
      <c r="AC221" s="19">
        <v>0</v>
      </c>
      <c r="AD221" s="19">
        <v>0</v>
      </c>
    </row>
    <row r="222" spans="1:30" ht="25.5">
      <c r="A222" s="52" t="s">
        <v>871</v>
      </c>
      <c r="B222" s="19">
        <v>0</v>
      </c>
      <c r="C222" s="19">
        <v>4002683</v>
      </c>
      <c r="D222" s="19">
        <v>0</v>
      </c>
      <c r="E222" s="19">
        <v>0</v>
      </c>
      <c r="F222" s="19">
        <v>39107315</v>
      </c>
      <c r="G222" s="19">
        <f>C222+D222+E222+F222</f>
        <v>43109998</v>
      </c>
      <c r="H222" s="19">
        <v>1464838</v>
      </c>
      <c r="I222" s="19">
        <v>0</v>
      </c>
      <c r="J222" s="19">
        <v>0</v>
      </c>
      <c r="K222" s="19">
        <v>12522925</v>
      </c>
      <c r="L222" s="19">
        <f>H222+I222+J222+K222</f>
        <v>13987763</v>
      </c>
      <c r="M222" s="19">
        <v>1246659.1100000001</v>
      </c>
      <c r="N222" s="19">
        <v>0</v>
      </c>
      <c r="O222" s="78">
        <v>150.94</v>
      </c>
      <c r="P222" s="19">
        <v>12522925</v>
      </c>
      <c r="Q222" s="19">
        <f>M222+N222+O222+P222</f>
        <v>13769735.050000001</v>
      </c>
      <c r="R222" s="19">
        <f>H222-M222</f>
        <v>218178.8899999999</v>
      </c>
      <c r="S222" s="19">
        <f>I222-N222</f>
        <v>0</v>
      </c>
      <c r="T222" s="19">
        <f>J222-O222</f>
        <v>-150.94</v>
      </c>
      <c r="U222" s="19">
        <f>Q222+B222</f>
        <v>13769735.050000001</v>
      </c>
      <c r="V222" s="19">
        <v>13987763</v>
      </c>
      <c r="W222" s="19">
        <v>13390584.01</v>
      </c>
      <c r="X222" s="19">
        <f>V222-W222</f>
        <v>597178.99000000022</v>
      </c>
      <c r="Y222" s="19">
        <f>IF(ISERROR(W222/V222*100),0,W222/V222*100)</f>
        <v>95.730704116162102</v>
      </c>
      <c r="Z222" s="19">
        <v>0</v>
      </c>
      <c r="AA222" s="19">
        <v>0</v>
      </c>
      <c r="AB222" s="19">
        <v>0</v>
      </c>
      <c r="AC222" s="19">
        <v>0</v>
      </c>
      <c r="AD222" s="19">
        <v>0</v>
      </c>
    </row>
    <row r="223" spans="1:30" ht="38.25">
      <c r="A223" s="52" t="s">
        <v>872</v>
      </c>
      <c r="B223" s="19">
        <v>0</v>
      </c>
      <c r="C223" s="19">
        <v>0</v>
      </c>
      <c r="D223" s="19">
        <v>0</v>
      </c>
      <c r="E223" s="19">
        <v>483562</v>
      </c>
      <c r="F223" s="19">
        <v>78815</v>
      </c>
      <c r="G223" s="19">
        <f>C223+D223+E223+F223</f>
        <v>562377</v>
      </c>
      <c r="H223" s="19">
        <v>0</v>
      </c>
      <c r="I223" s="19">
        <v>0</v>
      </c>
      <c r="J223" s="19">
        <v>424329</v>
      </c>
      <c r="K223" s="19">
        <v>53728</v>
      </c>
      <c r="L223" s="19">
        <f>H223+I223+J223+K223</f>
        <v>478057</v>
      </c>
      <c r="M223" s="19">
        <v>0</v>
      </c>
      <c r="N223" s="19">
        <v>0</v>
      </c>
      <c r="O223" s="78">
        <v>402095.1</v>
      </c>
      <c r="P223" s="19">
        <v>53728</v>
      </c>
      <c r="Q223" s="19">
        <f>M223+N223+O223+P223</f>
        <v>455823.1</v>
      </c>
      <c r="R223" s="19">
        <f>H223-M223</f>
        <v>0</v>
      </c>
      <c r="S223" s="19">
        <f>I223-N223</f>
        <v>0</v>
      </c>
      <c r="T223" s="19">
        <f>J223-O223</f>
        <v>22233.900000000023</v>
      </c>
      <c r="U223" s="19">
        <f>Q223+B223</f>
        <v>455823.1</v>
      </c>
      <c r="V223" s="19">
        <v>478057</v>
      </c>
      <c r="W223" s="19">
        <v>440391.53</v>
      </c>
      <c r="X223" s="19">
        <f>V223-W223</f>
        <v>37665.469999999972</v>
      </c>
      <c r="Y223" s="19">
        <f>IF(ISERROR(W223/V223*100),0,W223/V223*100)</f>
        <v>92.121134090704672</v>
      </c>
      <c r="Z223" s="19">
        <v>0</v>
      </c>
      <c r="AA223" s="19">
        <v>0</v>
      </c>
      <c r="AB223" s="19">
        <v>0</v>
      </c>
      <c r="AC223" s="19">
        <v>0</v>
      </c>
      <c r="AD223" s="19">
        <v>0</v>
      </c>
    </row>
    <row r="224" spans="1:30" ht="38.25">
      <c r="A224" s="52" t="s">
        <v>873</v>
      </c>
      <c r="B224" s="19">
        <v>0</v>
      </c>
      <c r="C224" s="19">
        <v>0</v>
      </c>
      <c r="D224" s="19">
        <v>0</v>
      </c>
      <c r="E224" s="19">
        <v>0</v>
      </c>
      <c r="F224" s="19">
        <v>159250</v>
      </c>
      <c r="G224" s="19">
        <f>C224+D224+E224+F224</f>
        <v>159250</v>
      </c>
      <c r="H224" s="19">
        <v>0</v>
      </c>
      <c r="I224" s="19">
        <v>0</v>
      </c>
      <c r="J224" s="19">
        <v>0</v>
      </c>
      <c r="K224" s="19">
        <v>52000</v>
      </c>
      <c r="L224" s="19">
        <f>H224+I224+J224+K224</f>
        <v>52000</v>
      </c>
      <c r="M224" s="19">
        <v>0</v>
      </c>
      <c r="N224" s="19">
        <v>0</v>
      </c>
      <c r="O224" s="19">
        <v>0</v>
      </c>
      <c r="P224" s="19">
        <v>52000</v>
      </c>
      <c r="Q224" s="19">
        <f>M224+N224+O224+P224</f>
        <v>52000</v>
      </c>
      <c r="R224" s="19">
        <f>H224-M224</f>
        <v>0</v>
      </c>
      <c r="S224" s="19">
        <f>I224-N224</f>
        <v>0</v>
      </c>
      <c r="T224" s="19">
        <f>J224-O224</f>
        <v>0</v>
      </c>
      <c r="U224" s="19">
        <f>Q224+B224</f>
        <v>52000</v>
      </c>
      <c r="V224" s="19">
        <v>52000</v>
      </c>
      <c r="W224" s="19">
        <v>52000</v>
      </c>
      <c r="X224" s="19">
        <f>V224-W224</f>
        <v>0</v>
      </c>
      <c r="Y224" s="19">
        <f>IF(ISERROR(W224/V224*100),0,W224/V224*100)</f>
        <v>100</v>
      </c>
      <c r="Z224" s="19">
        <v>0</v>
      </c>
      <c r="AA224" s="19">
        <v>0</v>
      </c>
      <c r="AB224" s="19">
        <v>0</v>
      </c>
      <c r="AC224" s="19">
        <v>0</v>
      </c>
      <c r="AD224" s="19">
        <v>0</v>
      </c>
    </row>
    <row r="225" spans="1:30">
      <c r="A225" s="52" t="s">
        <v>874</v>
      </c>
      <c r="B225" s="19">
        <v>0</v>
      </c>
      <c r="C225" s="19">
        <v>1022982</v>
      </c>
      <c r="D225" s="19">
        <v>0</v>
      </c>
      <c r="E225" s="19">
        <v>203067</v>
      </c>
      <c r="F225" s="19">
        <v>38959162</v>
      </c>
      <c r="G225" s="19">
        <f>C225+D225+E225+F225</f>
        <v>40185211</v>
      </c>
      <c r="H225" s="19">
        <v>330653</v>
      </c>
      <c r="I225" s="19">
        <v>0</v>
      </c>
      <c r="J225" s="19">
        <v>30937</v>
      </c>
      <c r="K225" s="19">
        <v>11997056</v>
      </c>
      <c r="L225" s="19">
        <f>H225+I225+J225+K225</f>
        <v>12358646</v>
      </c>
      <c r="M225" s="19">
        <v>310997.87</v>
      </c>
      <c r="N225" s="19">
        <v>0</v>
      </c>
      <c r="O225" s="78">
        <v>30935.72</v>
      </c>
      <c r="P225" s="19">
        <v>11997056</v>
      </c>
      <c r="Q225" s="19">
        <f>M225+N225+O225+P225</f>
        <v>12338989.59</v>
      </c>
      <c r="R225" s="19">
        <f>H225-M225</f>
        <v>19655.130000000005</v>
      </c>
      <c r="S225" s="19">
        <f>I225-N225</f>
        <v>0</v>
      </c>
      <c r="T225" s="19">
        <f>J225-O225</f>
        <v>1.2799999999988358</v>
      </c>
      <c r="U225" s="19">
        <f>Q225+B225</f>
        <v>12338989.59</v>
      </c>
      <c r="V225" s="19">
        <v>12201732</v>
      </c>
      <c r="W225" s="19">
        <v>11971726.109999999</v>
      </c>
      <c r="X225" s="19">
        <f>V225-W225</f>
        <v>230005.8900000006</v>
      </c>
      <c r="Y225" s="19">
        <f>IF(ISERROR(W225/V225*100),0,W225/V225*100)</f>
        <v>98.114973431640678</v>
      </c>
      <c r="Z225" s="19">
        <v>-760246</v>
      </c>
      <c r="AA225" s="19">
        <v>-444386.19</v>
      </c>
      <c r="AB225" s="19">
        <v>603332</v>
      </c>
      <c r="AC225" s="19">
        <v>412612.26</v>
      </c>
      <c r="AD225" s="19">
        <v>0</v>
      </c>
    </row>
    <row r="226" spans="1:30">
      <c r="A226" s="52" t="s">
        <v>875</v>
      </c>
      <c r="B226" s="19">
        <v>0</v>
      </c>
      <c r="C226" s="19">
        <v>0</v>
      </c>
      <c r="D226" s="19">
        <v>0</v>
      </c>
      <c r="E226" s="19">
        <v>0</v>
      </c>
      <c r="F226" s="19">
        <v>30224955</v>
      </c>
      <c r="G226" s="19">
        <f>C226+D226+E226+F226</f>
        <v>30224955</v>
      </c>
      <c r="H226" s="19">
        <v>0</v>
      </c>
      <c r="I226" s="19">
        <v>0</v>
      </c>
      <c r="J226" s="19">
        <v>0</v>
      </c>
      <c r="K226" s="19">
        <v>10074020</v>
      </c>
      <c r="L226" s="19">
        <f>H226+I226+J226+K226</f>
        <v>10074020</v>
      </c>
      <c r="M226" s="19">
        <v>0</v>
      </c>
      <c r="N226" s="19">
        <v>0</v>
      </c>
      <c r="O226" s="19">
        <v>0</v>
      </c>
      <c r="P226" s="19">
        <v>10074020</v>
      </c>
      <c r="Q226" s="19">
        <f>M226+N226+O226+P226</f>
        <v>10074020</v>
      </c>
      <c r="R226" s="19">
        <f>H226-M226</f>
        <v>0</v>
      </c>
      <c r="S226" s="19">
        <f>I226-N226</f>
        <v>0</v>
      </c>
      <c r="T226" s="19">
        <f>J226-O226</f>
        <v>0</v>
      </c>
      <c r="U226" s="19">
        <f>Q226+B226</f>
        <v>10074020</v>
      </c>
      <c r="V226" s="19">
        <v>10074020</v>
      </c>
      <c r="W226" s="19">
        <v>10074020</v>
      </c>
      <c r="X226" s="19">
        <f>V226-W226</f>
        <v>0</v>
      </c>
      <c r="Y226" s="19">
        <f>IF(ISERROR(W226/V226*100),0,W226/V226*100)</f>
        <v>100</v>
      </c>
      <c r="Z226" s="19">
        <v>0</v>
      </c>
      <c r="AA226" s="19">
        <v>0</v>
      </c>
      <c r="AB226" s="19">
        <v>0</v>
      </c>
      <c r="AC226" s="19">
        <v>0</v>
      </c>
      <c r="AD226" s="19">
        <v>0</v>
      </c>
    </row>
    <row r="227" spans="1:30">
      <c r="A227" s="52" t="s">
        <v>876</v>
      </c>
      <c r="B227" s="19">
        <v>0</v>
      </c>
      <c r="C227" s="19">
        <v>0</v>
      </c>
      <c r="D227" s="19">
        <v>0</v>
      </c>
      <c r="E227" s="19">
        <v>0</v>
      </c>
      <c r="F227" s="19">
        <v>4195192</v>
      </c>
      <c r="G227" s="19">
        <f>C227+D227+E227+F227</f>
        <v>4195192</v>
      </c>
      <c r="H227" s="19">
        <v>0</v>
      </c>
      <c r="I227" s="19">
        <v>0</v>
      </c>
      <c r="J227" s="19">
        <v>0</v>
      </c>
      <c r="K227" s="19">
        <v>361535</v>
      </c>
      <c r="L227" s="19">
        <f>H227+I227+J227+K227</f>
        <v>361535</v>
      </c>
      <c r="M227" s="19">
        <v>553.64</v>
      </c>
      <c r="N227" s="19">
        <v>0</v>
      </c>
      <c r="O227" s="19">
        <v>0</v>
      </c>
      <c r="P227" s="19">
        <v>361535</v>
      </c>
      <c r="Q227" s="19">
        <f>M227+N227+O227+P227</f>
        <v>362088.64</v>
      </c>
      <c r="R227" s="19">
        <f>H227-M227</f>
        <v>-553.64</v>
      </c>
      <c r="S227" s="19">
        <f>I227-N227</f>
        <v>0</v>
      </c>
      <c r="T227" s="19">
        <f>J227-O227</f>
        <v>0</v>
      </c>
      <c r="U227" s="19">
        <f>Q227+B227</f>
        <v>362088.64</v>
      </c>
      <c r="V227" s="19">
        <v>204621</v>
      </c>
      <c r="W227" s="19">
        <v>145340.95000000001</v>
      </c>
      <c r="X227" s="19">
        <f>V227-W227</f>
        <v>59280.049999999988</v>
      </c>
      <c r="Y227" s="19">
        <f>IF(ISERROR(W227/V227*100),0,W227/V227*100)</f>
        <v>71.029342051891064</v>
      </c>
      <c r="Z227" s="19">
        <v>-760246</v>
      </c>
      <c r="AA227" s="19">
        <v>-444386.19</v>
      </c>
      <c r="AB227" s="19">
        <v>603332</v>
      </c>
      <c r="AC227" s="19">
        <v>412612.26</v>
      </c>
      <c r="AD227" s="19">
        <v>0</v>
      </c>
    </row>
    <row r="228" spans="1:30">
      <c r="A228" s="52" t="s">
        <v>877</v>
      </c>
      <c r="B228" s="19">
        <v>0</v>
      </c>
      <c r="C228" s="19">
        <v>1022982</v>
      </c>
      <c r="D228" s="19">
        <v>0</v>
      </c>
      <c r="E228" s="19">
        <v>0</v>
      </c>
      <c r="F228" s="19">
        <v>4357639</v>
      </c>
      <c r="G228" s="19">
        <f>C228+D228+E228+F228</f>
        <v>5380621</v>
      </c>
      <c r="H228" s="19">
        <v>330653</v>
      </c>
      <c r="I228" s="19">
        <v>0</v>
      </c>
      <c r="J228" s="19">
        <v>0</v>
      </c>
      <c r="K228" s="19">
        <v>1461501</v>
      </c>
      <c r="L228" s="19">
        <f>H228+I228+J228+K228</f>
        <v>1792154</v>
      </c>
      <c r="M228" s="19">
        <v>310444.23</v>
      </c>
      <c r="N228" s="19">
        <v>0</v>
      </c>
      <c r="O228" s="19">
        <v>0</v>
      </c>
      <c r="P228" s="19">
        <v>1461501</v>
      </c>
      <c r="Q228" s="19">
        <f>M228+N228+O228+P228</f>
        <v>1771945.23</v>
      </c>
      <c r="R228" s="19">
        <f>H228-M228</f>
        <v>20208.770000000019</v>
      </c>
      <c r="S228" s="19">
        <f>I228-N228</f>
        <v>0</v>
      </c>
      <c r="T228" s="19">
        <f>J228-O228</f>
        <v>0</v>
      </c>
      <c r="U228" s="19">
        <f>Q228+B228</f>
        <v>1771945.23</v>
      </c>
      <c r="V228" s="19">
        <v>1792154</v>
      </c>
      <c r="W228" s="19">
        <v>1722710.83</v>
      </c>
      <c r="X228" s="19">
        <f>V228-W228</f>
        <v>69443.169999999925</v>
      </c>
      <c r="Y228" s="19">
        <f>IF(ISERROR(W228/V228*100),0,W228/V228*100)</f>
        <v>96.125156097076484</v>
      </c>
      <c r="Z228" s="19">
        <v>0</v>
      </c>
      <c r="AA228" s="19">
        <v>0</v>
      </c>
      <c r="AB228" s="19">
        <v>0</v>
      </c>
      <c r="AC228" s="19">
        <v>0</v>
      </c>
      <c r="AD228" s="19">
        <v>0</v>
      </c>
    </row>
    <row r="229" spans="1:30" ht="25.5">
      <c r="A229" s="52" t="s">
        <v>878</v>
      </c>
      <c r="B229" s="19">
        <v>0</v>
      </c>
      <c r="C229" s="19">
        <v>0</v>
      </c>
      <c r="D229" s="19">
        <v>0</v>
      </c>
      <c r="E229" s="19">
        <v>203067</v>
      </c>
      <c r="F229" s="19">
        <v>30376</v>
      </c>
      <c r="G229" s="19">
        <f>C229+D229+E229+F229</f>
        <v>233443</v>
      </c>
      <c r="H229" s="19">
        <v>0</v>
      </c>
      <c r="I229" s="19">
        <v>0</v>
      </c>
      <c r="J229" s="19">
        <v>30937</v>
      </c>
      <c r="K229" s="19">
        <v>0</v>
      </c>
      <c r="L229" s="19">
        <f>H229+I229+J229+K229</f>
        <v>30937</v>
      </c>
      <c r="M229" s="19">
        <v>0</v>
      </c>
      <c r="N229" s="19">
        <v>0</v>
      </c>
      <c r="O229" s="78">
        <v>30935.72</v>
      </c>
      <c r="P229" s="19">
        <v>0</v>
      </c>
      <c r="Q229" s="19">
        <f>M229+N229+O229+P229</f>
        <v>30935.72</v>
      </c>
      <c r="R229" s="19">
        <f>H229-M229</f>
        <v>0</v>
      </c>
      <c r="S229" s="19">
        <f>I229-N229</f>
        <v>0</v>
      </c>
      <c r="T229" s="19">
        <f>J229-O229</f>
        <v>1.2799999999988358</v>
      </c>
      <c r="U229" s="19">
        <f>Q229+B229</f>
        <v>30935.72</v>
      </c>
      <c r="V229" s="19">
        <v>30937</v>
      </c>
      <c r="W229" s="19">
        <v>29654.33</v>
      </c>
      <c r="X229" s="19">
        <f>V229-W229</f>
        <v>1282.6699999999983</v>
      </c>
      <c r="Y229" s="19">
        <f>IF(ISERROR(W229/V229*100),0,W229/V229*100)</f>
        <v>95.853928952387108</v>
      </c>
      <c r="Z229" s="19">
        <v>0</v>
      </c>
      <c r="AA229" s="19">
        <v>0</v>
      </c>
      <c r="AB229" s="19">
        <v>0</v>
      </c>
      <c r="AC229" s="19">
        <v>0</v>
      </c>
      <c r="AD229" s="19">
        <v>0</v>
      </c>
    </row>
    <row r="230" spans="1:30">
      <c r="A230" s="52" t="s">
        <v>879</v>
      </c>
      <c r="B230" s="19">
        <v>0</v>
      </c>
      <c r="C230" s="19">
        <v>0</v>
      </c>
      <c r="D230" s="19">
        <v>0</v>
      </c>
      <c r="E230" s="19">
        <v>0</v>
      </c>
      <c r="F230" s="19">
        <v>151000</v>
      </c>
      <c r="G230" s="19">
        <f>C230+D230+E230+F230</f>
        <v>151000</v>
      </c>
      <c r="H230" s="19">
        <v>0</v>
      </c>
      <c r="I230" s="19">
        <v>0</v>
      </c>
      <c r="J230" s="19">
        <v>0</v>
      </c>
      <c r="K230" s="19">
        <v>100000</v>
      </c>
      <c r="L230" s="19">
        <f>H230+I230+J230+K230</f>
        <v>100000</v>
      </c>
      <c r="M230" s="19">
        <v>0</v>
      </c>
      <c r="N230" s="19">
        <v>0</v>
      </c>
      <c r="O230" s="19">
        <v>0</v>
      </c>
      <c r="P230" s="19">
        <v>100000</v>
      </c>
      <c r="Q230" s="19">
        <f>M230+N230+O230+P230</f>
        <v>100000</v>
      </c>
      <c r="R230" s="19">
        <f>H230-M230</f>
        <v>0</v>
      </c>
      <c r="S230" s="19">
        <f>I230-N230</f>
        <v>0</v>
      </c>
      <c r="T230" s="19">
        <f>J230-O230</f>
        <v>0</v>
      </c>
      <c r="U230" s="19">
        <f>Q230+B230</f>
        <v>100000</v>
      </c>
      <c r="V230" s="19">
        <v>100000</v>
      </c>
      <c r="W230" s="19">
        <v>0</v>
      </c>
      <c r="X230" s="19">
        <f>V230-W230</f>
        <v>100000</v>
      </c>
      <c r="Y230" s="19">
        <f>IF(ISERROR(W230/V230*100),0,W230/V230*100)</f>
        <v>0</v>
      </c>
      <c r="Z230" s="19">
        <v>0</v>
      </c>
      <c r="AA230" s="19">
        <v>0</v>
      </c>
      <c r="AB230" s="19">
        <v>0</v>
      </c>
      <c r="AC230" s="19">
        <v>0</v>
      </c>
      <c r="AD230" s="19">
        <v>0</v>
      </c>
    </row>
    <row r="231" spans="1:30">
      <c r="A231" s="52" t="s">
        <v>880</v>
      </c>
      <c r="B231" s="19">
        <v>0</v>
      </c>
      <c r="C231" s="19">
        <v>120000</v>
      </c>
      <c r="D231" s="19">
        <v>0</v>
      </c>
      <c r="E231" s="19">
        <v>0</v>
      </c>
      <c r="F231" s="19">
        <v>703447</v>
      </c>
      <c r="G231" s="19">
        <f>C231+D231+E231+F231</f>
        <v>823447</v>
      </c>
      <c r="H231" s="19">
        <v>15000</v>
      </c>
      <c r="I231" s="19">
        <v>0</v>
      </c>
      <c r="J231" s="19">
        <v>0</v>
      </c>
      <c r="K231" s="19">
        <v>240689</v>
      </c>
      <c r="L231" s="19">
        <f>H231+I231+J231+K231</f>
        <v>255689</v>
      </c>
      <c r="M231" s="19">
        <v>24077.56</v>
      </c>
      <c r="N231" s="19">
        <v>0</v>
      </c>
      <c r="O231" s="19">
        <v>0</v>
      </c>
      <c r="P231" s="19">
        <v>240689</v>
      </c>
      <c r="Q231" s="19">
        <f>M231+N231+O231+P231</f>
        <v>264766.56</v>
      </c>
      <c r="R231" s="19">
        <f>H231-M231</f>
        <v>-9077.5600000000013</v>
      </c>
      <c r="S231" s="19">
        <f>I231-N231</f>
        <v>0</v>
      </c>
      <c r="T231" s="19">
        <f>J231-O231</f>
        <v>0</v>
      </c>
      <c r="U231" s="19">
        <f>Q231+B231</f>
        <v>264766.56</v>
      </c>
      <c r="V231" s="19">
        <v>255689</v>
      </c>
      <c r="W231" s="19">
        <v>250144.26</v>
      </c>
      <c r="X231" s="19">
        <f>V231-W231</f>
        <v>5544.7399999999907</v>
      </c>
      <c r="Y231" s="19">
        <f>IF(ISERROR(W231/V231*100),0,W231/V231*100)</f>
        <v>97.831451489895926</v>
      </c>
      <c r="Z231" s="19">
        <v>0</v>
      </c>
      <c r="AA231" s="19">
        <v>0</v>
      </c>
      <c r="AB231" s="19">
        <v>0</v>
      </c>
      <c r="AC231" s="19">
        <v>0</v>
      </c>
      <c r="AD231" s="19">
        <v>0</v>
      </c>
    </row>
    <row r="232" spans="1:30">
      <c r="A232" s="52" t="s">
        <v>881</v>
      </c>
      <c r="B232" s="19">
        <v>0</v>
      </c>
      <c r="C232" s="19">
        <v>0</v>
      </c>
      <c r="D232" s="19">
        <v>0</v>
      </c>
      <c r="E232" s="19">
        <v>0</v>
      </c>
      <c r="F232" s="19">
        <v>16417801</v>
      </c>
      <c r="G232" s="19">
        <f>C232+D232+E232+F232</f>
        <v>16417801</v>
      </c>
      <c r="H232" s="19">
        <v>0</v>
      </c>
      <c r="I232" s="19">
        <v>0</v>
      </c>
      <c r="J232" s="19">
        <v>0</v>
      </c>
      <c r="K232" s="19">
        <v>6267075</v>
      </c>
      <c r="L232" s="19">
        <f>H232+I232+J232+K232</f>
        <v>6267075</v>
      </c>
      <c r="M232" s="19">
        <v>226.55</v>
      </c>
      <c r="N232" s="19">
        <v>0</v>
      </c>
      <c r="O232" s="19">
        <v>0</v>
      </c>
      <c r="P232" s="19">
        <v>6267075</v>
      </c>
      <c r="Q232" s="19">
        <f>M232+N232+O232+P232</f>
        <v>6267301.5499999998</v>
      </c>
      <c r="R232" s="19">
        <f>H232-M232</f>
        <v>-226.55</v>
      </c>
      <c r="S232" s="19">
        <f>I232-N232</f>
        <v>0</v>
      </c>
      <c r="T232" s="19">
        <f>J232-O232</f>
        <v>0</v>
      </c>
      <c r="U232" s="19">
        <f>Q232+B232</f>
        <v>6267301.5499999998</v>
      </c>
      <c r="V232" s="19">
        <v>6267075</v>
      </c>
      <c r="W232" s="19">
        <v>6244997.5700000003</v>
      </c>
      <c r="X232" s="19">
        <f>V232-W232</f>
        <v>22077.429999999702</v>
      </c>
      <c r="Y232" s="19">
        <f>IF(ISERROR(W232/V232*100),0,W232/V232*100)</f>
        <v>99.647723539290666</v>
      </c>
      <c r="Z232" s="19">
        <v>0</v>
      </c>
      <c r="AA232" s="19">
        <v>0</v>
      </c>
      <c r="AB232" s="19">
        <v>0</v>
      </c>
      <c r="AC232" s="19">
        <v>0</v>
      </c>
      <c r="AD232" s="19">
        <v>0</v>
      </c>
    </row>
    <row r="233" spans="1:30">
      <c r="A233" s="52" t="s">
        <v>882</v>
      </c>
      <c r="B233" s="19">
        <v>0</v>
      </c>
      <c r="C233" s="19">
        <v>0</v>
      </c>
      <c r="D233" s="19">
        <v>0</v>
      </c>
      <c r="E233" s="19">
        <v>0</v>
      </c>
      <c r="F233" s="19">
        <v>4261229</v>
      </c>
      <c r="G233" s="19">
        <f>C233+D233+E233+F233</f>
        <v>4261229</v>
      </c>
      <c r="H233" s="19">
        <v>0</v>
      </c>
      <c r="I233" s="19">
        <v>0</v>
      </c>
      <c r="J233" s="19">
        <v>0</v>
      </c>
      <c r="K233" s="19">
        <v>1331047</v>
      </c>
      <c r="L233" s="19">
        <f>H233+I233+J233+K233</f>
        <v>1331047</v>
      </c>
      <c r="M233" s="19">
        <v>226.55</v>
      </c>
      <c r="N233" s="19">
        <v>0</v>
      </c>
      <c r="O233" s="19">
        <v>0</v>
      </c>
      <c r="P233" s="19">
        <v>1331047</v>
      </c>
      <c r="Q233" s="19">
        <f>M233+N233+O233+P233</f>
        <v>1331273.55</v>
      </c>
      <c r="R233" s="19">
        <f>H233-M233</f>
        <v>-226.55</v>
      </c>
      <c r="S233" s="19">
        <f>I233-N233</f>
        <v>0</v>
      </c>
      <c r="T233" s="19">
        <f>J233-O233</f>
        <v>0</v>
      </c>
      <c r="U233" s="19">
        <f>Q233+B233</f>
        <v>1331273.55</v>
      </c>
      <c r="V233" s="19">
        <v>1331047</v>
      </c>
      <c r="W233" s="19">
        <v>1310814.98</v>
      </c>
      <c r="X233" s="19">
        <f>V233-W233</f>
        <v>20232.020000000019</v>
      </c>
      <c r="Y233" s="19">
        <f>IF(ISERROR(W233/V233*100),0,W233/V233*100)</f>
        <v>98.479992066395852</v>
      </c>
      <c r="Z233" s="19">
        <v>0</v>
      </c>
      <c r="AA233" s="19">
        <v>0</v>
      </c>
      <c r="AB233" s="19">
        <v>0</v>
      </c>
      <c r="AC233" s="19">
        <v>0</v>
      </c>
      <c r="AD233" s="19">
        <v>0</v>
      </c>
    </row>
    <row r="234" spans="1:30">
      <c r="A234" s="52" t="s">
        <v>883</v>
      </c>
      <c r="B234" s="19">
        <v>0</v>
      </c>
      <c r="C234" s="19">
        <v>0</v>
      </c>
      <c r="D234" s="19">
        <v>0</v>
      </c>
      <c r="E234" s="19">
        <v>0</v>
      </c>
      <c r="F234" s="19">
        <v>7939628</v>
      </c>
      <c r="G234" s="19">
        <f>C234+D234+E234+F234</f>
        <v>7939628</v>
      </c>
      <c r="H234" s="19">
        <v>0</v>
      </c>
      <c r="I234" s="19">
        <v>0</v>
      </c>
      <c r="J234" s="19">
        <v>0</v>
      </c>
      <c r="K234" s="19">
        <v>2646541</v>
      </c>
      <c r="L234" s="19">
        <f>H234+I234+J234+K234</f>
        <v>2646541</v>
      </c>
      <c r="M234" s="19">
        <v>0</v>
      </c>
      <c r="N234" s="19">
        <v>0</v>
      </c>
      <c r="O234" s="19">
        <v>0</v>
      </c>
      <c r="P234" s="19">
        <v>2646541</v>
      </c>
      <c r="Q234" s="19">
        <f>M234+N234+O234+P234</f>
        <v>2646541</v>
      </c>
      <c r="R234" s="19">
        <f>H234-M234</f>
        <v>0</v>
      </c>
      <c r="S234" s="19">
        <f>I234-N234</f>
        <v>0</v>
      </c>
      <c r="T234" s="19">
        <f>J234-O234</f>
        <v>0</v>
      </c>
      <c r="U234" s="19">
        <f>Q234+B234</f>
        <v>2646541</v>
      </c>
      <c r="V234" s="19">
        <v>2646541</v>
      </c>
      <c r="W234" s="19">
        <v>2646541</v>
      </c>
      <c r="X234" s="19">
        <f>V234-W234</f>
        <v>0</v>
      </c>
      <c r="Y234" s="19">
        <f>IF(ISERROR(W234/V234*100),0,W234/V234*100)</f>
        <v>100</v>
      </c>
      <c r="Z234" s="19">
        <v>0</v>
      </c>
      <c r="AA234" s="19">
        <v>0</v>
      </c>
      <c r="AB234" s="19">
        <v>0</v>
      </c>
      <c r="AC234" s="19">
        <v>0</v>
      </c>
      <c r="AD234" s="19">
        <v>0</v>
      </c>
    </row>
    <row r="235" spans="1:30">
      <c r="A235" s="52" t="s">
        <v>884</v>
      </c>
      <c r="B235" s="19">
        <v>0</v>
      </c>
      <c r="C235" s="19">
        <v>0</v>
      </c>
      <c r="D235" s="19">
        <v>0</v>
      </c>
      <c r="E235" s="19">
        <v>0</v>
      </c>
      <c r="F235" s="19">
        <v>151800</v>
      </c>
      <c r="G235" s="19">
        <f>C235+D235+E235+F235</f>
        <v>151800</v>
      </c>
      <c r="H235" s="19">
        <v>0</v>
      </c>
      <c r="I235" s="19">
        <v>0</v>
      </c>
      <c r="J235" s="19">
        <v>0</v>
      </c>
      <c r="K235" s="19">
        <v>68899</v>
      </c>
      <c r="L235" s="19">
        <f>H235+I235+J235+K235</f>
        <v>68899</v>
      </c>
      <c r="M235" s="19">
        <v>0</v>
      </c>
      <c r="N235" s="19">
        <v>0</v>
      </c>
      <c r="O235" s="19">
        <v>0</v>
      </c>
      <c r="P235" s="19">
        <v>68899</v>
      </c>
      <c r="Q235" s="19">
        <f>M235+N235+O235+P235</f>
        <v>68899</v>
      </c>
      <c r="R235" s="19">
        <f>H235-M235</f>
        <v>0</v>
      </c>
      <c r="S235" s="19">
        <f>I235-N235</f>
        <v>0</v>
      </c>
      <c r="T235" s="19">
        <f>J235-O235</f>
        <v>0</v>
      </c>
      <c r="U235" s="19">
        <f>Q235+B235</f>
        <v>68899</v>
      </c>
      <c r="V235" s="19">
        <v>68899</v>
      </c>
      <c r="W235" s="19">
        <v>68687.03</v>
      </c>
      <c r="X235" s="19">
        <f>V235-W235</f>
        <v>211.97000000000116</v>
      </c>
      <c r="Y235" s="19">
        <f>IF(ISERROR(W235/V235*100),0,W235/V235*100)</f>
        <v>99.692346768458179</v>
      </c>
      <c r="Z235" s="19">
        <v>0</v>
      </c>
      <c r="AA235" s="19">
        <v>0</v>
      </c>
      <c r="AB235" s="19">
        <v>0</v>
      </c>
      <c r="AC235" s="19">
        <v>0</v>
      </c>
      <c r="AD235" s="19">
        <v>0</v>
      </c>
    </row>
    <row r="236" spans="1:30">
      <c r="A236" s="52" t="s">
        <v>885</v>
      </c>
      <c r="B236" s="19">
        <v>0</v>
      </c>
      <c r="C236" s="19">
        <v>0</v>
      </c>
      <c r="D236" s="19">
        <v>0</v>
      </c>
      <c r="E236" s="19">
        <v>0</v>
      </c>
      <c r="F236" s="19">
        <v>4000000</v>
      </c>
      <c r="G236" s="19">
        <f>C236+D236+E236+F236</f>
        <v>4000000</v>
      </c>
      <c r="H236" s="19">
        <v>0</v>
      </c>
      <c r="I236" s="19">
        <v>0</v>
      </c>
      <c r="J236" s="19">
        <v>0</v>
      </c>
      <c r="K236" s="19">
        <v>2200000</v>
      </c>
      <c r="L236" s="19">
        <f>H236+I236+J236+K236</f>
        <v>2200000</v>
      </c>
      <c r="M236" s="19">
        <v>0</v>
      </c>
      <c r="N236" s="19">
        <v>0</v>
      </c>
      <c r="O236" s="19">
        <v>0</v>
      </c>
      <c r="P236" s="19">
        <v>2200000</v>
      </c>
      <c r="Q236" s="19">
        <f>M236+N236+O236+P236</f>
        <v>2200000</v>
      </c>
      <c r="R236" s="19">
        <f>H236-M236</f>
        <v>0</v>
      </c>
      <c r="S236" s="19">
        <f>I236-N236</f>
        <v>0</v>
      </c>
      <c r="T236" s="19">
        <f>J236-O236</f>
        <v>0</v>
      </c>
      <c r="U236" s="19">
        <f>Q236+B236</f>
        <v>2200000</v>
      </c>
      <c r="V236" s="19">
        <v>2200000</v>
      </c>
      <c r="W236" s="19">
        <v>2200000</v>
      </c>
      <c r="X236" s="19">
        <f>V236-W236</f>
        <v>0</v>
      </c>
      <c r="Y236" s="19">
        <f>IF(ISERROR(W236/V236*100),0,W236/V236*100)</f>
        <v>100</v>
      </c>
      <c r="Z236" s="19">
        <v>0</v>
      </c>
      <c r="AA236" s="19">
        <v>0</v>
      </c>
      <c r="AB236" s="19">
        <v>0</v>
      </c>
      <c r="AC236" s="19">
        <v>0</v>
      </c>
      <c r="AD236" s="19">
        <v>0</v>
      </c>
    </row>
    <row r="237" spans="1:30" ht="25.5">
      <c r="A237" s="52" t="s">
        <v>886</v>
      </c>
      <c r="B237" s="19">
        <v>0</v>
      </c>
      <c r="C237" s="19">
        <v>0</v>
      </c>
      <c r="D237" s="19">
        <v>0</v>
      </c>
      <c r="E237" s="19">
        <v>0</v>
      </c>
      <c r="F237" s="19">
        <v>65144</v>
      </c>
      <c r="G237" s="19">
        <f>C237+D237+E237+F237</f>
        <v>65144</v>
      </c>
      <c r="H237" s="19">
        <v>0</v>
      </c>
      <c r="I237" s="19">
        <v>0</v>
      </c>
      <c r="J237" s="19">
        <v>0</v>
      </c>
      <c r="K237" s="19">
        <v>20588</v>
      </c>
      <c r="L237" s="19">
        <f>H237+I237+J237+K237</f>
        <v>20588</v>
      </c>
      <c r="M237" s="19">
        <v>0</v>
      </c>
      <c r="N237" s="19">
        <v>0</v>
      </c>
      <c r="O237" s="19">
        <v>0</v>
      </c>
      <c r="P237" s="19">
        <v>20588</v>
      </c>
      <c r="Q237" s="19">
        <f>M237+N237+O237+P237</f>
        <v>20588</v>
      </c>
      <c r="R237" s="19">
        <f>H237-M237</f>
        <v>0</v>
      </c>
      <c r="S237" s="19">
        <f>I237-N237</f>
        <v>0</v>
      </c>
      <c r="T237" s="19">
        <f>J237-O237</f>
        <v>0</v>
      </c>
      <c r="U237" s="19">
        <f>Q237+B237</f>
        <v>20588</v>
      </c>
      <c r="V237" s="19">
        <v>20588</v>
      </c>
      <c r="W237" s="19">
        <v>18954.560000000001</v>
      </c>
      <c r="X237" s="19">
        <f>V237-W237</f>
        <v>1633.4399999999987</v>
      </c>
      <c r="Y237" s="19">
        <f>IF(ISERROR(W237/V237*100),0,W237/V237*100)</f>
        <v>92.066057897804555</v>
      </c>
      <c r="Z237" s="19">
        <v>0</v>
      </c>
      <c r="AA237" s="19">
        <v>0</v>
      </c>
      <c r="AB237" s="19">
        <v>0</v>
      </c>
      <c r="AC237" s="19">
        <v>0</v>
      </c>
      <c r="AD237" s="19">
        <v>0</v>
      </c>
    </row>
    <row r="238" spans="1:30">
      <c r="A238" s="52" t="s">
        <v>887</v>
      </c>
      <c r="B238" s="19">
        <v>0</v>
      </c>
      <c r="C238" s="19">
        <v>312235</v>
      </c>
      <c r="D238" s="19">
        <v>0</v>
      </c>
      <c r="E238" s="19">
        <v>0</v>
      </c>
      <c r="F238" s="19">
        <v>2705911</v>
      </c>
      <c r="G238" s="19">
        <f>C238+D238+E238+F238</f>
        <v>3018146</v>
      </c>
      <c r="H238" s="19">
        <v>126547</v>
      </c>
      <c r="I238" s="19">
        <v>0</v>
      </c>
      <c r="J238" s="19">
        <v>0</v>
      </c>
      <c r="K238" s="19">
        <v>836293</v>
      </c>
      <c r="L238" s="19">
        <f>H238+I238+J238+K238</f>
        <v>962840</v>
      </c>
      <c r="M238" s="19">
        <v>133745.64000000001</v>
      </c>
      <c r="N238" s="19">
        <v>0</v>
      </c>
      <c r="O238" s="19">
        <v>0</v>
      </c>
      <c r="P238" s="19">
        <v>836293</v>
      </c>
      <c r="Q238" s="19">
        <f>M238+N238+O238+P238</f>
        <v>970038.64</v>
      </c>
      <c r="R238" s="19">
        <f>H238-M238</f>
        <v>-7198.640000000014</v>
      </c>
      <c r="S238" s="19">
        <f>I238-N238</f>
        <v>0</v>
      </c>
      <c r="T238" s="19">
        <f>J238-O238</f>
        <v>0</v>
      </c>
      <c r="U238" s="19">
        <f>Q238+B238</f>
        <v>970038.64</v>
      </c>
      <c r="V238" s="19">
        <v>962840</v>
      </c>
      <c r="W238" s="19">
        <v>789757.22</v>
      </c>
      <c r="X238" s="19">
        <f>V238-W238</f>
        <v>173082.78000000003</v>
      </c>
      <c r="Y238" s="19">
        <f>IF(ISERROR(W238/V238*100),0,W238/V238*100)</f>
        <v>82.023723567778646</v>
      </c>
      <c r="Z238" s="19">
        <v>0</v>
      </c>
      <c r="AA238" s="19">
        <v>0</v>
      </c>
      <c r="AB238" s="19">
        <v>0</v>
      </c>
      <c r="AC238" s="19">
        <v>0</v>
      </c>
      <c r="AD238" s="19">
        <v>0</v>
      </c>
    </row>
    <row r="239" spans="1:30" ht="25.5">
      <c r="A239" s="52" t="s">
        <v>888</v>
      </c>
      <c r="B239" s="19">
        <v>0</v>
      </c>
      <c r="C239" s="19">
        <v>0</v>
      </c>
      <c r="D239" s="19">
        <v>0</v>
      </c>
      <c r="E239" s="19">
        <v>0</v>
      </c>
      <c r="F239" s="19">
        <v>263373</v>
      </c>
      <c r="G239" s="19">
        <f>C239+D239+E239+F239</f>
        <v>263373</v>
      </c>
      <c r="H239" s="19">
        <v>0</v>
      </c>
      <c r="I239" s="19">
        <v>0</v>
      </c>
      <c r="J239" s="19">
        <v>0</v>
      </c>
      <c r="K239" s="19">
        <v>94090</v>
      </c>
      <c r="L239" s="19">
        <f>H239+I239+J239+K239</f>
        <v>94090</v>
      </c>
      <c r="M239" s="19">
        <v>0</v>
      </c>
      <c r="N239" s="19">
        <v>0</v>
      </c>
      <c r="O239" s="19">
        <v>0</v>
      </c>
      <c r="P239" s="19">
        <v>94090</v>
      </c>
      <c r="Q239" s="19">
        <f>M239+N239+O239+P239</f>
        <v>94090</v>
      </c>
      <c r="R239" s="19">
        <f>H239-M239</f>
        <v>0</v>
      </c>
      <c r="S239" s="19">
        <f>I239-N239</f>
        <v>0</v>
      </c>
      <c r="T239" s="19">
        <f>J239-O239</f>
        <v>0</v>
      </c>
      <c r="U239" s="19">
        <f>Q239+B239</f>
        <v>94090</v>
      </c>
      <c r="V239" s="19">
        <v>94090</v>
      </c>
      <c r="W239" s="19">
        <v>80282.02</v>
      </c>
      <c r="X239" s="19">
        <f>V239-W239</f>
        <v>13807.979999999996</v>
      </c>
      <c r="Y239" s="19">
        <f>IF(ISERROR(W239/V239*100),0,W239/V239*100)</f>
        <v>85.32471038367521</v>
      </c>
      <c r="Z239" s="19">
        <v>0</v>
      </c>
      <c r="AA239" s="19">
        <v>0</v>
      </c>
      <c r="AB239" s="19">
        <v>0</v>
      </c>
      <c r="AC239" s="19">
        <v>0</v>
      </c>
      <c r="AD239" s="19">
        <v>0</v>
      </c>
    </row>
    <row r="240" spans="1:30" ht="25.5">
      <c r="A240" s="52" t="s">
        <v>889</v>
      </c>
      <c r="B240" s="19">
        <v>0</v>
      </c>
      <c r="C240" s="19">
        <v>0</v>
      </c>
      <c r="D240" s="19">
        <v>0</v>
      </c>
      <c r="E240" s="19">
        <v>0</v>
      </c>
      <c r="F240" s="19">
        <v>221985</v>
      </c>
      <c r="G240" s="19">
        <f>C240+D240+E240+F240</f>
        <v>221985</v>
      </c>
      <c r="H240" s="19">
        <v>0</v>
      </c>
      <c r="I240" s="19">
        <v>0</v>
      </c>
      <c r="J240" s="19">
        <v>0</v>
      </c>
      <c r="K240" s="19">
        <v>7298</v>
      </c>
      <c r="L240" s="19">
        <f>H240+I240+J240+K240</f>
        <v>7298</v>
      </c>
      <c r="M240" s="19">
        <v>495.71</v>
      </c>
      <c r="N240" s="19">
        <v>0</v>
      </c>
      <c r="O240" s="19">
        <v>0</v>
      </c>
      <c r="P240" s="19">
        <v>7298</v>
      </c>
      <c r="Q240" s="19">
        <f>M240+N240+O240+P240</f>
        <v>7793.71</v>
      </c>
      <c r="R240" s="19">
        <f>H240-M240</f>
        <v>-495.71</v>
      </c>
      <c r="S240" s="19">
        <f>I240-N240</f>
        <v>0</v>
      </c>
      <c r="T240" s="19">
        <f>J240-O240</f>
        <v>0</v>
      </c>
      <c r="U240" s="19">
        <f>Q240+B240</f>
        <v>7793.71</v>
      </c>
      <c r="V240" s="19">
        <v>7298</v>
      </c>
      <c r="W240" s="19">
        <v>5630</v>
      </c>
      <c r="X240" s="19">
        <f>V240-W240</f>
        <v>1668</v>
      </c>
      <c r="Y240" s="19">
        <f>IF(ISERROR(W240/V240*100),0,W240/V240*100)</f>
        <v>77.144423129624556</v>
      </c>
      <c r="Z240" s="19">
        <v>0</v>
      </c>
      <c r="AA240" s="19">
        <v>0</v>
      </c>
      <c r="AB240" s="19">
        <v>0</v>
      </c>
      <c r="AC240" s="19">
        <v>0</v>
      </c>
      <c r="AD240" s="19">
        <v>0</v>
      </c>
    </row>
    <row r="241" spans="1:30" ht="25.5">
      <c r="A241" s="52" t="s">
        <v>890</v>
      </c>
      <c r="B241" s="19">
        <v>0</v>
      </c>
      <c r="C241" s="19">
        <v>312235</v>
      </c>
      <c r="D241" s="19">
        <v>0</v>
      </c>
      <c r="E241" s="19">
        <v>0</v>
      </c>
      <c r="F241" s="19">
        <v>1881400</v>
      </c>
      <c r="G241" s="19">
        <f>C241+D241+E241+F241</f>
        <v>2193635</v>
      </c>
      <c r="H241" s="19">
        <v>126547</v>
      </c>
      <c r="I241" s="19">
        <v>0</v>
      </c>
      <c r="J241" s="19">
        <v>0</v>
      </c>
      <c r="K241" s="19">
        <v>591414</v>
      </c>
      <c r="L241" s="19">
        <f>H241+I241+J241+K241</f>
        <v>717961</v>
      </c>
      <c r="M241" s="19">
        <v>133249.93</v>
      </c>
      <c r="N241" s="19">
        <v>0</v>
      </c>
      <c r="O241" s="19">
        <v>0</v>
      </c>
      <c r="P241" s="19">
        <v>591414</v>
      </c>
      <c r="Q241" s="19">
        <f>M241+N241+O241+P241</f>
        <v>724663.92999999993</v>
      </c>
      <c r="R241" s="19">
        <f>H241-M241</f>
        <v>-6702.929999999993</v>
      </c>
      <c r="S241" s="19">
        <f>I241-N241</f>
        <v>0</v>
      </c>
      <c r="T241" s="19">
        <f>J241-O241</f>
        <v>0</v>
      </c>
      <c r="U241" s="19">
        <f>Q241+B241</f>
        <v>724663.92999999993</v>
      </c>
      <c r="V241" s="19">
        <v>717961</v>
      </c>
      <c r="W241" s="19">
        <v>656608.63</v>
      </c>
      <c r="X241" s="19">
        <f>V241-W241</f>
        <v>61352.369999999995</v>
      </c>
      <c r="Y241" s="19">
        <f>IF(ISERROR(W241/V241*100),0,W241/V241*100)</f>
        <v>91.454637508165476</v>
      </c>
      <c r="Z241" s="19">
        <v>0</v>
      </c>
      <c r="AA241" s="19">
        <v>0</v>
      </c>
      <c r="AB241" s="19">
        <v>0</v>
      </c>
      <c r="AC241" s="19">
        <v>0</v>
      </c>
      <c r="AD241" s="19">
        <v>0</v>
      </c>
    </row>
    <row r="242" spans="1:30" ht="25.5">
      <c r="A242" s="52" t="s">
        <v>891</v>
      </c>
      <c r="B242" s="19">
        <v>0</v>
      </c>
      <c r="C242" s="19">
        <v>0</v>
      </c>
      <c r="D242" s="19">
        <v>0</v>
      </c>
      <c r="E242" s="19">
        <v>0</v>
      </c>
      <c r="F242" s="19">
        <v>339153</v>
      </c>
      <c r="G242" s="19">
        <f>C242+D242+E242+F242</f>
        <v>339153</v>
      </c>
      <c r="H242" s="19">
        <v>0</v>
      </c>
      <c r="I242" s="19">
        <v>0</v>
      </c>
      <c r="J242" s="19">
        <v>0</v>
      </c>
      <c r="K242" s="19">
        <v>143491</v>
      </c>
      <c r="L242" s="19">
        <f>H242+I242+J242+K242</f>
        <v>143491</v>
      </c>
      <c r="M242" s="19">
        <v>0</v>
      </c>
      <c r="N242" s="19">
        <v>0</v>
      </c>
      <c r="O242" s="19">
        <v>0</v>
      </c>
      <c r="P242" s="19">
        <v>143491</v>
      </c>
      <c r="Q242" s="19">
        <f>M242+N242+O242+P242</f>
        <v>143491</v>
      </c>
      <c r="R242" s="19">
        <f>H242-M242</f>
        <v>0</v>
      </c>
      <c r="S242" s="19">
        <f>I242-N242</f>
        <v>0</v>
      </c>
      <c r="T242" s="19">
        <f>J242-O242</f>
        <v>0</v>
      </c>
      <c r="U242" s="19">
        <f>Q242+B242</f>
        <v>143491</v>
      </c>
      <c r="V242" s="19">
        <v>143491</v>
      </c>
      <c r="W242" s="19">
        <v>47236.57</v>
      </c>
      <c r="X242" s="19">
        <f>V242-W242</f>
        <v>96254.43</v>
      </c>
      <c r="Y242" s="19">
        <f>IF(ISERROR(W242/V242*100),0,W242/V242*100)</f>
        <v>32.91953502310249</v>
      </c>
      <c r="Z242" s="19">
        <v>0</v>
      </c>
      <c r="AA242" s="19">
        <v>0</v>
      </c>
      <c r="AB242" s="19">
        <v>0</v>
      </c>
      <c r="AC242" s="19">
        <v>0</v>
      </c>
      <c r="AD242" s="19">
        <v>0</v>
      </c>
    </row>
    <row r="243" spans="1:30" ht="38.25">
      <c r="A243" s="52" t="s">
        <v>892</v>
      </c>
      <c r="B243" s="19">
        <v>0</v>
      </c>
      <c r="C243" s="19">
        <v>0</v>
      </c>
      <c r="D243" s="19">
        <v>0</v>
      </c>
      <c r="E243" s="19">
        <v>0</v>
      </c>
      <c r="F243" s="19">
        <v>1188392</v>
      </c>
      <c r="G243" s="19">
        <f>C243+D243+E243+F243</f>
        <v>1188392</v>
      </c>
      <c r="H243" s="19">
        <v>0</v>
      </c>
      <c r="I243" s="19">
        <v>0</v>
      </c>
      <c r="J243" s="19">
        <v>0</v>
      </c>
      <c r="K243" s="19">
        <v>182643</v>
      </c>
      <c r="L243" s="19">
        <f>H243+I243+J243+K243</f>
        <v>182643</v>
      </c>
      <c r="M243" s="19">
        <v>0</v>
      </c>
      <c r="N243" s="19">
        <v>0</v>
      </c>
      <c r="O243" s="19">
        <v>0</v>
      </c>
      <c r="P243" s="19">
        <v>182643</v>
      </c>
      <c r="Q243" s="19">
        <f>M243+N243+O243+P243</f>
        <v>182643</v>
      </c>
      <c r="R243" s="19">
        <f>H243-M243</f>
        <v>0</v>
      </c>
      <c r="S243" s="19">
        <f>I243-N243</f>
        <v>0</v>
      </c>
      <c r="T243" s="19">
        <f>J243-O243</f>
        <v>0</v>
      </c>
      <c r="U243" s="19">
        <f>Q243+B243</f>
        <v>182643</v>
      </c>
      <c r="V243" s="19">
        <v>182643</v>
      </c>
      <c r="W243" s="19">
        <v>95124.9</v>
      </c>
      <c r="X243" s="19">
        <f>V243-W243</f>
        <v>87518.1</v>
      </c>
      <c r="Y243" s="19">
        <f>IF(ISERROR(W243/V243*100),0,W243/V243*100)</f>
        <v>52.082423087662811</v>
      </c>
      <c r="Z243" s="19">
        <v>0</v>
      </c>
      <c r="AA243" s="19">
        <v>0</v>
      </c>
      <c r="AB243" s="19">
        <v>0</v>
      </c>
      <c r="AC243" s="19">
        <v>0</v>
      </c>
      <c r="AD243" s="19">
        <v>0</v>
      </c>
    </row>
    <row r="244" spans="1:30">
      <c r="A244" s="52" t="s">
        <v>893</v>
      </c>
      <c r="B244" s="19">
        <v>0</v>
      </c>
      <c r="C244" s="19">
        <v>62000</v>
      </c>
      <c r="D244" s="19">
        <v>0</v>
      </c>
      <c r="E244" s="19">
        <v>0</v>
      </c>
      <c r="F244" s="19">
        <v>16533867</v>
      </c>
      <c r="G244" s="19">
        <f>C244+D244+E244+F244</f>
        <v>16595867</v>
      </c>
      <c r="H244" s="19">
        <v>20550</v>
      </c>
      <c r="I244" s="19">
        <v>0</v>
      </c>
      <c r="J244" s="19">
        <v>0</v>
      </c>
      <c r="K244" s="19">
        <v>5033508</v>
      </c>
      <c r="L244" s="19">
        <f>H244+I244+J244+K244</f>
        <v>5054058</v>
      </c>
      <c r="M244" s="19">
        <v>12914.66</v>
      </c>
      <c r="N244" s="19">
        <v>0</v>
      </c>
      <c r="O244" s="19">
        <v>0</v>
      </c>
      <c r="P244" s="19">
        <v>5033508</v>
      </c>
      <c r="Q244" s="19">
        <f>M244+N244+O244+P244</f>
        <v>5046422.66</v>
      </c>
      <c r="R244" s="19">
        <f>H244-M244</f>
        <v>7635.34</v>
      </c>
      <c r="S244" s="19">
        <f>I244-N244</f>
        <v>0</v>
      </c>
      <c r="T244" s="19">
        <f>J244-O244</f>
        <v>0</v>
      </c>
      <c r="U244" s="19">
        <f>Q244+B244</f>
        <v>5046422.66</v>
      </c>
      <c r="V244" s="19">
        <v>5054058</v>
      </c>
      <c r="W244" s="19">
        <v>4655966.7300000004</v>
      </c>
      <c r="X244" s="19">
        <f>V244-W244</f>
        <v>398091.26999999955</v>
      </c>
      <c r="Y244" s="19">
        <f>IF(ISERROR(W244/V244*100),0,W244/V244*100)</f>
        <v>92.123333962530708</v>
      </c>
      <c r="Z244" s="19">
        <v>0</v>
      </c>
      <c r="AA244" s="19">
        <v>0</v>
      </c>
      <c r="AB244" s="19">
        <v>0</v>
      </c>
      <c r="AC244" s="19">
        <v>0</v>
      </c>
      <c r="AD244" s="19">
        <v>0</v>
      </c>
    </row>
    <row r="245" spans="1:30">
      <c r="A245" s="52" t="s">
        <v>894</v>
      </c>
      <c r="B245" s="19">
        <v>0</v>
      </c>
      <c r="C245" s="19">
        <v>0</v>
      </c>
      <c r="D245" s="19">
        <v>0</v>
      </c>
      <c r="E245" s="19">
        <v>0</v>
      </c>
      <c r="F245" s="19">
        <v>1209234</v>
      </c>
      <c r="G245" s="19">
        <f>C245+D245+E245+F245</f>
        <v>1209234</v>
      </c>
      <c r="H245" s="19">
        <v>0</v>
      </c>
      <c r="I245" s="19">
        <v>0</v>
      </c>
      <c r="J245" s="19">
        <v>0</v>
      </c>
      <c r="K245" s="19">
        <v>250918</v>
      </c>
      <c r="L245" s="19">
        <f>H245+I245+J245+K245</f>
        <v>250918</v>
      </c>
      <c r="M245" s="19">
        <v>0</v>
      </c>
      <c r="N245" s="19">
        <v>0</v>
      </c>
      <c r="O245" s="19">
        <v>0</v>
      </c>
      <c r="P245" s="19">
        <v>250918</v>
      </c>
      <c r="Q245" s="19">
        <f>M245+N245+O245+P245</f>
        <v>250918</v>
      </c>
      <c r="R245" s="19">
        <f>H245-M245</f>
        <v>0</v>
      </c>
      <c r="S245" s="19">
        <f>I245-N245</f>
        <v>0</v>
      </c>
      <c r="T245" s="19">
        <f>J245-O245</f>
        <v>0</v>
      </c>
      <c r="U245" s="19">
        <f>Q245+B245</f>
        <v>250918</v>
      </c>
      <c r="V245" s="19">
        <v>250918</v>
      </c>
      <c r="W245" s="19">
        <v>250918</v>
      </c>
      <c r="X245" s="19">
        <f>V245-W245</f>
        <v>0</v>
      </c>
      <c r="Y245" s="19">
        <f>IF(ISERROR(W245/V245*100),0,W245/V245*100)</f>
        <v>100</v>
      </c>
      <c r="Z245" s="19">
        <v>0</v>
      </c>
      <c r="AA245" s="19">
        <v>0</v>
      </c>
      <c r="AB245" s="19">
        <v>0</v>
      </c>
      <c r="AC245" s="19">
        <v>0</v>
      </c>
      <c r="AD245" s="19">
        <v>0</v>
      </c>
    </row>
    <row r="246" spans="1:30" ht="25.5">
      <c r="A246" s="52" t="s">
        <v>895</v>
      </c>
      <c r="B246" s="19">
        <v>0</v>
      </c>
      <c r="C246" s="19">
        <v>0</v>
      </c>
      <c r="D246" s="19">
        <v>0</v>
      </c>
      <c r="E246" s="19">
        <v>0</v>
      </c>
      <c r="F246" s="19">
        <v>30000</v>
      </c>
      <c r="G246" s="19">
        <f>C246+D246+E246+F246</f>
        <v>30000</v>
      </c>
      <c r="H246" s="19">
        <v>0</v>
      </c>
      <c r="I246" s="19">
        <v>0</v>
      </c>
      <c r="J246" s="19">
        <v>0</v>
      </c>
      <c r="K246" s="19">
        <v>0</v>
      </c>
      <c r="L246" s="19">
        <f>H246+I246+J246+K246</f>
        <v>0</v>
      </c>
      <c r="M246" s="19">
        <v>0</v>
      </c>
      <c r="N246" s="19">
        <v>0</v>
      </c>
      <c r="O246" s="19">
        <v>0</v>
      </c>
      <c r="P246" s="19">
        <v>0</v>
      </c>
      <c r="Q246" s="19">
        <f>M246+N246+O246+P246</f>
        <v>0</v>
      </c>
      <c r="R246" s="19">
        <f>H246-M246</f>
        <v>0</v>
      </c>
      <c r="S246" s="19">
        <f>I246-N246</f>
        <v>0</v>
      </c>
      <c r="T246" s="19">
        <f>J246-O246</f>
        <v>0</v>
      </c>
      <c r="U246" s="19">
        <f>Q246+B246</f>
        <v>0</v>
      </c>
      <c r="V246" s="19">
        <v>0</v>
      </c>
      <c r="W246" s="19">
        <v>0</v>
      </c>
      <c r="X246" s="19">
        <f>V246-W246</f>
        <v>0</v>
      </c>
      <c r="Y246" s="19">
        <f>IF(ISERROR(W246/V246*100),0,W246/V246*100)</f>
        <v>0</v>
      </c>
      <c r="Z246" s="19">
        <v>0</v>
      </c>
      <c r="AA246" s="19">
        <v>0</v>
      </c>
      <c r="AB246" s="19">
        <v>0</v>
      </c>
      <c r="AC246" s="19">
        <v>0</v>
      </c>
      <c r="AD246" s="19">
        <v>0</v>
      </c>
    </row>
    <row r="247" spans="1:30" ht="25.5">
      <c r="A247" s="52" t="s">
        <v>896</v>
      </c>
      <c r="B247" s="19">
        <v>0</v>
      </c>
      <c r="C247" s="19">
        <v>0</v>
      </c>
      <c r="D247" s="19">
        <v>0</v>
      </c>
      <c r="E247" s="19">
        <v>0</v>
      </c>
      <c r="F247" s="19">
        <v>1129007</v>
      </c>
      <c r="G247" s="19">
        <f>C247+D247+E247+F247</f>
        <v>1129007</v>
      </c>
      <c r="H247" s="19">
        <v>0</v>
      </c>
      <c r="I247" s="19">
        <v>0</v>
      </c>
      <c r="J247" s="19">
        <v>0</v>
      </c>
      <c r="K247" s="19">
        <v>471000</v>
      </c>
      <c r="L247" s="19">
        <f>H247+I247+J247+K247</f>
        <v>471000</v>
      </c>
      <c r="M247" s="19">
        <v>0</v>
      </c>
      <c r="N247" s="19">
        <v>0</v>
      </c>
      <c r="O247" s="19">
        <v>0</v>
      </c>
      <c r="P247" s="19">
        <v>471000</v>
      </c>
      <c r="Q247" s="19">
        <f>M247+N247+O247+P247</f>
        <v>471000</v>
      </c>
      <c r="R247" s="19">
        <f>H247-M247</f>
        <v>0</v>
      </c>
      <c r="S247" s="19">
        <f>I247-N247</f>
        <v>0</v>
      </c>
      <c r="T247" s="19">
        <f>J247-O247</f>
        <v>0</v>
      </c>
      <c r="U247" s="19">
        <f>Q247+B247</f>
        <v>471000</v>
      </c>
      <c r="V247" s="19">
        <v>471000</v>
      </c>
      <c r="W247" s="19">
        <v>469000</v>
      </c>
      <c r="X247" s="19">
        <f>V247-W247</f>
        <v>2000</v>
      </c>
      <c r="Y247" s="19">
        <f>IF(ISERROR(W247/V247*100),0,W247/V247*100)</f>
        <v>99.575371549893845</v>
      </c>
      <c r="Z247" s="19">
        <v>0</v>
      </c>
      <c r="AA247" s="19">
        <v>0</v>
      </c>
      <c r="AB247" s="19">
        <v>0</v>
      </c>
      <c r="AC247" s="19">
        <v>0</v>
      </c>
      <c r="AD247" s="19">
        <v>0</v>
      </c>
    </row>
    <row r="248" spans="1:30">
      <c r="A248" s="52" t="s">
        <v>897</v>
      </c>
      <c r="B248" s="19">
        <v>0</v>
      </c>
      <c r="C248" s="19">
        <v>60000</v>
      </c>
      <c r="D248" s="19">
        <v>0</v>
      </c>
      <c r="E248" s="19">
        <v>0</v>
      </c>
      <c r="F248" s="19">
        <v>2131879</v>
      </c>
      <c r="G248" s="19">
        <f>C248+D248+E248+F248</f>
        <v>2191879</v>
      </c>
      <c r="H248" s="19">
        <v>20000</v>
      </c>
      <c r="I248" s="19">
        <v>0</v>
      </c>
      <c r="J248" s="19">
        <v>0</v>
      </c>
      <c r="K248" s="19">
        <v>679800</v>
      </c>
      <c r="L248" s="19">
        <f>H248+I248+J248+K248</f>
        <v>699800</v>
      </c>
      <c r="M248" s="19">
        <v>12574.26</v>
      </c>
      <c r="N248" s="19">
        <v>0</v>
      </c>
      <c r="O248" s="19">
        <v>0</v>
      </c>
      <c r="P248" s="19">
        <v>679800</v>
      </c>
      <c r="Q248" s="19">
        <f>M248+N248+O248+P248</f>
        <v>692374.26</v>
      </c>
      <c r="R248" s="19">
        <f>H248-M248</f>
        <v>7425.74</v>
      </c>
      <c r="S248" s="19">
        <f>I248-N248</f>
        <v>0</v>
      </c>
      <c r="T248" s="19">
        <f>J248-O248</f>
        <v>0</v>
      </c>
      <c r="U248" s="19">
        <f>Q248+B248</f>
        <v>692374.26</v>
      </c>
      <c r="V248" s="19">
        <v>699800</v>
      </c>
      <c r="W248" s="19">
        <v>342180.07</v>
      </c>
      <c r="X248" s="19">
        <f>V248-W248</f>
        <v>357619.93</v>
      </c>
      <c r="Y248" s="19">
        <f>IF(ISERROR(W248/V248*100),0,W248/V248*100)</f>
        <v>48.896837667905118</v>
      </c>
      <c r="Z248" s="19">
        <v>0</v>
      </c>
      <c r="AA248" s="19">
        <v>0</v>
      </c>
      <c r="AB248" s="19">
        <v>0</v>
      </c>
      <c r="AC248" s="19">
        <v>0</v>
      </c>
      <c r="AD248" s="19">
        <v>0</v>
      </c>
    </row>
    <row r="249" spans="1:30" ht="25.5">
      <c r="A249" s="52" t="s">
        <v>898</v>
      </c>
      <c r="B249" s="19">
        <v>0</v>
      </c>
      <c r="C249" s="19">
        <v>2000</v>
      </c>
      <c r="D249" s="19">
        <v>0</v>
      </c>
      <c r="E249" s="19">
        <v>0</v>
      </c>
      <c r="F249" s="19">
        <v>51881</v>
      </c>
      <c r="G249" s="19">
        <f>C249+D249+E249+F249</f>
        <v>53881</v>
      </c>
      <c r="H249" s="19">
        <v>550</v>
      </c>
      <c r="I249" s="19">
        <v>0</v>
      </c>
      <c r="J249" s="19">
        <v>0</v>
      </c>
      <c r="K249" s="19">
        <v>18175</v>
      </c>
      <c r="L249" s="19">
        <f>H249+I249+J249+K249</f>
        <v>18725</v>
      </c>
      <c r="M249" s="19">
        <v>340.4</v>
      </c>
      <c r="N249" s="19">
        <v>0</v>
      </c>
      <c r="O249" s="19">
        <v>0</v>
      </c>
      <c r="P249" s="19">
        <v>18175</v>
      </c>
      <c r="Q249" s="19">
        <f>M249+N249+O249+P249</f>
        <v>18515.400000000001</v>
      </c>
      <c r="R249" s="19">
        <f>H249-M249</f>
        <v>209.60000000000002</v>
      </c>
      <c r="S249" s="19">
        <f>I249-N249</f>
        <v>0</v>
      </c>
      <c r="T249" s="19">
        <f>J249-O249</f>
        <v>0</v>
      </c>
      <c r="U249" s="19">
        <f>Q249+B249</f>
        <v>18515.400000000001</v>
      </c>
      <c r="V249" s="19">
        <v>18725</v>
      </c>
      <c r="W249" s="19">
        <v>18441.66</v>
      </c>
      <c r="X249" s="19">
        <f>V249-W249</f>
        <v>283.34000000000015</v>
      </c>
      <c r="Y249" s="19">
        <f>IF(ISERROR(W249/V249*100),0,W249/V249*100)</f>
        <v>98.486835781041393</v>
      </c>
      <c r="Z249" s="19">
        <v>0</v>
      </c>
      <c r="AA249" s="19">
        <v>0</v>
      </c>
      <c r="AB249" s="19">
        <v>0</v>
      </c>
      <c r="AC249" s="19">
        <v>0</v>
      </c>
      <c r="AD249" s="19">
        <v>0</v>
      </c>
    </row>
    <row r="250" spans="1:30" ht="38.25">
      <c r="A250" s="52" t="s">
        <v>899</v>
      </c>
      <c r="B250" s="19">
        <v>0</v>
      </c>
      <c r="C250" s="19">
        <v>0</v>
      </c>
      <c r="D250" s="19">
        <v>0</v>
      </c>
      <c r="E250" s="19">
        <v>0</v>
      </c>
      <c r="F250" s="19">
        <v>50000</v>
      </c>
      <c r="G250" s="19">
        <f>C250+D250+E250+F250</f>
        <v>50000</v>
      </c>
      <c r="H250" s="19">
        <v>0</v>
      </c>
      <c r="I250" s="19">
        <v>0</v>
      </c>
      <c r="J250" s="19">
        <v>0</v>
      </c>
      <c r="K250" s="19">
        <v>25000</v>
      </c>
      <c r="L250" s="19">
        <f>H250+I250+J250+K250</f>
        <v>25000</v>
      </c>
      <c r="M250" s="19">
        <v>0</v>
      </c>
      <c r="N250" s="19">
        <v>0</v>
      </c>
      <c r="O250" s="19">
        <v>0</v>
      </c>
      <c r="P250" s="19">
        <v>25000</v>
      </c>
      <c r="Q250" s="19">
        <f>M250+N250+O250+P250</f>
        <v>25000</v>
      </c>
      <c r="R250" s="19">
        <f>H250-M250</f>
        <v>0</v>
      </c>
      <c r="S250" s="19">
        <f>I250-N250</f>
        <v>0</v>
      </c>
      <c r="T250" s="19">
        <f>J250-O250</f>
        <v>0</v>
      </c>
      <c r="U250" s="19">
        <f>Q250+B250</f>
        <v>25000</v>
      </c>
      <c r="V250" s="19">
        <v>25000</v>
      </c>
      <c r="W250" s="19">
        <v>0</v>
      </c>
      <c r="X250" s="19">
        <f>V250-W250</f>
        <v>25000</v>
      </c>
      <c r="Y250" s="19">
        <f>IF(ISERROR(W250/V250*100),0,W250/V250*100)</f>
        <v>0</v>
      </c>
      <c r="Z250" s="19">
        <v>0</v>
      </c>
      <c r="AA250" s="19">
        <v>0</v>
      </c>
      <c r="AB250" s="19">
        <v>0</v>
      </c>
      <c r="AC250" s="19">
        <v>0</v>
      </c>
      <c r="AD250" s="19">
        <v>0</v>
      </c>
    </row>
    <row r="251" spans="1:30" ht="25.5">
      <c r="A251" s="52" t="s">
        <v>900</v>
      </c>
      <c r="B251" s="19">
        <v>0</v>
      </c>
      <c r="C251" s="19">
        <v>0</v>
      </c>
      <c r="D251" s="19">
        <v>0</v>
      </c>
      <c r="E251" s="19">
        <v>0</v>
      </c>
      <c r="F251" s="19">
        <v>600000</v>
      </c>
      <c r="G251" s="19">
        <f>C251+D251+E251+F251</f>
        <v>600000</v>
      </c>
      <c r="H251" s="19">
        <v>0</v>
      </c>
      <c r="I251" s="19">
        <v>0</v>
      </c>
      <c r="J251" s="19">
        <v>0</v>
      </c>
      <c r="K251" s="19">
        <v>300000</v>
      </c>
      <c r="L251" s="19">
        <f>H251+I251+J251+K251</f>
        <v>300000</v>
      </c>
      <c r="M251" s="19">
        <v>0</v>
      </c>
      <c r="N251" s="19">
        <v>0</v>
      </c>
      <c r="O251" s="19">
        <v>0</v>
      </c>
      <c r="P251" s="19">
        <v>300000</v>
      </c>
      <c r="Q251" s="19">
        <f>M251+N251+O251+P251</f>
        <v>300000</v>
      </c>
      <c r="R251" s="19">
        <f>H251-M251</f>
        <v>0</v>
      </c>
      <c r="S251" s="19">
        <f>I251-N251</f>
        <v>0</v>
      </c>
      <c r="T251" s="19">
        <f>J251-O251</f>
        <v>0</v>
      </c>
      <c r="U251" s="19">
        <f>Q251+B251</f>
        <v>300000</v>
      </c>
      <c r="V251" s="19">
        <v>300000</v>
      </c>
      <c r="W251" s="19">
        <v>287829</v>
      </c>
      <c r="X251" s="19">
        <f>V251-W251</f>
        <v>12171</v>
      </c>
      <c r="Y251" s="19">
        <f>IF(ISERROR(W251/V251*100),0,W251/V251*100)</f>
        <v>95.942999999999998</v>
      </c>
      <c r="Z251" s="19">
        <v>0</v>
      </c>
      <c r="AA251" s="19">
        <v>0</v>
      </c>
      <c r="AB251" s="19">
        <v>0</v>
      </c>
      <c r="AC251" s="19">
        <v>0</v>
      </c>
      <c r="AD251" s="19">
        <v>0</v>
      </c>
    </row>
    <row r="252" spans="1:30" ht="51">
      <c r="A252" s="52" t="s">
        <v>901</v>
      </c>
      <c r="B252" s="19">
        <v>0</v>
      </c>
      <c r="C252" s="19">
        <v>0</v>
      </c>
      <c r="D252" s="19">
        <v>0</v>
      </c>
      <c r="E252" s="19">
        <v>0</v>
      </c>
      <c r="F252" s="19">
        <v>3862123</v>
      </c>
      <c r="G252" s="19">
        <f>C252+D252+E252+F252</f>
        <v>3862123</v>
      </c>
      <c r="H252" s="19">
        <v>0</v>
      </c>
      <c r="I252" s="19">
        <v>0</v>
      </c>
      <c r="J252" s="19">
        <v>0</v>
      </c>
      <c r="K252" s="19">
        <v>1293090</v>
      </c>
      <c r="L252" s="19">
        <f>H252+I252+J252+K252</f>
        <v>1293090</v>
      </c>
      <c r="M252" s="19">
        <v>0</v>
      </c>
      <c r="N252" s="19">
        <v>0</v>
      </c>
      <c r="O252" s="19">
        <v>0</v>
      </c>
      <c r="P252" s="19">
        <v>1293090</v>
      </c>
      <c r="Q252" s="19">
        <f>M252+N252+O252+P252</f>
        <v>1293090</v>
      </c>
      <c r="R252" s="19">
        <f>H252-M252</f>
        <v>0</v>
      </c>
      <c r="S252" s="19">
        <f>I252-N252</f>
        <v>0</v>
      </c>
      <c r="T252" s="19">
        <f>J252-O252</f>
        <v>0</v>
      </c>
      <c r="U252" s="19">
        <f>Q252+B252</f>
        <v>1293090</v>
      </c>
      <c r="V252" s="19">
        <v>1293090</v>
      </c>
      <c r="W252" s="19">
        <v>1292073</v>
      </c>
      <c r="X252" s="19">
        <f>V252-W252</f>
        <v>1017</v>
      </c>
      <c r="Y252" s="19">
        <f>IF(ISERROR(W252/V252*100),0,W252/V252*100)</f>
        <v>99.921351182052291</v>
      </c>
      <c r="Z252" s="19">
        <v>0</v>
      </c>
      <c r="AA252" s="19">
        <v>0</v>
      </c>
      <c r="AB252" s="19">
        <v>0</v>
      </c>
      <c r="AC252" s="19">
        <v>0</v>
      </c>
      <c r="AD252" s="19">
        <v>0</v>
      </c>
    </row>
    <row r="253" spans="1:30">
      <c r="A253" s="52" t="s">
        <v>902</v>
      </c>
      <c r="B253" s="19">
        <v>0</v>
      </c>
      <c r="C253" s="19">
        <v>0</v>
      </c>
      <c r="D253" s="19">
        <v>0</v>
      </c>
      <c r="E253" s="19">
        <v>0</v>
      </c>
      <c r="F253" s="19">
        <v>3144730</v>
      </c>
      <c r="G253" s="19">
        <f>C253+D253+E253+F253</f>
        <v>3144730</v>
      </c>
      <c r="H253" s="19">
        <v>0</v>
      </c>
      <c r="I253" s="19">
        <v>0</v>
      </c>
      <c r="J253" s="19">
        <v>0</v>
      </c>
      <c r="K253" s="19">
        <v>1090945</v>
      </c>
      <c r="L253" s="19">
        <f>H253+I253+J253+K253</f>
        <v>1090945</v>
      </c>
      <c r="M253" s="19">
        <v>0</v>
      </c>
      <c r="N253" s="19">
        <v>0</v>
      </c>
      <c r="O253" s="19">
        <v>0</v>
      </c>
      <c r="P253" s="19">
        <v>1090945</v>
      </c>
      <c r="Q253" s="19">
        <f>M253+N253+O253+P253</f>
        <v>1090945</v>
      </c>
      <c r="R253" s="19">
        <f>H253-M253</f>
        <v>0</v>
      </c>
      <c r="S253" s="19">
        <f>I253-N253</f>
        <v>0</v>
      </c>
      <c r="T253" s="19">
        <f>J253-O253</f>
        <v>0</v>
      </c>
      <c r="U253" s="19">
        <f>Q253+B253</f>
        <v>1090945</v>
      </c>
      <c r="V253" s="19">
        <v>1090945</v>
      </c>
      <c r="W253" s="19">
        <v>1090945</v>
      </c>
      <c r="X253" s="19">
        <f>V253-W253</f>
        <v>0</v>
      </c>
      <c r="Y253" s="19">
        <f>IF(ISERROR(W253/V253*100),0,W253/V253*100)</f>
        <v>100</v>
      </c>
      <c r="Z253" s="19">
        <v>0</v>
      </c>
      <c r="AA253" s="19">
        <v>0</v>
      </c>
      <c r="AB253" s="19">
        <v>0</v>
      </c>
      <c r="AC253" s="19">
        <v>0</v>
      </c>
      <c r="AD253" s="19">
        <v>0</v>
      </c>
    </row>
    <row r="254" spans="1:30" ht="38.25">
      <c r="A254" s="52" t="s">
        <v>903</v>
      </c>
      <c r="B254" s="19">
        <v>0</v>
      </c>
      <c r="C254" s="19">
        <v>0</v>
      </c>
      <c r="D254" s="19">
        <v>0</v>
      </c>
      <c r="E254" s="19">
        <v>0</v>
      </c>
      <c r="F254" s="19">
        <v>4325013</v>
      </c>
      <c r="G254" s="19">
        <f>C254+D254+E254+F254</f>
        <v>4325013</v>
      </c>
      <c r="H254" s="19">
        <v>0</v>
      </c>
      <c r="I254" s="19">
        <v>0</v>
      </c>
      <c r="J254" s="19">
        <v>0</v>
      </c>
      <c r="K254" s="19">
        <v>904580</v>
      </c>
      <c r="L254" s="19">
        <f>H254+I254+J254+K254</f>
        <v>904580</v>
      </c>
      <c r="M254" s="19">
        <v>0</v>
      </c>
      <c r="N254" s="19">
        <v>0</v>
      </c>
      <c r="O254" s="19">
        <v>0</v>
      </c>
      <c r="P254" s="19">
        <v>904580</v>
      </c>
      <c r="Q254" s="19">
        <f>M254+N254+O254+P254</f>
        <v>904580</v>
      </c>
      <c r="R254" s="19">
        <f>H254-M254</f>
        <v>0</v>
      </c>
      <c r="S254" s="19">
        <f>I254-N254</f>
        <v>0</v>
      </c>
      <c r="T254" s="19">
        <f>J254-O254</f>
        <v>0</v>
      </c>
      <c r="U254" s="19">
        <f>Q254+B254</f>
        <v>904580</v>
      </c>
      <c r="V254" s="19">
        <v>904580</v>
      </c>
      <c r="W254" s="19">
        <v>904580</v>
      </c>
      <c r="X254" s="19">
        <f>V254-W254</f>
        <v>0</v>
      </c>
      <c r="Y254" s="19">
        <f>IF(ISERROR(W254/V254*100),0,W254/V254*100)</f>
        <v>100</v>
      </c>
      <c r="Z254" s="19">
        <v>0</v>
      </c>
      <c r="AA254" s="19">
        <v>0</v>
      </c>
      <c r="AB254" s="19">
        <v>0</v>
      </c>
      <c r="AC254" s="19">
        <v>0</v>
      </c>
      <c r="AD254" s="19">
        <v>0</v>
      </c>
    </row>
    <row r="255" spans="1:30">
      <c r="A255" s="52" t="s">
        <v>904</v>
      </c>
      <c r="B255" s="19">
        <v>0</v>
      </c>
      <c r="C255" s="19">
        <v>0</v>
      </c>
      <c r="D255" s="19">
        <v>0</v>
      </c>
      <c r="E255" s="19">
        <v>0</v>
      </c>
      <c r="F255" s="19">
        <v>67471</v>
      </c>
      <c r="G255" s="19">
        <f>C255+D255+E255+F255</f>
        <v>67471</v>
      </c>
      <c r="H255" s="19">
        <v>0</v>
      </c>
      <c r="I255" s="19">
        <v>0</v>
      </c>
      <c r="J255" s="19">
        <v>0</v>
      </c>
      <c r="K255" s="19">
        <v>23256</v>
      </c>
      <c r="L255" s="19">
        <f>H255+I255+J255+K255</f>
        <v>23256</v>
      </c>
      <c r="M255" s="19">
        <v>0</v>
      </c>
      <c r="N255" s="19">
        <v>0</v>
      </c>
      <c r="O255" s="19">
        <v>0</v>
      </c>
      <c r="P255" s="19">
        <v>23256</v>
      </c>
      <c r="Q255" s="19">
        <f>M255+N255+O255+P255</f>
        <v>23256</v>
      </c>
      <c r="R255" s="19">
        <f>H255-M255</f>
        <v>0</v>
      </c>
      <c r="S255" s="19">
        <f>I255-N255</f>
        <v>0</v>
      </c>
      <c r="T255" s="19">
        <f>J255-O255</f>
        <v>0</v>
      </c>
      <c r="U255" s="19">
        <f>Q255+B255</f>
        <v>23256</v>
      </c>
      <c r="V255" s="19">
        <v>23256</v>
      </c>
      <c r="W255" s="19">
        <v>20933.03</v>
      </c>
      <c r="X255" s="19">
        <f>V255-W255</f>
        <v>2322.9700000000012</v>
      </c>
      <c r="Y255" s="19">
        <f>IF(ISERROR(W255/V255*100),0,W255/V255*100)</f>
        <v>90.011308909528722</v>
      </c>
      <c r="Z255" s="19">
        <v>0</v>
      </c>
      <c r="AA255" s="19">
        <v>0</v>
      </c>
      <c r="AB255" s="19">
        <v>0</v>
      </c>
      <c r="AC255" s="19">
        <v>0</v>
      </c>
      <c r="AD255" s="19">
        <v>0</v>
      </c>
    </row>
    <row r="256" spans="1:30" ht="51">
      <c r="A256" s="52" t="s">
        <v>905</v>
      </c>
      <c r="B256" s="19">
        <v>0</v>
      </c>
      <c r="C256" s="19">
        <v>0</v>
      </c>
      <c r="D256" s="19">
        <v>0</v>
      </c>
      <c r="E256" s="19">
        <v>0</v>
      </c>
      <c r="F256" s="19">
        <v>845796</v>
      </c>
      <c r="G256" s="19">
        <f>C256+D256+E256+F256</f>
        <v>845796</v>
      </c>
      <c r="H256" s="19">
        <v>0</v>
      </c>
      <c r="I256" s="19">
        <v>0</v>
      </c>
      <c r="J256" s="19">
        <v>0</v>
      </c>
      <c r="K256" s="19">
        <v>336665</v>
      </c>
      <c r="L256" s="19">
        <f>H256+I256+J256+K256</f>
        <v>336665</v>
      </c>
      <c r="M256" s="19">
        <v>0</v>
      </c>
      <c r="N256" s="19">
        <v>0</v>
      </c>
      <c r="O256" s="78">
        <f>591.13-591.13</f>
        <v>0</v>
      </c>
      <c r="P256" s="19">
        <v>336665</v>
      </c>
      <c r="Q256" s="19">
        <f>M256+N256+O256+P256</f>
        <v>336665</v>
      </c>
      <c r="R256" s="19">
        <f>H256-M256</f>
        <v>0</v>
      </c>
      <c r="S256" s="19">
        <f>I256-N256</f>
        <v>0</v>
      </c>
      <c r="T256" s="19">
        <f>J256-O256</f>
        <v>0</v>
      </c>
      <c r="U256" s="19">
        <f>Q256+B256</f>
        <v>336665</v>
      </c>
      <c r="V256" s="19">
        <v>336665</v>
      </c>
      <c r="W256" s="19">
        <v>75962.95</v>
      </c>
      <c r="X256" s="19">
        <f>V256-W256</f>
        <v>260702.05</v>
      </c>
      <c r="Y256" s="19">
        <f>IF(ISERROR(W256/V256*100),0,W256/V256*100)</f>
        <v>22.563364175070173</v>
      </c>
      <c r="Z256" s="19">
        <v>0</v>
      </c>
      <c r="AA256" s="19">
        <v>0</v>
      </c>
      <c r="AB256" s="19">
        <v>0</v>
      </c>
      <c r="AC256" s="19">
        <v>0</v>
      </c>
      <c r="AD256" s="19">
        <v>0</v>
      </c>
    </row>
    <row r="257" spans="1:30">
      <c r="A257" s="52" t="s">
        <v>906</v>
      </c>
      <c r="B257" s="19">
        <v>0</v>
      </c>
      <c r="C257" s="19">
        <v>169018</v>
      </c>
      <c r="D257" s="19">
        <v>0</v>
      </c>
      <c r="E257" s="19">
        <v>0</v>
      </c>
      <c r="F257" s="19">
        <v>2238439</v>
      </c>
      <c r="G257" s="19">
        <f>C257+D257+E257+F257</f>
        <v>2407457</v>
      </c>
      <c r="H257" s="19">
        <v>62725</v>
      </c>
      <c r="I257" s="19">
        <v>0</v>
      </c>
      <c r="J257" s="19">
        <v>0</v>
      </c>
      <c r="K257" s="19">
        <v>681036</v>
      </c>
      <c r="L257" s="19">
        <f>H257+I257+J257+K257</f>
        <v>743761</v>
      </c>
      <c r="M257" s="19">
        <v>59451.58</v>
      </c>
      <c r="N257" s="19">
        <v>0</v>
      </c>
      <c r="O257" s="19">
        <v>0</v>
      </c>
      <c r="P257" s="19">
        <v>681036</v>
      </c>
      <c r="Q257" s="19">
        <f>M257+N257+O257+P257</f>
        <v>740487.58</v>
      </c>
      <c r="R257" s="19">
        <f>H257-M257</f>
        <v>3273.4199999999983</v>
      </c>
      <c r="S257" s="19">
        <f>I257-N257</f>
        <v>0</v>
      </c>
      <c r="T257" s="19">
        <f>J257-O257</f>
        <v>0</v>
      </c>
      <c r="U257" s="19">
        <f>Q257+B257</f>
        <v>740487.58</v>
      </c>
      <c r="V257" s="19">
        <v>743761</v>
      </c>
      <c r="W257" s="19">
        <v>669212.18000000005</v>
      </c>
      <c r="X257" s="19">
        <f>V257-W257</f>
        <v>74548.819999999949</v>
      </c>
      <c r="Y257" s="19">
        <f>IF(ISERROR(W257/V257*100),0,W257/V257*100)</f>
        <v>89.976777486316166</v>
      </c>
      <c r="Z257" s="19">
        <v>0</v>
      </c>
      <c r="AA257" s="19">
        <v>0</v>
      </c>
      <c r="AB257" s="19">
        <v>0</v>
      </c>
      <c r="AC257" s="19">
        <v>0</v>
      </c>
      <c r="AD257" s="19">
        <v>0</v>
      </c>
    </row>
    <row r="258" spans="1:30">
      <c r="A258" s="52" t="s">
        <v>907</v>
      </c>
      <c r="B258" s="19">
        <v>0</v>
      </c>
      <c r="C258" s="19">
        <v>136522</v>
      </c>
      <c r="D258" s="19">
        <v>0</v>
      </c>
      <c r="E258" s="19">
        <v>0</v>
      </c>
      <c r="F258" s="19">
        <v>1628682</v>
      </c>
      <c r="G258" s="19">
        <f>C258+D258+E258+F258</f>
        <v>1765204</v>
      </c>
      <c r="H258" s="19">
        <v>39811</v>
      </c>
      <c r="I258" s="19">
        <v>0</v>
      </c>
      <c r="J258" s="19">
        <v>0</v>
      </c>
      <c r="K258" s="19">
        <v>509388</v>
      </c>
      <c r="L258" s="19">
        <f>H258+I258+J258+K258</f>
        <v>549199</v>
      </c>
      <c r="M258" s="19">
        <v>35963.93</v>
      </c>
      <c r="N258" s="19">
        <v>0</v>
      </c>
      <c r="O258" s="19">
        <v>0</v>
      </c>
      <c r="P258" s="19">
        <v>509388</v>
      </c>
      <c r="Q258" s="19">
        <f>M258+N258+O258+P258</f>
        <v>545351.93000000005</v>
      </c>
      <c r="R258" s="19">
        <f>H258-M258</f>
        <v>3847.0699999999997</v>
      </c>
      <c r="S258" s="19">
        <f>I258-N258</f>
        <v>0</v>
      </c>
      <c r="T258" s="19">
        <f>J258-O258</f>
        <v>0</v>
      </c>
      <c r="U258" s="19">
        <f>Q258+B258</f>
        <v>545351.93000000005</v>
      </c>
      <c r="V258" s="19">
        <v>549199</v>
      </c>
      <c r="W258" s="19">
        <v>506076.37</v>
      </c>
      <c r="X258" s="19">
        <f>V258-W258</f>
        <v>43122.630000000005</v>
      </c>
      <c r="Y258" s="19">
        <f>IF(ISERROR(W258/V258*100),0,W258/V258*100)</f>
        <v>92.148086576996675</v>
      </c>
      <c r="Z258" s="19">
        <v>0</v>
      </c>
      <c r="AA258" s="19">
        <v>0</v>
      </c>
      <c r="AB258" s="19">
        <v>0</v>
      </c>
      <c r="AC258" s="19">
        <v>0</v>
      </c>
      <c r="AD258" s="19">
        <v>0</v>
      </c>
    </row>
    <row r="259" spans="1:30" ht="25.5">
      <c r="A259" s="52" t="s">
        <v>908</v>
      </c>
      <c r="B259" s="19">
        <v>0</v>
      </c>
      <c r="C259" s="19">
        <v>32496</v>
      </c>
      <c r="D259" s="19">
        <v>0</v>
      </c>
      <c r="E259" s="19">
        <v>0</v>
      </c>
      <c r="F259" s="19">
        <v>434191</v>
      </c>
      <c r="G259" s="19">
        <f>C259+D259+E259+F259</f>
        <v>466687</v>
      </c>
      <c r="H259" s="19">
        <v>22914</v>
      </c>
      <c r="I259" s="19">
        <v>0</v>
      </c>
      <c r="J259" s="19">
        <v>0</v>
      </c>
      <c r="K259" s="19">
        <v>110803</v>
      </c>
      <c r="L259" s="19">
        <f>H259+I259+J259+K259</f>
        <v>133717</v>
      </c>
      <c r="M259" s="19">
        <v>23487.65</v>
      </c>
      <c r="N259" s="19">
        <v>0</v>
      </c>
      <c r="O259" s="19">
        <v>0</v>
      </c>
      <c r="P259" s="19">
        <v>110803</v>
      </c>
      <c r="Q259" s="19">
        <f>M259+N259+O259+P259</f>
        <v>134290.65</v>
      </c>
      <c r="R259" s="19">
        <f>H259-M259</f>
        <v>-573.65000000000146</v>
      </c>
      <c r="S259" s="19">
        <f>I259-N259</f>
        <v>0</v>
      </c>
      <c r="T259" s="19">
        <f>J259-O259</f>
        <v>0</v>
      </c>
      <c r="U259" s="19">
        <f>Q259+B259</f>
        <v>134290.65</v>
      </c>
      <c r="V259" s="19">
        <v>133717</v>
      </c>
      <c r="W259" s="19">
        <v>106200.84</v>
      </c>
      <c r="X259" s="19">
        <f>V259-W259</f>
        <v>27516.160000000003</v>
      </c>
      <c r="Y259" s="19">
        <f>IF(ISERROR(W259/V259*100),0,W259/V259*100)</f>
        <v>79.422092927600829</v>
      </c>
      <c r="Z259" s="19">
        <v>0</v>
      </c>
      <c r="AA259" s="19">
        <v>0</v>
      </c>
      <c r="AB259" s="19">
        <v>0</v>
      </c>
      <c r="AC259" s="19">
        <v>0</v>
      </c>
      <c r="AD259" s="19">
        <v>0</v>
      </c>
    </row>
    <row r="260" spans="1:30" ht="25.5">
      <c r="A260" s="52" t="s">
        <v>909</v>
      </c>
      <c r="B260" s="19">
        <v>0</v>
      </c>
      <c r="C260" s="19">
        <v>0</v>
      </c>
      <c r="D260" s="19">
        <v>0</v>
      </c>
      <c r="E260" s="19">
        <v>0</v>
      </c>
      <c r="F260" s="19">
        <v>175566</v>
      </c>
      <c r="G260" s="19">
        <f>C260+D260+E260+F260</f>
        <v>175566</v>
      </c>
      <c r="H260" s="19">
        <v>0</v>
      </c>
      <c r="I260" s="19">
        <v>0</v>
      </c>
      <c r="J260" s="19">
        <v>0</v>
      </c>
      <c r="K260" s="19">
        <v>60845</v>
      </c>
      <c r="L260" s="19">
        <f>H260+I260+J260+K260</f>
        <v>60845</v>
      </c>
      <c r="M260" s="19">
        <v>0</v>
      </c>
      <c r="N260" s="19">
        <v>0</v>
      </c>
      <c r="O260" s="19">
        <v>0</v>
      </c>
      <c r="P260" s="19">
        <v>60845</v>
      </c>
      <c r="Q260" s="19">
        <f>M260+N260+O260+P260</f>
        <v>60845</v>
      </c>
      <c r="R260" s="19">
        <f>H260-M260</f>
        <v>0</v>
      </c>
      <c r="S260" s="19">
        <f>I260-N260</f>
        <v>0</v>
      </c>
      <c r="T260" s="19">
        <f>J260-O260</f>
        <v>0</v>
      </c>
      <c r="U260" s="19">
        <f>Q260+B260</f>
        <v>60845</v>
      </c>
      <c r="V260" s="19">
        <v>60845</v>
      </c>
      <c r="W260" s="19">
        <v>56934.97</v>
      </c>
      <c r="X260" s="19">
        <f>V260-W260</f>
        <v>3910.0299999999988</v>
      </c>
      <c r="Y260" s="19">
        <f>IF(ISERROR(W260/V260*100),0,W260/V260*100)</f>
        <v>93.57378584928918</v>
      </c>
      <c r="Z260" s="19">
        <v>0</v>
      </c>
      <c r="AA260" s="19">
        <v>0</v>
      </c>
      <c r="AB260" s="19">
        <v>0</v>
      </c>
      <c r="AC260" s="19">
        <v>0</v>
      </c>
      <c r="AD260" s="19">
        <v>0</v>
      </c>
    </row>
    <row r="261" spans="1:30" ht="25.5">
      <c r="A261" s="52" t="s">
        <v>87</v>
      </c>
      <c r="B261" s="19">
        <v>0</v>
      </c>
      <c r="C261" s="19">
        <v>0</v>
      </c>
      <c r="D261" s="19">
        <v>0</v>
      </c>
      <c r="E261" s="19">
        <v>0</v>
      </c>
      <c r="F261" s="19">
        <v>62466875</v>
      </c>
      <c r="G261" s="19">
        <f>C261+D261+E261+F261</f>
        <v>62466875</v>
      </c>
      <c r="H261" s="19">
        <v>0</v>
      </c>
      <c r="I261" s="19">
        <v>0</v>
      </c>
      <c r="J261" s="19">
        <v>0</v>
      </c>
      <c r="K261" s="19">
        <v>11352445</v>
      </c>
      <c r="L261" s="19">
        <f>H261+I261+J261+K261</f>
        <v>11352445</v>
      </c>
      <c r="M261" s="19">
        <v>0</v>
      </c>
      <c r="N261" s="19">
        <v>0</v>
      </c>
      <c r="O261" s="19">
        <v>0</v>
      </c>
      <c r="P261" s="19">
        <v>11352445</v>
      </c>
      <c r="Q261" s="19">
        <f>M261+N261+O261+P261</f>
        <v>11352445</v>
      </c>
      <c r="R261" s="19">
        <f>H261-M261</f>
        <v>0</v>
      </c>
      <c r="S261" s="19">
        <f>I261-N261</f>
        <v>0</v>
      </c>
      <c r="T261" s="19">
        <f>J261-O261</f>
        <v>0</v>
      </c>
      <c r="U261" s="19">
        <f>Q261+B261</f>
        <v>11352445</v>
      </c>
      <c r="V261" s="19">
        <v>11352445</v>
      </c>
      <c r="W261" s="19">
        <v>10040756.99</v>
      </c>
      <c r="X261" s="19">
        <f>V261-W261</f>
        <v>1311688.0099999998</v>
      </c>
      <c r="Y261" s="19">
        <f>IF(ISERROR(W261/V261*100),0,W261/V261*100)</f>
        <v>88.445766440621384</v>
      </c>
      <c r="Z261" s="19">
        <v>0</v>
      </c>
      <c r="AA261" s="19">
        <v>0</v>
      </c>
      <c r="AB261" s="19">
        <v>0</v>
      </c>
      <c r="AC261" s="19">
        <v>0</v>
      </c>
      <c r="AD261" s="19">
        <v>0</v>
      </c>
    </row>
    <row r="262" spans="1:30" ht="38.25">
      <c r="A262" s="52" t="s">
        <v>229</v>
      </c>
      <c r="B262" s="19">
        <v>0</v>
      </c>
      <c r="C262" s="19">
        <v>0</v>
      </c>
      <c r="D262" s="19">
        <v>0</v>
      </c>
      <c r="E262" s="19">
        <v>0</v>
      </c>
      <c r="F262" s="19">
        <v>4003792</v>
      </c>
      <c r="G262" s="19">
        <f>C262+D262+E262+F262</f>
        <v>4003792</v>
      </c>
      <c r="H262" s="19">
        <v>0</v>
      </c>
      <c r="I262" s="19">
        <v>0</v>
      </c>
      <c r="J262" s="19">
        <v>0</v>
      </c>
      <c r="K262" s="19">
        <v>1169291</v>
      </c>
      <c r="L262" s="19">
        <f>H262+I262+J262+K262</f>
        <v>1169291</v>
      </c>
      <c r="M262" s="19">
        <v>0</v>
      </c>
      <c r="N262" s="19">
        <v>0</v>
      </c>
      <c r="O262" s="19">
        <v>0</v>
      </c>
      <c r="P262" s="19">
        <v>1169291</v>
      </c>
      <c r="Q262" s="19">
        <f>M262+N262+O262+P262</f>
        <v>1169291</v>
      </c>
      <c r="R262" s="19">
        <f>H262-M262</f>
        <v>0</v>
      </c>
      <c r="S262" s="19">
        <f>I262-N262</f>
        <v>0</v>
      </c>
      <c r="T262" s="19">
        <f>J262-O262</f>
        <v>0</v>
      </c>
      <c r="U262" s="19">
        <f>Q262+B262</f>
        <v>1169291</v>
      </c>
      <c r="V262" s="19">
        <v>1169291</v>
      </c>
      <c r="W262" s="19">
        <v>1090254.42</v>
      </c>
      <c r="X262" s="19">
        <f>V262-W262</f>
        <v>79036.580000000075</v>
      </c>
      <c r="Y262" s="19">
        <f>IF(ISERROR(W262/V262*100),0,W262/V262*100)</f>
        <v>93.240640695943085</v>
      </c>
      <c r="Z262" s="19">
        <v>0</v>
      </c>
      <c r="AA262" s="19">
        <v>0</v>
      </c>
      <c r="AB262" s="19">
        <v>0</v>
      </c>
      <c r="AC262" s="19">
        <v>0</v>
      </c>
      <c r="AD262" s="19">
        <v>0</v>
      </c>
    </row>
    <row r="263" spans="1:30" ht="25.5">
      <c r="A263" s="52" t="s">
        <v>230</v>
      </c>
      <c r="B263" s="19">
        <v>0</v>
      </c>
      <c r="C263" s="19">
        <v>0</v>
      </c>
      <c r="D263" s="19">
        <v>0</v>
      </c>
      <c r="E263" s="19">
        <v>0</v>
      </c>
      <c r="F263" s="19">
        <v>13058223</v>
      </c>
      <c r="G263" s="19">
        <f>C263+D263+E263+F263</f>
        <v>13058223</v>
      </c>
      <c r="H263" s="19">
        <v>0</v>
      </c>
      <c r="I263" s="19">
        <v>0</v>
      </c>
      <c r="J263" s="19">
        <v>0</v>
      </c>
      <c r="K263" s="19">
        <v>2692831</v>
      </c>
      <c r="L263" s="19">
        <f>H263+I263+J263+K263</f>
        <v>2692831</v>
      </c>
      <c r="M263" s="19">
        <v>0</v>
      </c>
      <c r="N263" s="19">
        <v>0</v>
      </c>
      <c r="O263" s="19">
        <v>0</v>
      </c>
      <c r="P263" s="19">
        <v>2692831</v>
      </c>
      <c r="Q263" s="19">
        <f>M263+N263+O263+P263</f>
        <v>2692831</v>
      </c>
      <c r="R263" s="19">
        <f>H263-M263</f>
        <v>0</v>
      </c>
      <c r="S263" s="19">
        <f>I263-N263</f>
        <v>0</v>
      </c>
      <c r="T263" s="19">
        <f>J263-O263</f>
        <v>0</v>
      </c>
      <c r="U263" s="19">
        <f>Q263+B263</f>
        <v>2692831</v>
      </c>
      <c r="V263" s="19">
        <v>2692831</v>
      </c>
      <c r="W263" s="19">
        <v>1460185.12</v>
      </c>
      <c r="X263" s="19">
        <f>V263-W263</f>
        <v>1232645.8799999999</v>
      </c>
      <c r="Y263" s="19">
        <f>IF(ISERROR(W263/V263*100),0,W263/V263*100)</f>
        <v>54.224907541542713</v>
      </c>
      <c r="Z263" s="19">
        <v>0</v>
      </c>
      <c r="AA263" s="19">
        <v>0</v>
      </c>
      <c r="AB263" s="19">
        <v>0</v>
      </c>
      <c r="AC263" s="19">
        <v>0</v>
      </c>
      <c r="AD263" s="19">
        <v>0</v>
      </c>
    </row>
    <row r="264" spans="1:30" ht="63.75">
      <c r="A264" s="52" t="s">
        <v>275</v>
      </c>
      <c r="B264" s="19">
        <v>0</v>
      </c>
      <c r="C264" s="19">
        <v>0</v>
      </c>
      <c r="D264" s="19">
        <v>0</v>
      </c>
      <c r="E264" s="19">
        <v>0</v>
      </c>
      <c r="F264" s="19">
        <v>45404860</v>
      </c>
      <c r="G264" s="19">
        <f>C264+D264+E264+F264</f>
        <v>45404860</v>
      </c>
      <c r="H264" s="19">
        <v>0</v>
      </c>
      <c r="I264" s="19">
        <v>0</v>
      </c>
      <c r="J264" s="19">
        <v>0</v>
      </c>
      <c r="K264" s="19">
        <v>7490323</v>
      </c>
      <c r="L264" s="19">
        <f>H264+I264+J264+K264</f>
        <v>7490323</v>
      </c>
      <c r="M264" s="19">
        <v>0</v>
      </c>
      <c r="N264" s="19">
        <v>0</v>
      </c>
      <c r="O264" s="19">
        <v>0</v>
      </c>
      <c r="P264" s="19">
        <v>7490323</v>
      </c>
      <c r="Q264" s="19">
        <f>M264+N264+O264+P264</f>
        <v>7490323</v>
      </c>
      <c r="R264" s="19">
        <f>H264-M264</f>
        <v>0</v>
      </c>
      <c r="S264" s="19">
        <f>I264-N264</f>
        <v>0</v>
      </c>
      <c r="T264" s="19">
        <f>J264-O264</f>
        <v>0</v>
      </c>
      <c r="U264" s="19">
        <f>Q264+B264</f>
        <v>7490323</v>
      </c>
      <c r="V264" s="19">
        <v>7490323</v>
      </c>
      <c r="W264" s="19">
        <v>7490317.4500000002</v>
      </c>
      <c r="X264" s="19">
        <f>V264-W264</f>
        <v>5.5499999998137355</v>
      </c>
      <c r="Y264" s="19">
        <f>IF(ISERROR(W264/V264*100),0,W264/V264*100)</f>
        <v>99.999925904396918</v>
      </c>
      <c r="Z264" s="19">
        <v>0</v>
      </c>
      <c r="AA264" s="19">
        <v>0</v>
      </c>
      <c r="AB264" s="19">
        <v>0</v>
      </c>
      <c r="AC264" s="19">
        <v>0</v>
      </c>
      <c r="AD264" s="19">
        <v>0</v>
      </c>
    </row>
    <row r="265" spans="1:30" ht="25.5">
      <c r="A265" s="52" t="s">
        <v>83</v>
      </c>
      <c r="B265" s="19">
        <v>0</v>
      </c>
      <c r="C265" s="19">
        <v>0</v>
      </c>
      <c r="D265" s="19">
        <v>0</v>
      </c>
      <c r="E265" s="19">
        <v>0</v>
      </c>
      <c r="F265" s="19">
        <v>30715057</v>
      </c>
      <c r="G265" s="19">
        <f>C265+D265+E265+F265</f>
        <v>30715057</v>
      </c>
      <c r="H265" s="19">
        <v>0</v>
      </c>
      <c r="I265" s="19">
        <v>0</v>
      </c>
      <c r="J265" s="19">
        <v>0</v>
      </c>
      <c r="K265" s="19">
        <v>10168891</v>
      </c>
      <c r="L265" s="19">
        <f>H265+I265+J265+K265</f>
        <v>10168891</v>
      </c>
      <c r="M265" s="19">
        <v>179.1</v>
      </c>
      <c r="N265" s="19">
        <v>0</v>
      </c>
      <c r="O265" s="19">
        <v>0</v>
      </c>
      <c r="P265" s="19">
        <v>10168891</v>
      </c>
      <c r="Q265" s="19">
        <f>M265+N265+O265+P265</f>
        <v>10169070.1</v>
      </c>
      <c r="R265" s="19">
        <f>H265-M265</f>
        <v>-179.1</v>
      </c>
      <c r="S265" s="19">
        <f>I265-N265</f>
        <v>0</v>
      </c>
      <c r="T265" s="19">
        <f>J265-O265</f>
        <v>0</v>
      </c>
      <c r="U265" s="19">
        <f>Q265+B265</f>
        <v>10169070.1</v>
      </c>
      <c r="V265" s="19">
        <v>10168891</v>
      </c>
      <c r="W265" s="19">
        <v>9853960.1099999994</v>
      </c>
      <c r="X265" s="19">
        <f>V265-W265</f>
        <v>314930.8900000006</v>
      </c>
      <c r="Y265" s="19">
        <f>IF(ISERROR(W265/V265*100),0,W265/V265*100)</f>
        <v>96.902996698460029</v>
      </c>
      <c r="Z265" s="19">
        <v>0</v>
      </c>
      <c r="AA265" s="19">
        <v>0</v>
      </c>
      <c r="AB265" s="19">
        <v>0</v>
      </c>
      <c r="AC265" s="19">
        <v>0</v>
      </c>
      <c r="AD265" s="19">
        <v>0</v>
      </c>
    </row>
    <row r="266" spans="1:30" ht="38.25">
      <c r="A266" s="52" t="s">
        <v>86</v>
      </c>
      <c r="B266" s="19">
        <v>0</v>
      </c>
      <c r="C266" s="19">
        <v>0</v>
      </c>
      <c r="D266" s="19">
        <v>0</v>
      </c>
      <c r="E266" s="19">
        <v>0</v>
      </c>
      <c r="F266" s="19">
        <v>11563244</v>
      </c>
      <c r="G266" s="19">
        <f>C266+D266+E266+F266</f>
        <v>11563244</v>
      </c>
      <c r="H266" s="19">
        <v>0</v>
      </c>
      <c r="I266" s="19">
        <v>0</v>
      </c>
      <c r="J266" s="19">
        <v>0</v>
      </c>
      <c r="K266" s="19">
        <v>4118271</v>
      </c>
      <c r="L266" s="19">
        <f>H266+I266+J266+K266</f>
        <v>4118271</v>
      </c>
      <c r="M266" s="19">
        <v>0</v>
      </c>
      <c r="N266" s="19">
        <v>0</v>
      </c>
      <c r="O266" s="19">
        <v>0</v>
      </c>
      <c r="P266" s="19">
        <v>4118271</v>
      </c>
      <c r="Q266" s="19">
        <f>M266+N266+O266+P266</f>
        <v>4118271</v>
      </c>
      <c r="R266" s="19">
        <f>H266-M266</f>
        <v>0</v>
      </c>
      <c r="S266" s="19">
        <f>I266-N266</f>
        <v>0</v>
      </c>
      <c r="T266" s="19">
        <f>J266-O266</f>
        <v>0</v>
      </c>
      <c r="U266" s="19">
        <f>Q266+B266</f>
        <v>4118271</v>
      </c>
      <c r="V266" s="19">
        <v>4118271</v>
      </c>
      <c r="W266" s="19">
        <v>4118267.4</v>
      </c>
      <c r="X266" s="19">
        <f>V266-W266</f>
        <v>3.6000000000931323</v>
      </c>
      <c r="Y266" s="19">
        <f>IF(ISERROR(W266/V266*100),0,W266/V266*100)</f>
        <v>99.99991258467449</v>
      </c>
      <c r="Z266" s="19">
        <v>0</v>
      </c>
      <c r="AA266" s="19">
        <v>0</v>
      </c>
      <c r="AB266" s="19">
        <v>0</v>
      </c>
      <c r="AC266" s="19">
        <v>0</v>
      </c>
      <c r="AD266" s="19">
        <v>0</v>
      </c>
    </row>
    <row r="267" spans="1:30" ht="25.5">
      <c r="A267" s="52" t="s">
        <v>231</v>
      </c>
      <c r="B267" s="19">
        <v>0</v>
      </c>
      <c r="C267" s="19">
        <v>0</v>
      </c>
      <c r="D267" s="19">
        <v>0</v>
      </c>
      <c r="E267" s="19">
        <v>0</v>
      </c>
      <c r="F267" s="19">
        <v>10982070</v>
      </c>
      <c r="G267" s="19">
        <f>C267+D267+E267+F267</f>
        <v>10982070</v>
      </c>
      <c r="H267" s="19">
        <v>0</v>
      </c>
      <c r="I267" s="19">
        <v>0</v>
      </c>
      <c r="J267" s="19">
        <v>0</v>
      </c>
      <c r="K267" s="19">
        <v>4081705</v>
      </c>
      <c r="L267" s="19">
        <f>H267+I267+J267+K267</f>
        <v>4081705</v>
      </c>
      <c r="M267" s="19">
        <v>179.1</v>
      </c>
      <c r="N267" s="19">
        <v>0</v>
      </c>
      <c r="O267" s="19">
        <v>0</v>
      </c>
      <c r="P267" s="19">
        <v>4081705</v>
      </c>
      <c r="Q267" s="19">
        <f>M267+N267+O267+P267</f>
        <v>4081884.1</v>
      </c>
      <c r="R267" s="19">
        <f>H267-M267</f>
        <v>-179.1</v>
      </c>
      <c r="S267" s="19">
        <f>I267-N267</f>
        <v>0</v>
      </c>
      <c r="T267" s="19">
        <f>J267-O267</f>
        <v>0</v>
      </c>
      <c r="U267" s="19">
        <f>Q267+B267</f>
        <v>4081884.1</v>
      </c>
      <c r="V267" s="19">
        <v>4081705</v>
      </c>
      <c r="W267" s="19">
        <v>3766782.88</v>
      </c>
      <c r="X267" s="19">
        <f>V267-W267</f>
        <v>314922.12000000011</v>
      </c>
      <c r="Y267" s="19">
        <f>IF(ISERROR(W267/V267*100),0,W267/V267*100)</f>
        <v>92.28454481644313</v>
      </c>
      <c r="Z267" s="19">
        <v>0</v>
      </c>
      <c r="AA267" s="19">
        <v>0</v>
      </c>
      <c r="AB267" s="19">
        <v>0</v>
      </c>
      <c r="AC267" s="19">
        <v>0</v>
      </c>
      <c r="AD267" s="19">
        <v>0</v>
      </c>
    </row>
    <row r="268" spans="1:30" ht="51">
      <c r="A268" s="52" t="s">
        <v>276</v>
      </c>
      <c r="B268" s="19">
        <v>0</v>
      </c>
      <c r="C268" s="19">
        <v>0</v>
      </c>
      <c r="D268" s="19">
        <v>0</v>
      </c>
      <c r="E268" s="19">
        <v>0</v>
      </c>
      <c r="F268" s="19">
        <v>8169743</v>
      </c>
      <c r="G268" s="19">
        <f>C268+D268+E268+F268</f>
        <v>8169743</v>
      </c>
      <c r="H268" s="19">
        <v>0</v>
      </c>
      <c r="I268" s="19">
        <v>0</v>
      </c>
      <c r="J268" s="19">
        <v>0</v>
      </c>
      <c r="K268" s="19">
        <v>1968915</v>
      </c>
      <c r="L268" s="19">
        <f>H268+I268+J268+K268</f>
        <v>1968915</v>
      </c>
      <c r="M268" s="19">
        <v>0</v>
      </c>
      <c r="N268" s="19">
        <v>0</v>
      </c>
      <c r="O268" s="19">
        <v>0</v>
      </c>
      <c r="P268" s="19">
        <v>1968915</v>
      </c>
      <c r="Q268" s="19">
        <f>M268+N268+O268+P268</f>
        <v>1968915</v>
      </c>
      <c r="R268" s="19">
        <f>H268-M268</f>
        <v>0</v>
      </c>
      <c r="S268" s="19">
        <f>I268-N268</f>
        <v>0</v>
      </c>
      <c r="T268" s="19">
        <f>J268-O268</f>
        <v>0</v>
      </c>
      <c r="U268" s="19">
        <f>Q268+B268</f>
        <v>1968915</v>
      </c>
      <c r="V268" s="19">
        <v>1968915</v>
      </c>
      <c r="W268" s="19">
        <v>1968909.83</v>
      </c>
      <c r="X268" s="19">
        <f>V268-W268</f>
        <v>5.1699999999254942</v>
      </c>
      <c r="Y268" s="19">
        <f>IF(ISERROR(W268/V268*100),0,W268/V268*100)</f>
        <v>99.999737418832197</v>
      </c>
      <c r="Z268" s="19">
        <v>0</v>
      </c>
      <c r="AA268" s="19">
        <v>0</v>
      </c>
      <c r="AB268" s="19">
        <v>0</v>
      </c>
      <c r="AC268" s="19">
        <v>0</v>
      </c>
      <c r="AD268" s="19">
        <v>0</v>
      </c>
    </row>
    <row r="269" spans="1:30" ht="38.25">
      <c r="A269" s="52" t="s">
        <v>96</v>
      </c>
      <c r="B269" s="19">
        <v>0</v>
      </c>
      <c r="C269" s="19">
        <v>0</v>
      </c>
      <c r="D269" s="19">
        <v>0</v>
      </c>
      <c r="E269" s="19">
        <v>19747</v>
      </c>
      <c r="F269" s="19">
        <v>0</v>
      </c>
      <c r="G269" s="19">
        <f>C269+D269+E269+F269</f>
        <v>19747</v>
      </c>
      <c r="H269" s="19">
        <v>0</v>
      </c>
      <c r="I269" s="19">
        <v>0</v>
      </c>
      <c r="J269" s="19">
        <v>11477</v>
      </c>
      <c r="K269" s="19">
        <v>0</v>
      </c>
      <c r="L269" s="19">
        <f>H269+I269+J269+K269</f>
        <v>11477</v>
      </c>
      <c r="M269" s="19">
        <v>0</v>
      </c>
      <c r="N269" s="19">
        <v>0</v>
      </c>
      <c r="O269" s="78">
        <v>8457.9599999999991</v>
      </c>
      <c r="P269" s="19">
        <v>0</v>
      </c>
      <c r="Q269" s="19">
        <f>M269+N269+O269+P269</f>
        <v>8457.9599999999991</v>
      </c>
      <c r="R269" s="19">
        <f>H269-M269</f>
        <v>0</v>
      </c>
      <c r="S269" s="19">
        <f>I269-N269</f>
        <v>0</v>
      </c>
      <c r="T269" s="19">
        <f>J269-O269</f>
        <v>3019.0400000000009</v>
      </c>
      <c r="U269" s="19">
        <f>Q269+B269</f>
        <v>8457.9599999999991</v>
      </c>
      <c r="V269" s="19">
        <v>11477</v>
      </c>
      <c r="W269" s="19">
        <v>6314.7</v>
      </c>
      <c r="X269" s="19">
        <f>V269-W269</f>
        <v>5162.3</v>
      </c>
      <c r="Y269" s="19">
        <f>IF(ISERROR(W269/V269*100),0,W269/V269*100)</f>
        <v>55.020475734076847</v>
      </c>
      <c r="Z269" s="19">
        <v>0</v>
      </c>
      <c r="AA269" s="19">
        <v>0</v>
      </c>
      <c r="AB269" s="19">
        <v>0</v>
      </c>
      <c r="AC269" s="19">
        <v>0</v>
      </c>
      <c r="AD269" s="19">
        <v>0</v>
      </c>
    </row>
    <row r="270" spans="1:30" ht="25.5">
      <c r="A270" s="52" t="s">
        <v>277</v>
      </c>
      <c r="B270" s="19">
        <v>0</v>
      </c>
      <c r="C270" s="19">
        <v>0</v>
      </c>
      <c r="D270" s="19">
        <v>0</v>
      </c>
      <c r="E270" s="19">
        <v>19747</v>
      </c>
      <c r="F270" s="19">
        <v>0</v>
      </c>
      <c r="G270" s="19">
        <f>C270+D270+E270+F270</f>
        <v>19747</v>
      </c>
      <c r="H270" s="19">
        <v>0</v>
      </c>
      <c r="I270" s="19">
        <v>0</v>
      </c>
      <c r="J270" s="19">
        <v>11477</v>
      </c>
      <c r="K270" s="19">
        <v>0</v>
      </c>
      <c r="L270" s="19">
        <f>H270+I270+J270+K270</f>
        <v>11477</v>
      </c>
      <c r="M270" s="19">
        <v>0</v>
      </c>
      <c r="N270" s="19">
        <v>0</v>
      </c>
      <c r="O270" s="78">
        <v>8457.9599999999991</v>
      </c>
      <c r="P270" s="19">
        <v>0</v>
      </c>
      <c r="Q270" s="19">
        <f>M270+N270+O270+P270</f>
        <v>8457.9599999999991</v>
      </c>
      <c r="R270" s="19">
        <f>H270-M270</f>
        <v>0</v>
      </c>
      <c r="S270" s="19">
        <f>I270-N270</f>
        <v>0</v>
      </c>
      <c r="T270" s="19">
        <f>J270-O270</f>
        <v>3019.0400000000009</v>
      </c>
      <c r="U270" s="19">
        <f>Q270+B270</f>
        <v>8457.9599999999991</v>
      </c>
      <c r="V270" s="19">
        <v>11477</v>
      </c>
      <c r="W270" s="19">
        <v>6314.7</v>
      </c>
      <c r="X270" s="19">
        <f>V270-W270</f>
        <v>5162.3</v>
      </c>
      <c r="Y270" s="19">
        <f>IF(ISERROR(W270/V270*100),0,W270/V270*100)</f>
        <v>55.020475734076847</v>
      </c>
      <c r="Z270" s="19">
        <v>0</v>
      </c>
      <c r="AA270" s="19">
        <v>0</v>
      </c>
      <c r="AB270" s="19">
        <v>0</v>
      </c>
      <c r="AC270" s="19">
        <v>0</v>
      </c>
      <c r="AD270" s="19">
        <v>0</v>
      </c>
    </row>
    <row r="271" spans="1:30" ht="38.25">
      <c r="A271" s="52" t="s">
        <v>98</v>
      </c>
      <c r="B271" s="19">
        <v>0</v>
      </c>
      <c r="C271" s="19">
        <v>0</v>
      </c>
      <c r="D271" s="19">
        <v>0</v>
      </c>
      <c r="E271" s="19">
        <v>6182</v>
      </c>
      <c r="F271" s="19">
        <v>0</v>
      </c>
      <c r="G271" s="19">
        <f>C271+D271+E271+F271</f>
        <v>6182</v>
      </c>
      <c r="H271" s="19">
        <v>0</v>
      </c>
      <c r="I271" s="19">
        <v>0</v>
      </c>
      <c r="J271" s="19">
        <v>3989</v>
      </c>
      <c r="K271" s="19">
        <v>0</v>
      </c>
      <c r="L271" s="19">
        <f>H271+I271+J271+K271</f>
        <v>3989</v>
      </c>
      <c r="M271" s="19">
        <v>0</v>
      </c>
      <c r="N271" s="19">
        <v>0</v>
      </c>
      <c r="O271" s="78">
        <v>3859.36</v>
      </c>
      <c r="P271" s="19">
        <v>0</v>
      </c>
      <c r="Q271" s="19">
        <f>M271+N271+O271+P271</f>
        <v>3859.36</v>
      </c>
      <c r="R271" s="19">
        <f>H271-M271</f>
        <v>0</v>
      </c>
      <c r="S271" s="19">
        <f>I271-N271</f>
        <v>0</v>
      </c>
      <c r="T271" s="19">
        <f>J271-O271</f>
        <v>129.63999999999987</v>
      </c>
      <c r="U271" s="19">
        <f>Q271+B271</f>
        <v>3859.36</v>
      </c>
      <c r="V271" s="19">
        <v>3989</v>
      </c>
      <c r="W271" s="19">
        <v>3449.74</v>
      </c>
      <c r="X271" s="19">
        <f>V271-W271</f>
        <v>539.26000000000022</v>
      </c>
      <c r="Y271" s="19">
        <f>IF(ISERROR(W271/V271*100),0,W271/V271*100)</f>
        <v>86.481323640010018</v>
      </c>
      <c r="Z271" s="19">
        <v>0</v>
      </c>
      <c r="AA271" s="19">
        <v>0</v>
      </c>
      <c r="AB271" s="19">
        <v>0</v>
      </c>
      <c r="AC271" s="19">
        <v>0</v>
      </c>
      <c r="AD271" s="19">
        <v>0</v>
      </c>
    </row>
    <row r="272" spans="1:30" ht="38.25">
      <c r="A272" s="52" t="s">
        <v>278</v>
      </c>
      <c r="B272" s="19">
        <v>0</v>
      </c>
      <c r="C272" s="19">
        <v>0</v>
      </c>
      <c r="D272" s="19">
        <v>0</v>
      </c>
      <c r="E272" s="19">
        <v>6182</v>
      </c>
      <c r="F272" s="19">
        <v>0</v>
      </c>
      <c r="G272" s="19">
        <f>C272+D272+E272+F272</f>
        <v>6182</v>
      </c>
      <c r="H272" s="19">
        <v>0</v>
      </c>
      <c r="I272" s="19">
        <v>0</v>
      </c>
      <c r="J272" s="19">
        <v>3989</v>
      </c>
      <c r="K272" s="19">
        <v>0</v>
      </c>
      <c r="L272" s="19">
        <f>H272+I272+J272+K272</f>
        <v>3989</v>
      </c>
      <c r="M272" s="19">
        <v>0</v>
      </c>
      <c r="N272" s="19">
        <v>0</v>
      </c>
      <c r="O272" s="78">
        <v>3859.36</v>
      </c>
      <c r="P272" s="19">
        <v>0</v>
      </c>
      <c r="Q272" s="19">
        <f>M272+N272+O272+P272</f>
        <v>3859.36</v>
      </c>
      <c r="R272" s="19">
        <f>H272-M272</f>
        <v>0</v>
      </c>
      <c r="S272" s="19">
        <f>I272-N272</f>
        <v>0</v>
      </c>
      <c r="T272" s="19">
        <f>J272-O272</f>
        <v>129.63999999999987</v>
      </c>
      <c r="U272" s="19">
        <f>Q272+B272</f>
        <v>3859.36</v>
      </c>
      <c r="V272" s="19">
        <v>3989</v>
      </c>
      <c r="W272" s="19">
        <v>3449.74</v>
      </c>
      <c r="X272" s="19">
        <f>V272-W272</f>
        <v>539.26000000000022</v>
      </c>
      <c r="Y272" s="19">
        <f>IF(ISERROR(W272/V272*100),0,W272/V272*100)</f>
        <v>86.481323640010018</v>
      </c>
      <c r="Z272" s="19">
        <v>0</v>
      </c>
      <c r="AA272" s="19">
        <v>0</v>
      </c>
      <c r="AB272" s="19">
        <v>0</v>
      </c>
      <c r="AC272" s="19">
        <v>0</v>
      </c>
      <c r="AD272" s="19">
        <v>0</v>
      </c>
    </row>
    <row r="273" spans="1:30" ht="51">
      <c r="A273" s="52" t="s">
        <v>235</v>
      </c>
      <c r="B273" s="19">
        <v>0</v>
      </c>
      <c r="C273" s="19">
        <v>0</v>
      </c>
      <c r="D273" s="19">
        <v>182590</v>
      </c>
      <c r="E273" s="19">
        <v>1900258</v>
      </c>
      <c r="F273" s="19">
        <v>2090528</v>
      </c>
      <c r="G273" s="19">
        <f>C273+D273+E273+F273</f>
        <v>4173376</v>
      </c>
      <c r="H273" s="19">
        <v>0</v>
      </c>
      <c r="I273" s="19">
        <v>182590</v>
      </c>
      <c r="J273" s="19">
        <v>993428</v>
      </c>
      <c r="K273" s="19">
        <v>793478</v>
      </c>
      <c r="L273" s="19">
        <f>H273+I273+J273+K273</f>
        <v>1969496</v>
      </c>
      <c r="M273" s="19">
        <v>0</v>
      </c>
      <c r="N273" s="19">
        <v>-0.02</v>
      </c>
      <c r="O273" s="78">
        <v>331546.64</v>
      </c>
      <c r="P273" s="19">
        <v>793478</v>
      </c>
      <c r="Q273" s="19">
        <f>M273+N273+O273+P273</f>
        <v>1125024.6200000001</v>
      </c>
      <c r="R273" s="19">
        <f>H273-M273</f>
        <v>0</v>
      </c>
      <c r="S273" s="19">
        <f>I273-N273</f>
        <v>182590.02</v>
      </c>
      <c r="T273" s="19">
        <f>J273-O273</f>
        <v>661881.36</v>
      </c>
      <c r="U273" s="19">
        <f>Q273+B273</f>
        <v>1125024.6200000001</v>
      </c>
      <c r="V273" s="19">
        <v>1969496</v>
      </c>
      <c r="W273" s="19">
        <v>997191.78</v>
      </c>
      <c r="X273" s="19">
        <f>V273-W273</f>
        <v>972304.22</v>
      </c>
      <c r="Y273" s="19">
        <f>IF(ISERROR(W273/V273*100),0,W273/V273*100)</f>
        <v>50.631825604113942</v>
      </c>
      <c r="Z273" s="19">
        <v>0</v>
      </c>
      <c r="AA273" s="19">
        <v>0</v>
      </c>
      <c r="AB273" s="19">
        <v>0</v>
      </c>
      <c r="AC273" s="19">
        <v>0</v>
      </c>
      <c r="AD273" s="19">
        <v>0</v>
      </c>
    </row>
    <row r="274" spans="1:30" ht="51">
      <c r="A274" s="52" t="s">
        <v>236</v>
      </c>
      <c r="B274" s="19">
        <v>0</v>
      </c>
      <c r="C274" s="19">
        <v>0</v>
      </c>
      <c r="D274" s="19">
        <v>182590</v>
      </c>
      <c r="E274" s="19">
        <v>1900258</v>
      </c>
      <c r="F274" s="19">
        <v>0</v>
      </c>
      <c r="G274" s="19">
        <f>C274+D274+E274+F274</f>
        <v>2082848</v>
      </c>
      <c r="H274" s="19">
        <v>0</v>
      </c>
      <c r="I274" s="19">
        <v>182590</v>
      </c>
      <c r="J274" s="19">
        <v>993428</v>
      </c>
      <c r="K274" s="19">
        <v>0</v>
      </c>
      <c r="L274" s="19">
        <f>H274+I274+J274+K274</f>
        <v>1176018</v>
      </c>
      <c r="M274" s="19">
        <v>0</v>
      </c>
      <c r="N274" s="19">
        <v>-0.02</v>
      </c>
      <c r="O274" s="78">
        <v>331546.64</v>
      </c>
      <c r="P274" s="19">
        <v>0</v>
      </c>
      <c r="Q274" s="19">
        <f>M274+N274+O274+P274</f>
        <v>331546.62</v>
      </c>
      <c r="R274" s="19">
        <f>H274-M274</f>
        <v>0</v>
      </c>
      <c r="S274" s="19">
        <f>I274-N274</f>
        <v>182590.02</v>
      </c>
      <c r="T274" s="19">
        <f>J274-O274</f>
        <v>661881.36</v>
      </c>
      <c r="U274" s="19">
        <f>Q274+B274</f>
        <v>331546.62</v>
      </c>
      <c r="V274" s="19">
        <v>1176018</v>
      </c>
      <c r="W274" s="19">
        <v>331546.62</v>
      </c>
      <c r="X274" s="19">
        <f>V274-W274</f>
        <v>844471.38</v>
      </c>
      <c r="Y274" s="19">
        <f>IF(ISERROR(W274/V274*100),0,W274/V274*100)</f>
        <v>28.192308280995697</v>
      </c>
      <c r="Z274" s="19">
        <v>0</v>
      </c>
      <c r="AA274" s="19">
        <v>0</v>
      </c>
      <c r="AB274" s="19">
        <v>0</v>
      </c>
      <c r="AC274" s="19">
        <v>0</v>
      </c>
      <c r="AD274" s="19">
        <v>0</v>
      </c>
    </row>
    <row r="275" spans="1:30" ht="25.5">
      <c r="A275" s="52" t="s">
        <v>279</v>
      </c>
      <c r="B275" s="19">
        <v>0</v>
      </c>
      <c r="C275" s="19">
        <v>0</v>
      </c>
      <c r="D275" s="19">
        <v>0</v>
      </c>
      <c r="E275" s="19">
        <v>0</v>
      </c>
      <c r="F275" s="19">
        <v>2090528</v>
      </c>
      <c r="G275" s="19">
        <f>C275+D275+E275+F275</f>
        <v>2090528</v>
      </c>
      <c r="H275" s="19">
        <v>0</v>
      </c>
      <c r="I275" s="19">
        <v>0</v>
      </c>
      <c r="J275" s="19">
        <v>0</v>
      </c>
      <c r="K275" s="19">
        <v>793478</v>
      </c>
      <c r="L275" s="19">
        <f>H275+I275+J275+K275</f>
        <v>793478</v>
      </c>
      <c r="M275" s="19">
        <v>0</v>
      </c>
      <c r="N275" s="19">
        <v>0</v>
      </c>
      <c r="O275" s="19">
        <v>0</v>
      </c>
      <c r="P275" s="19">
        <v>793478</v>
      </c>
      <c r="Q275" s="19">
        <f>M275+N275+O275+P275</f>
        <v>793478</v>
      </c>
      <c r="R275" s="19">
        <f>H275-M275</f>
        <v>0</v>
      </c>
      <c r="S275" s="19">
        <f>I275-N275</f>
        <v>0</v>
      </c>
      <c r="T275" s="19">
        <f>J275-O275</f>
        <v>0</v>
      </c>
      <c r="U275" s="19">
        <f>Q275+B275</f>
        <v>793478</v>
      </c>
      <c r="V275" s="19">
        <v>793478</v>
      </c>
      <c r="W275" s="19">
        <v>665645.16</v>
      </c>
      <c r="X275" s="19">
        <f>V275-W275</f>
        <v>127832.83999999997</v>
      </c>
      <c r="Y275" s="19">
        <f>IF(ISERROR(W275/V275*100),0,W275/V275*100)</f>
        <v>83.889554593826176</v>
      </c>
      <c r="Z275" s="19">
        <v>0</v>
      </c>
      <c r="AA275" s="19">
        <v>0</v>
      </c>
      <c r="AB275" s="19">
        <v>0</v>
      </c>
      <c r="AC275" s="19">
        <v>0</v>
      </c>
      <c r="AD275" s="19">
        <v>0</v>
      </c>
    </row>
    <row r="276" spans="1:30" ht="38.25">
      <c r="A276" s="52" t="s">
        <v>84</v>
      </c>
      <c r="B276" s="19">
        <v>2579686.83</v>
      </c>
      <c r="C276" s="19">
        <v>5795</v>
      </c>
      <c r="D276" s="19">
        <v>12541653</v>
      </c>
      <c r="E276" s="19">
        <v>194848</v>
      </c>
      <c r="F276" s="19">
        <v>9187728</v>
      </c>
      <c r="G276" s="19">
        <f>C276+D276+E276+F276</f>
        <v>21930024</v>
      </c>
      <c r="H276" s="19">
        <v>795</v>
      </c>
      <c r="I276" s="19">
        <v>3371298</v>
      </c>
      <c r="J276" s="19">
        <v>140560</v>
      </c>
      <c r="K276" s="19">
        <v>2298692</v>
      </c>
      <c r="L276" s="19">
        <f>H276+I276+J276+K276</f>
        <v>5811345</v>
      </c>
      <c r="M276" s="19">
        <v>2300.0100000000002</v>
      </c>
      <c r="N276" s="19">
        <v>5390416.2999999998</v>
      </c>
      <c r="O276" s="78">
        <v>176332.24</v>
      </c>
      <c r="P276" s="19">
        <v>2298692</v>
      </c>
      <c r="Q276" s="19">
        <f>M276+N276+O276+P276</f>
        <v>7867740.5499999998</v>
      </c>
      <c r="R276" s="19">
        <f>H276-M276</f>
        <v>-1505.0100000000002</v>
      </c>
      <c r="S276" s="19">
        <f>I276-N276</f>
        <v>-2019118.2999999998</v>
      </c>
      <c r="T276" s="19">
        <f>J276-O276</f>
        <v>-35772.239999999991</v>
      </c>
      <c r="U276" s="19">
        <f>Q276+B276</f>
        <v>10447427.379999999</v>
      </c>
      <c r="V276" s="19">
        <v>8597076</v>
      </c>
      <c r="W276" s="19">
        <v>4173866.06</v>
      </c>
      <c r="X276" s="19">
        <f>V276-W276</f>
        <v>4423209.9399999995</v>
      </c>
      <c r="Y276" s="19">
        <f>IF(ISERROR(W276/V276*100),0,W276/V276*100)</f>
        <v>48.549833222365372</v>
      </c>
      <c r="Z276" s="19">
        <v>0</v>
      </c>
      <c r="AA276" s="19">
        <v>0</v>
      </c>
      <c r="AB276" s="19">
        <v>0</v>
      </c>
      <c r="AC276" s="19">
        <v>0</v>
      </c>
      <c r="AD276" s="19">
        <v>0</v>
      </c>
    </row>
    <row r="277" spans="1:30" ht="25.5">
      <c r="A277" s="52" t="s">
        <v>85</v>
      </c>
      <c r="B277" s="19">
        <v>0</v>
      </c>
      <c r="C277" s="19">
        <v>0</v>
      </c>
      <c r="D277" s="19">
        <v>0</v>
      </c>
      <c r="E277" s="19">
        <v>0</v>
      </c>
      <c r="F277" s="19">
        <v>2874910</v>
      </c>
      <c r="G277" s="19">
        <f>C277+D277+E277+F277</f>
        <v>2874910</v>
      </c>
      <c r="H277" s="19">
        <v>0</v>
      </c>
      <c r="I277" s="19">
        <v>0</v>
      </c>
      <c r="J277" s="19">
        <v>0</v>
      </c>
      <c r="K277" s="19">
        <v>827223</v>
      </c>
      <c r="L277" s="19">
        <f>H277+I277+J277+K277</f>
        <v>827223</v>
      </c>
      <c r="M277" s="19">
        <v>0</v>
      </c>
      <c r="N277" s="19">
        <v>0</v>
      </c>
      <c r="O277" s="19">
        <v>0</v>
      </c>
      <c r="P277" s="19">
        <v>827223</v>
      </c>
      <c r="Q277" s="19">
        <f>M277+N277+O277+P277</f>
        <v>827223</v>
      </c>
      <c r="R277" s="19">
        <f>H277-M277</f>
        <v>0</v>
      </c>
      <c r="S277" s="19">
        <f>I277-N277</f>
        <v>0</v>
      </c>
      <c r="T277" s="19">
        <f>J277-O277</f>
        <v>0</v>
      </c>
      <c r="U277" s="19">
        <f>Q277+B277</f>
        <v>827223</v>
      </c>
      <c r="V277" s="19">
        <v>827223</v>
      </c>
      <c r="W277" s="19">
        <v>632960.11</v>
      </c>
      <c r="X277" s="19">
        <f>V277-W277</f>
        <v>194262.89</v>
      </c>
      <c r="Y277" s="19">
        <f>IF(ISERROR(W277/V277*100),0,W277/V277*100)</f>
        <v>76.516261032393928</v>
      </c>
      <c r="Z277" s="19">
        <v>0</v>
      </c>
      <c r="AA277" s="19">
        <v>0</v>
      </c>
      <c r="AB277" s="19">
        <v>0</v>
      </c>
      <c r="AC277" s="19">
        <v>0</v>
      </c>
      <c r="AD277" s="19">
        <v>0</v>
      </c>
    </row>
    <row r="278" spans="1:30" ht="38.25">
      <c r="A278" s="52" t="s">
        <v>280</v>
      </c>
      <c r="B278" s="19">
        <v>0</v>
      </c>
      <c r="C278" s="19">
        <v>0</v>
      </c>
      <c r="D278" s="19">
        <v>23500</v>
      </c>
      <c r="E278" s="19">
        <v>0</v>
      </c>
      <c r="F278" s="19">
        <v>1000000</v>
      </c>
      <c r="G278" s="19">
        <f>C278+D278+E278+F278</f>
        <v>1023500</v>
      </c>
      <c r="H278" s="19">
        <v>0</v>
      </c>
      <c r="I278" s="19">
        <v>13700</v>
      </c>
      <c r="J278" s="19">
        <v>0</v>
      </c>
      <c r="K278" s="19">
        <v>328699</v>
      </c>
      <c r="L278" s="19">
        <f>H278+I278+J278+K278</f>
        <v>342399</v>
      </c>
      <c r="M278" s="19">
        <v>0</v>
      </c>
      <c r="N278" s="19">
        <v>61864.800000000003</v>
      </c>
      <c r="O278" s="19">
        <v>0</v>
      </c>
      <c r="P278" s="19">
        <v>328699</v>
      </c>
      <c r="Q278" s="19">
        <f>M278+N278+O278+P278</f>
        <v>390563.8</v>
      </c>
      <c r="R278" s="19">
        <f>H278-M278</f>
        <v>0</v>
      </c>
      <c r="S278" s="19">
        <f>I278-N278</f>
        <v>-48164.800000000003</v>
      </c>
      <c r="T278" s="19">
        <f>J278-O278</f>
        <v>0</v>
      </c>
      <c r="U278" s="19">
        <f>Q278+B278</f>
        <v>390563.8</v>
      </c>
      <c r="V278" s="19">
        <v>345793</v>
      </c>
      <c r="W278" s="19">
        <v>198704.45</v>
      </c>
      <c r="X278" s="19">
        <f>V278-W278</f>
        <v>147088.54999999999</v>
      </c>
      <c r="Y278" s="19">
        <f>IF(ISERROR(W278/V278*100),0,W278/V278*100)</f>
        <v>57.463410190489697</v>
      </c>
      <c r="Z278" s="19">
        <v>0</v>
      </c>
      <c r="AA278" s="19">
        <v>0</v>
      </c>
      <c r="AB278" s="19">
        <v>0</v>
      </c>
      <c r="AC278" s="19">
        <v>0</v>
      </c>
      <c r="AD278" s="19">
        <v>0</v>
      </c>
    </row>
    <row r="279" spans="1:30" ht="38.25">
      <c r="A279" s="52" t="s">
        <v>281</v>
      </c>
      <c r="B279" s="19">
        <v>1937724.03</v>
      </c>
      <c r="C279" s="19">
        <v>0</v>
      </c>
      <c r="D279" s="19">
        <v>10013463</v>
      </c>
      <c r="E279" s="19">
        <v>24900</v>
      </c>
      <c r="F279" s="19">
        <v>3156438</v>
      </c>
      <c r="G279" s="19">
        <f>C279+D279+E279+F279</f>
        <v>13194801</v>
      </c>
      <c r="H279" s="19">
        <v>0</v>
      </c>
      <c r="I279" s="19">
        <v>1430888</v>
      </c>
      <c r="J279" s="19">
        <v>13600</v>
      </c>
      <c r="K279" s="19">
        <v>280078</v>
      </c>
      <c r="L279" s="19">
        <f>H279+I279+J279+K279</f>
        <v>1724566</v>
      </c>
      <c r="M279" s="19">
        <v>1588.03</v>
      </c>
      <c r="N279" s="19">
        <v>5041007.5199999996</v>
      </c>
      <c r="O279" s="78">
        <v>2550.62</v>
      </c>
      <c r="P279" s="19">
        <v>280078</v>
      </c>
      <c r="Q279" s="19">
        <f>M279+N279+O279+P279</f>
        <v>5325224.17</v>
      </c>
      <c r="R279" s="19">
        <f>H279-M279</f>
        <v>-1588.03</v>
      </c>
      <c r="S279" s="19">
        <f>I279-N279</f>
        <v>-3610119.5199999996</v>
      </c>
      <c r="T279" s="19">
        <f>J279-O279</f>
        <v>11049.380000000001</v>
      </c>
      <c r="U279" s="19">
        <f>Q279+B279</f>
        <v>7262948.2000000002</v>
      </c>
      <c r="V279" s="19">
        <v>4784243</v>
      </c>
      <c r="W279" s="19">
        <v>1803358.86</v>
      </c>
      <c r="X279" s="19">
        <f>V279-W279</f>
        <v>2980884.1399999997</v>
      </c>
      <c r="Y279" s="19">
        <f>IF(ISERROR(W279/V279*100),0,W279/V279*100)</f>
        <v>37.693713718136813</v>
      </c>
      <c r="Z279" s="19">
        <v>0</v>
      </c>
      <c r="AA279" s="19">
        <v>0</v>
      </c>
      <c r="AB279" s="19">
        <v>0</v>
      </c>
      <c r="AC279" s="19">
        <v>0</v>
      </c>
      <c r="AD279" s="19">
        <v>0</v>
      </c>
    </row>
    <row r="280" spans="1:30">
      <c r="A280" s="52" t="s">
        <v>282</v>
      </c>
      <c r="B280" s="19">
        <v>150000</v>
      </c>
      <c r="C280" s="19">
        <v>0</v>
      </c>
      <c r="D280" s="19">
        <v>430000</v>
      </c>
      <c r="E280" s="19">
        <v>0</v>
      </c>
      <c r="F280" s="19">
        <v>1586216</v>
      </c>
      <c r="G280" s="19">
        <f>C280+D280+E280+F280</f>
        <v>2016216</v>
      </c>
      <c r="H280" s="19">
        <v>0</v>
      </c>
      <c r="I280" s="19">
        <v>66214</v>
      </c>
      <c r="J280" s="19">
        <v>0</v>
      </c>
      <c r="K280" s="19">
        <v>591022</v>
      </c>
      <c r="L280" s="19">
        <f>H280+I280+J280+K280</f>
        <v>657236</v>
      </c>
      <c r="M280" s="19">
        <v>0</v>
      </c>
      <c r="N280" s="19">
        <v>146141.10999999999</v>
      </c>
      <c r="O280" s="19">
        <v>0</v>
      </c>
      <c r="P280" s="19">
        <v>591022</v>
      </c>
      <c r="Q280" s="19">
        <f>M280+N280+O280+P280</f>
        <v>737163.11</v>
      </c>
      <c r="R280" s="19">
        <f>H280-M280</f>
        <v>0</v>
      </c>
      <c r="S280" s="19">
        <f>I280-N280</f>
        <v>-79927.109999999986</v>
      </c>
      <c r="T280" s="19">
        <f>J280-O280</f>
        <v>0</v>
      </c>
      <c r="U280" s="19">
        <f>Q280+B280</f>
        <v>887163.11</v>
      </c>
      <c r="V280" s="19">
        <v>859882</v>
      </c>
      <c r="W280" s="19">
        <v>590976.52</v>
      </c>
      <c r="X280" s="19">
        <f>V280-W280</f>
        <v>268905.48</v>
      </c>
      <c r="Y280" s="19">
        <f>IF(ISERROR(W280/V280*100),0,W280/V280*100)</f>
        <v>68.727630070172424</v>
      </c>
      <c r="Z280" s="19">
        <v>0</v>
      </c>
      <c r="AA280" s="19">
        <v>0</v>
      </c>
      <c r="AB280" s="19">
        <v>0</v>
      </c>
      <c r="AC280" s="19">
        <v>0</v>
      </c>
      <c r="AD280" s="19">
        <v>0</v>
      </c>
    </row>
    <row r="281" spans="1:30" ht="38.25">
      <c r="A281" s="52" t="s">
        <v>283</v>
      </c>
      <c r="B281" s="19">
        <v>491962.8</v>
      </c>
      <c r="C281" s="19">
        <v>0</v>
      </c>
      <c r="D281" s="19">
        <v>1750000</v>
      </c>
      <c r="E281" s="19">
        <v>0</v>
      </c>
      <c r="F281" s="19">
        <v>0</v>
      </c>
      <c r="G281" s="19">
        <f>C281+D281+E281+F281</f>
        <v>1750000</v>
      </c>
      <c r="H281" s="19">
        <v>0</v>
      </c>
      <c r="I281" s="19">
        <v>1711195</v>
      </c>
      <c r="J281" s="19">
        <v>0</v>
      </c>
      <c r="K281" s="19">
        <v>0</v>
      </c>
      <c r="L281" s="19">
        <f>H281+I281+J281+K281</f>
        <v>1711195</v>
      </c>
      <c r="M281" s="19">
        <v>0</v>
      </c>
      <c r="N281" s="19">
        <v>12177.74</v>
      </c>
      <c r="O281" s="78">
        <v>7153.62</v>
      </c>
      <c r="P281" s="19">
        <v>0</v>
      </c>
      <c r="Q281" s="19">
        <f>M281+N281+O281+P281</f>
        <v>19331.36</v>
      </c>
      <c r="R281" s="19">
        <f>H281-M281</f>
        <v>0</v>
      </c>
      <c r="S281" s="19">
        <f>I281-N281</f>
        <v>1699017.26</v>
      </c>
      <c r="T281" s="19">
        <f>J281-O281</f>
        <v>-7153.62</v>
      </c>
      <c r="U281" s="19">
        <f>Q281+B281</f>
        <v>511294.16</v>
      </c>
      <c r="V281" s="19">
        <v>1311455</v>
      </c>
      <c r="W281" s="19">
        <v>632498.12</v>
      </c>
      <c r="X281" s="19">
        <f>V281-W281</f>
        <v>678956.88</v>
      </c>
      <c r="Y281" s="19">
        <f>IF(ISERROR(W281/V281*100),0,W281/V281*100)</f>
        <v>48.228732209645017</v>
      </c>
      <c r="Z281" s="19">
        <v>0</v>
      </c>
      <c r="AA281" s="19">
        <v>0</v>
      </c>
      <c r="AB281" s="19">
        <v>0</v>
      </c>
      <c r="AC281" s="19">
        <v>0</v>
      </c>
      <c r="AD281" s="19">
        <v>0</v>
      </c>
    </row>
    <row r="282" spans="1:30" ht="25.5">
      <c r="A282" s="52" t="s">
        <v>284</v>
      </c>
      <c r="B282" s="19">
        <v>0</v>
      </c>
      <c r="C282" s="19">
        <v>5000</v>
      </c>
      <c r="D282" s="19">
        <v>233800</v>
      </c>
      <c r="E282" s="19">
        <v>0</v>
      </c>
      <c r="F282" s="19">
        <v>427344</v>
      </c>
      <c r="G282" s="19">
        <f>C282+D282+E282+F282</f>
        <v>666144</v>
      </c>
      <c r="H282" s="19">
        <v>0</v>
      </c>
      <c r="I282" s="19">
        <v>137438</v>
      </c>
      <c r="J282" s="19">
        <v>0</v>
      </c>
      <c r="K282" s="19">
        <v>220206</v>
      </c>
      <c r="L282" s="19">
        <f>H282+I282+J282+K282</f>
        <v>357644</v>
      </c>
      <c r="M282" s="19">
        <v>711.98</v>
      </c>
      <c r="N282" s="19">
        <v>63605.04</v>
      </c>
      <c r="O282" s="19">
        <v>0</v>
      </c>
      <c r="P282" s="19">
        <v>220206</v>
      </c>
      <c r="Q282" s="19">
        <f>M282+N282+O282+P282</f>
        <v>284523.02</v>
      </c>
      <c r="R282" s="19">
        <f>H282-M282</f>
        <v>-711.98</v>
      </c>
      <c r="S282" s="19">
        <f>I282-N282</f>
        <v>73832.959999999992</v>
      </c>
      <c r="T282" s="19">
        <f>J282-O282</f>
        <v>0</v>
      </c>
      <c r="U282" s="19">
        <f>Q282+B282</f>
        <v>284523.02</v>
      </c>
      <c r="V282" s="19">
        <v>255255</v>
      </c>
      <c r="W282" s="19">
        <v>157905.76999999999</v>
      </c>
      <c r="X282" s="19">
        <f>V282-W282</f>
        <v>97349.23000000001</v>
      </c>
      <c r="Y282" s="19">
        <f>IF(ISERROR(W282/V282*100),0,W282/V282*100)</f>
        <v>61.861969403145864</v>
      </c>
      <c r="Z282" s="19">
        <v>0</v>
      </c>
      <c r="AA282" s="19">
        <v>0</v>
      </c>
      <c r="AB282" s="19">
        <v>0</v>
      </c>
      <c r="AC282" s="19">
        <v>0</v>
      </c>
      <c r="AD282" s="19">
        <v>0</v>
      </c>
    </row>
    <row r="283" spans="1:30" ht="25.5">
      <c r="A283" s="52" t="s">
        <v>285</v>
      </c>
      <c r="B283" s="19">
        <v>0</v>
      </c>
      <c r="C283" s="19">
        <v>795</v>
      </c>
      <c r="D283" s="19">
        <v>90890</v>
      </c>
      <c r="E283" s="19">
        <v>3320</v>
      </c>
      <c r="F283" s="19">
        <v>142820</v>
      </c>
      <c r="G283" s="19">
        <f>C283+D283+E283+F283</f>
        <v>237825</v>
      </c>
      <c r="H283" s="19">
        <v>795</v>
      </c>
      <c r="I283" s="19">
        <v>11863</v>
      </c>
      <c r="J283" s="19">
        <v>0</v>
      </c>
      <c r="K283" s="19">
        <v>51464</v>
      </c>
      <c r="L283" s="19">
        <f>H283+I283+J283+K283</f>
        <v>64122</v>
      </c>
      <c r="M283" s="19">
        <v>0</v>
      </c>
      <c r="N283" s="19">
        <v>65620.09</v>
      </c>
      <c r="O283" s="19">
        <v>0</v>
      </c>
      <c r="P283" s="19">
        <v>51464</v>
      </c>
      <c r="Q283" s="19">
        <f>M283+N283+O283+P283</f>
        <v>117084.09</v>
      </c>
      <c r="R283" s="19">
        <f>H283-M283</f>
        <v>795</v>
      </c>
      <c r="S283" s="19">
        <f>I283-N283</f>
        <v>-53757.09</v>
      </c>
      <c r="T283" s="19">
        <f>J283-O283</f>
        <v>0</v>
      </c>
      <c r="U283" s="19">
        <f>Q283+B283</f>
        <v>117084.09</v>
      </c>
      <c r="V283" s="19">
        <v>86265</v>
      </c>
      <c r="W283" s="19">
        <v>54001.98</v>
      </c>
      <c r="X283" s="19">
        <f>V283-W283</f>
        <v>32263.019999999997</v>
      </c>
      <c r="Y283" s="19">
        <f>IF(ISERROR(W283/V283*100),0,W283/V283*100)</f>
        <v>62.600104329681791</v>
      </c>
      <c r="Z283" s="19">
        <v>0</v>
      </c>
      <c r="AA283" s="19">
        <v>0</v>
      </c>
      <c r="AB283" s="19">
        <v>0</v>
      </c>
      <c r="AC283" s="19">
        <v>0</v>
      </c>
      <c r="AD283" s="19">
        <v>0</v>
      </c>
    </row>
    <row r="284" spans="1:30" ht="25.5">
      <c r="A284" s="52" t="s">
        <v>286</v>
      </c>
      <c r="B284" s="19">
        <v>0</v>
      </c>
      <c r="C284" s="19">
        <v>0</v>
      </c>
      <c r="D284" s="19">
        <v>0</v>
      </c>
      <c r="E284" s="19">
        <v>166628</v>
      </c>
      <c r="F284" s="19">
        <v>0</v>
      </c>
      <c r="G284" s="19">
        <f>C284+D284+E284+F284</f>
        <v>166628</v>
      </c>
      <c r="H284" s="19">
        <v>0</v>
      </c>
      <c r="I284" s="19">
        <v>0</v>
      </c>
      <c r="J284" s="19">
        <v>126960</v>
      </c>
      <c r="K284" s="19">
        <v>0</v>
      </c>
      <c r="L284" s="19">
        <f>H284+I284+J284+K284</f>
        <v>126960</v>
      </c>
      <c r="M284" s="19">
        <v>0</v>
      </c>
      <c r="N284" s="19">
        <v>0</v>
      </c>
      <c r="O284" s="78">
        <v>166628</v>
      </c>
      <c r="P284" s="19">
        <v>0</v>
      </c>
      <c r="Q284" s="19">
        <f>M284+N284+O284+P284</f>
        <v>166628</v>
      </c>
      <c r="R284" s="19">
        <f>H284-M284</f>
        <v>0</v>
      </c>
      <c r="S284" s="19">
        <f>I284-N284</f>
        <v>0</v>
      </c>
      <c r="T284" s="19">
        <f>J284-O284</f>
        <v>-39668</v>
      </c>
      <c r="U284" s="19">
        <f>Q284+B284</f>
        <v>166628</v>
      </c>
      <c r="V284" s="19">
        <v>126960</v>
      </c>
      <c r="W284" s="19">
        <v>103460.25</v>
      </c>
      <c r="X284" s="19">
        <f>V284-W284</f>
        <v>23499.75</v>
      </c>
      <c r="Y284" s="19">
        <f>IF(ISERROR(W284/V284*100),0,W284/V284*100)</f>
        <v>81.490430056710778</v>
      </c>
      <c r="Z284" s="19">
        <v>0</v>
      </c>
      <c r="AA284" s="19">
        <v>0</v>
      </c>
      <c r="AB284" s="19">
        <v>0</v>
      </c>
      <c r="AC284" s="19">
        <v>0</v>
      </c>
      <c r="AD284" s="19">
        <v>0</v>
      </c>
    </row>
    <row r="285" spans="1:30" ht="38.25">
      <c r="A285" s="52" t="s">
        <v>217</v>
      </c>
      <c r="B285" s="19">
        <v>0</v>
      </c>
      <c r="C285" s="19">
        <v>0</v>
      </c>
      <c r="D285" s="19">
        <v>0</v>
      </c>
      <c r="E285" s="19">
        <v>0</v>
      </c>
      <c r="F285" s="19">
        <v>887610</v>
      </c>
      <c r="G285" s="19">
        <f>C285+D285+E285+F285</f>
        <v>887610</v>
      </c>
      <c r="H285" s="19">
        <v>0</v>
      </c>
      <c r="I285" s="19">
        <v>0</v>
      </c>
      <c r="J285" s="19">
        <v>0</v>
      </c>
      <c r="K285" s="19">
        <v>322738</v>
      </c>
      <c r="L285" s="19">
        <f>H285+I285+J285+K285</f>
        <v>322738</v>
      </c>
      <c r="M285" s="19">
        <v>0</v>
      </c>
      <c r="N285" s="19">
        <v>0</v>
      </c>
      <c r="O285" s="19">
        <v>0</v>
      </c>
      <c r="P285" s="19">
        <v>322738</v>
      </c>
      <c r="Q285" s="19">
        <f>M285+N285+O285+P285</f>
        <v>322738</v>
      </c>
      <c r="R285" s="19">
        <f>H285-M285</f>
        <v>0</v>
      </c>
      <c r="S285" s="19">
        <f>I285-N285</f>
        <v>0</v>
      </c>
      <c r="T285" s="19">
        <f>J285-O285</f>
        <v>0</v>
      </c>
      <c r="U285" s="19">
        <f>Q285+B285</f>
        <v>322738</v>
      </c>
      <c r="V285" s="19">
        <v>322738</v>
      </c>
      <c r="W285" s="19">
        <v>297644.43</v>
      </c>
      <c r="X285" s="19">
        <f>V285-W285</f>
        <v>25093.570000000007</v>
      </c>
      <c r="Y285" s="19">
        <f>IF(ISERROR(W285/V285*100),0,W285/V285*100)</f>
        <v>92.224786049365122</v>
      </c>
      <c r="Z285" s="19">
        <v>0</v>
      </c>
      <c r="AA285" s="19">
        <v>0</v>
      </c>
      <c r="AB285" s="19">
        <v>0</v>
      </c>
      <c r="AC285" s="19">
        <v>0</v>
      </c>
      <c r="AD285" s="19">
        <v>0</v>
      </c>
    </row>
    <row r="286" spans="1:30" ht="25.5">
      <c r="A286" s="52" t="s">
        <v>287</v>
      </c>
      <c r="B286" s="19">
        <v>0</v>
      </c>
      <c r="C286" s="19">
        <v>0</v>
      </c>
      <c r="D286" s="19">
        <v>0</v>
      </c>
      <c r="E286" s="19">
        <v>0</v>
      </c>
      <c r="F286" s="19">
        <v>798629</v>
      </c>
      <c r="G286" s="19">
        <f>C286+D286+E286+F286</f>
        <v>798629</v>
      </c>
      <c r="H286" s="19">
        <v>0</v>
      </c>
      <c r="I286" s="19">
        <v>0</v>
      </c>
      <c r="J286" s="19">
        <v>0</v>
      </c>
      <c r="K286" s="19">
        <v>295689</v>
      </c>
      <c r="L286" s="19">
        <f>H286+I286+J286+K286</f>
        <v>295689</v>
      </c>
      <c r="M286" s="19">
        <v>0</v>
      </c>
      <c r="N286" s="19">
        <v>0</v>
      </c>
      <c r="O286" s="19">
        <v>0</v>
      </c>
      <c r="P286" s="19">
        <v>295689</v>
      </c>
      <c r="Q286" s="19">
        <f>M286+N286+O286+P286</f>
        <v>295689</v>
      </c>
      <c r="R286" s="19">
        <f>H286-M286</f>
        <v>0</v>
      </c>
      <c r="S286" s="19">
        <f>I286-N286</f>
        <v>0</v>
      </c>
      <c r="T286" s="19">
        <f>J286-O286</f>
        <v>0</v>
      </c>
      <c r="U286" s="19">
        <f>Q286+B286</f>
        <v>295689</v>
      </c>
      <c r="V286" s="19">
        <v>295689</v>
      </c>
      <c r="W286" s="19">
        <v>288515.46000000002</v>
      </c>
      <c r="X286" s="19">
        <f>V286-W286</f>
        <v>7173.539999999979</v>
      </c>
      <c r="Y286" s="19">
        <f>IF(ISERROR(W286/V286*100),0,W286/V286*100)</f>
        <v>97.573957773200902</v>
      </c>
      <c r="Z286" s="19">
        <v>0</v>
      </c>
      <c r="AA286" s="19">
        <v>0</v>
      </c>
      <c r="AB286" s="19">
        <v>0</v>
      </c>
      <c r="AC286" s="19">
        <v>0</v>
      </c>
      <c r="AD286" s="19">
        <v>0</v>
      </c>
    </row>
    <row r="287" spans="1:30" ht="25.5">
      <c r="A287" s="52" t="s">
        <v>288</v>
      </c>
      <c r="B287" s="19">
        <v>0</v>
      </c>
      <c r="C287" s="19">
        <v>0</v>
      </c>
      <c r="D287" s="19">
        <v>0</v>
      </c>
      <c r="E287" s="19">
        <v>0</v>
      </c>
      <c r="F287" s="19">
        <v>88981</v>
      </c>
      <c r="G287" s="19">
        <f>C287+D287+E287+F287</f>
        <v>88981</v>
      </c>
      <c r="H287" s="19">
        <v>0</v>
      </c>
      <c r="I287" s="19">
        <v>0</v>
      </c>
      <c r="J287" s="19">
        <v>0</v>
      </c>
      <c r="K287" s="19">
        <v>27049</v>
      </c>
      <c r="L287" s="19">
        <f>H287+I287+J287+K287</f>
        <v>27049</v>
      </c>
      <c r="M287" s="19">
        <v>0</v>
      </c>
      <c r="N287" s="19">
        <v>0</v>
      </c>
      <c r="O287" s="19">
        <v>0</v>
      </c>
      <c r="P287" s="19">
        <v>27049</v>
      </c>
      <c r="Q287" s="19">
        <f>M287+N287+O287+P287</f>
        <v>27049</v>
      </c>
      <c r="R287" s="19">
        <f>H287-M287</f>
        <v>0</v>
      </c>
      <c r="S287" s="19">
        <f>I287-N287</f>
        <v>0</v>
      </c>
      <c r="T287" s="19">
        <f>J287-O287</f>
        <v>0</v>
      </c>
      <c r="U287" s="19">
        <f>Q287+B287</f>
        <v>27049</v>
      </c>
      <c r="V287" s="19">
        <v>27049</v>
      </c>
      <c r="W287" s="19">
        <v>9128.9699999999993</v>
      </c>
      <c r="X287" s="19">
        <f>V287-W287</f>
        <v>17920.03</v>
      </c>
      <c r="Y287" s="19">
        <f>IF(ISERROR(W287/V287*100),0,W287/V287*100)</f>
        <v>33.749750452881806</v>
      </c>
      <c r="Z287" s="19">
        <v>0</v>
      </c>
      <c r="AA287" s="19">
        <v>0</v>
      </c>
      <c r="AB287" s="19">
        <v>0</v>
      </c>
      <c r="AC287" s="19">
        <v>0</v>
      </c>
      <c r="AD287" s="19">
        <v>0</v>
      </c>
    </row>
    <row r="288" spans="1:30" ht="25.5">
      <c r="A288" s="52" t="s">
        <v>289</v>
      </c>
      <c r="B288" s="19">
        <v>0</v>
      </c>
      <c r="C288" s="19">
        <v>0</v>
      </c>
      <c r="D288" s="19">
        <v>18281</v>
      </c>
      <c r="E288" s="19">
        <v>0</v>
      </c>
      <c r="F288" s="19">
        <v>321000</v>
      </c>
      <c r="G288" s="19">
        <f>C288+D288+E288+F288</f>
        <v>339281</v>
      </c>
      <c r="H288" s="19">
        <v>0</v>
      </c>
      <c r="I288" s="19">
        <v>10126</v>
      </c>
      <c r="J288" s="19">
        <v>0</v>
      </c>
      <c r="K288" s="19">
        <v>121000</v>
      </c>
      <c r="L288" s="19">
        <f>H288+I288+J288+K288</f>
        <v>131126</v>
      </c>
      <c r="M288" s="19">
        <v>0</v>
      </c>
      <c r="N288" s="19">
        <v>0</v>
      </c>
      <c r="O288" s="19">
        <v>0</v>
      </c>
      <c r="P288" s="19">
        <v>121000</v>
      </c>
      <c r="Q288" s="19">
        <f>M288+N288+O288+P288</f>
        <v>121000</v>
      </c>
      <c r="R288" s="19">
        <f>H288-M288</f>
        <v>0</v>
      </c>
      <c r="S288" s="19">
        <f>I288-N288</f>
        <v>10126</v>
      </c>
      <c r="T288" s="19">
        <f>J288-O288</f>
        <v>0</v>
      </c>
      <c r="U288" s="19">
        <f>Q288+B288</f>
        <v>121000</v>
      </c>
      <c r="V288" s="19">
        <v>137698</v>
      </c>
      <c r="W288" s="19">
        <v>5741.11</v>
      </c>
      <c r="X288" s="19">
        <f>V288-W288</f>
        <v>131956.89000000001</v>
      </c>
      <c r="Y288" s="19">
        <f>IF(ISERROR(W288/V288*100),0,W288/V288*100)</f>
        <v>4.1693488649072608</v>
      </c>
      <c r="Z288" s="19">
        <v>0</v>
      </c>
      <c r="AA288" s="19">
        <v>0</v>
      </c>
      <c r="AB288" s="19">
        <v>0</v>
      </c>
      <c r="AC288" s="19">
        <v>0</v>
      </c>
      <c r="AD288" s="19">
        <v>0</v>
      </c>
    </row>
    <row r="289" spans="1:30" ht="25.5">
      <c r="A289" s="52" t="s">
        <v>290</v>
      </c>
      <c r="B289" s="19">
        <v>0</v>
      </c>
      <c r="C289" s="19">
        <v>0</v>
      </c>
      <c r="D289" s="19">
        <v>18281</v>
      </c>
      <c r="E289" s="19">
        <v>0</v>
      </c>
      <c r="F289" s="19">
        <v>321000</v>
      </c>
      <c r="G289" s="19">
        <f>C289+D289+E289+F289</f>
        <v>339281</v>
      </c>
      <c r="H289" s="19">
        <v>0</v>
      </c>
      <c r="I289" s="19">
        <v>10126</v>
      </c>
      <c r="J289" s="19">
        <v>0</v>
      </c>
      <c r="K289" s="19">
        <v>121000</v>
      </c>
      <c r="L289" s="19">
        <f>H289+I289+J289+K289</f>
        <v>131126</v>
      </c>
      <c r="M289" s="19">
        <v>0</v>
      </c>
      <c r="N289" s="19">
        <v>0</v>
      </c>
      <c r="O289" s="19">
        <v>0</v>
      </c>
      <c r="P289" s="19">
        <v>121000</v>
      </c>
      <c r="Q289" s="19">
        <f>M289+N289+O289+P289</f>
        <v>121000</v>
      </c>
      <c r="R289" s="19">
        <f>H289-M289</f>
        <v>0</v>
      </c>
      <c r="S289" s="19">
        <f>I289-N289</f>
        <v>10126</v>
      </c>
      <c r="T289" s="19">
        <f>J289-O289</f>
        <v>0</v>
      </c>
      <c r="U289" s="19">
        <f>Q289+B289</f>
        <v>121000</v>
      </c>
      <c r="V289" s="19">
        <v>137698</v>
      </c>
      <c r="W289" s="19">
        <v>5741.11</v>
      </c>
      <c r="X289" s="19">
        <f>V289-W289</f>
        <v>131956.89000000001</v>
      </c>
      <c r="Y289" s="19">
        <f>IF(ISERROR(W289/V289*100),0,W289/V289*100)</f>
        <v>4.1693488649072608</v>
      </c>
      <c r="Z289" s="19">
        <v>0</v>
      </c>
      <c r="AA289" s="19">
        <v>0</v>
      </c>
      <c r="AB289" s="19">
        <v>0</v>
      </c>
      <c r="AC289" s="19">
        <v>0</v>
      </c>
      <c r="AD289" s="19">
        <v>0</v>
      </c>
    </row>
    <row r="290" spans="1:30" ht="38.25">
      <c r="A290" s="52" t="s">
        <v>782</v>
      </c>
      <c r="B290" s="19">
        <v>0</v>
      </c>
      <c r="C290" s="19">
        <v>0</v>
      </c>
      <c r="D290" s="19">
        <v>0</v>
      </c>
      <c r="E290" s="19">
        <v>0</v>
      </c>
      <c r="F290" s="19">
        <v>94693</v>
      </c>
      <c r="G290" s="19">
        <f>C290+D290+E290+F290</f>
        <v>94693</v>
      </c>
      <c r="H290" s="19">
        <v>0</v>
      </c>
      <c r="I290" s="19">
        <v>0</v>
      </c>
      <c r="J290" s="19">
        <v>0</v>
      </c>
      <c r="K290" s="19">
        <v>10506</v>
      </c>
      <c r="L290" s="19">
        <f>H290+I290+J290+K290</f>
        <v>10506</v>
      </c>
      <c r="M290" s="19">
        <v>0</v>
      </c>
      <c r="N290" s="19">
        <v>0</v>
      </c>
      <c r="O290" s="19">
        <v>0</v>
      </c>
      <c r="P290" s="19">
        <v>10506</v>
      </c>
      <c r="Q290" s="19">
        <f>M290+N290+O290+P290</f>
        <v>10506</v>
      </c>
      <c r="R290" s="19">
        <f>H290-M290</f>
        <v>0</v>
      </c>
      <c r="S290" s="19">
        <f>I290-N290</f>
        <v>0</v>
      </c>
      <c r="T290" s="19">
        <f>J290-O290</f>
        <v>0</v>
      </c>
      <c r="U290" s="19">
        <f>Q290+B290</f>
        <v>10506</v>
      </c>
      <c r="V290" s="19">
        <v>10506</v>
      </c>
      <c r="W290" s="19">
        <v>7495.41</v>
      </c>
      <c r="X290" s="19">
        <f>V290-W290</f>
        <v>3010.59</v>
      </c>
      <c r="Y290" s="19">
        <f>IF(ISERROR(W290/V290*100),0,W290/V290*100)</f>
        <v>71.344089091947467</v>
      </c>
      <c r="Z290" s="19">
        <v>0</v>
      </c>
      <c r="AA290" s="19">
        <v>0</v>
      </c>
      <c r="AB290" s="19">
        <v>0</v>
      </c>
      <c r="AC290" s="19">
        <v>0</v>
      </c>
      <c r="AD290" s="19">
        <v>0</v>
      </c>
    </row>
    <row r="291" spans="1:30" ht="25.5">
      <c r="A291" s="52" t="s">
        <v>785</v>
      </c>
      <c r="B291" s="19">
        <v>0</v>
      </c>
      <c r="C291" s="19">
        <v>0</v>
      </c>
      <c r="D291" s="19">
        <v>0</v>
      </c>
      <c r="E291" s="19">
        <v>0</v>
      </c>
      <c r="F291" s="19">
        <v>2753</v>
      </c>
      <c r="G291" s="19">
        <f>C291+D291+E291+F291</f>
        <v>2753</v>
      </c>
      <c r="H291" s="19">
        <v>0</v>
      </c>
      <c r="I291" s="19">
        <v>0</v>
      </c>
      <c r="J291" s="19">
        <v>0</v>
      </c>
      <c r="K291" s="19">
        <v>0</v>
      </c>
      <c r="L291" s="19">
        <f>H291+I291+J291+K291</f>
        <v>0</v>
      </c>
      <c r="M291" s="19">
        <v>0</v>
      </c>
      <c r="N291" s="19">
        <v>0</v>
      </c>
      <c r="O291" s="19">
        <v>0</v>
      </c>
      <c r="P291" s="19">
        <v>0</v>
      </c>
      <c r="Q291" s="19">
        <f>M291+N291+O291+P291</f>
        <v>0</v>
      </c>
      <c r="R291" s="19">
        <f>H291-M291</f>
        <v>0</v>
      </c>
      <c r="S291" s="19">
        <f>I291-N291</f>
        <v>0</v>
      </c>
      <c r="T291" s="19">
        <f>J291-O291</f>
        <v>0</v>
      </c>
      <c r="U291" s="19">
        <f>Q291+B291</f>
        <v>0</v>
      </c>
      <c r="V291" s="19">
        <v>0</v>
      </c>
      <c r="W291" s="19">
        <v>0</v>
      </c>
      <c r="X291" s="19">
        <f>V291-W291</f>
        <v>0</v>
      </c>
      <c r="Y291" s="19">
        <f>IF(ISERROR(W291/V291*100),0,W291/V291*100)</f>
        <v>0</v>
      </c>
      <c r="Z291" s="19">
        <v>0</v>
      </c>
      <c r="AA291" s="19">
        <v>0</v>
      </c>
      <c r="AB291" s="19">
        <v>0</v>
      </c>
      <c r="AC291" s="19">
        <v>0</v>
      </c>
      <c r="AD291" s="19">
        <v>0</v>
      </c>
    </row>
    <row r="292" spans="1:30" s="4" customFormat="1">
      <c r="A292" s="51" t="s">
        <v>291</v>
      </c>
      <c r="B292" s="18">
        <v>120728.59</v>
      </c>
      <c r="C292" s="18">
        <v>6377968</v>
      </c>
      <c r="D292" s="18">
        <v>88281</v>
      </c>
      <c r="E292" s="18">
        <v>622567</v>
      </c>
      <c r="F292" s="18">
        <v>394811777</v>
      </c>
      <c r="G292" s="18">
        <f>C292+D292+E292+F292</f>
        <v>401900593</v>
      </c>
      <c r="H292" s="18">
        <v>2220470</v>
      </c>
      <c r="I292" s="18">
        <v>53048</v>
      </c>
      <c r="J292" s="18">
        <v>98714</v>
      </c>
      <c r="K292" s="18">
        <v>122984260</v>
      </c>
      <c r="L292" s="18">
        <f>H292+I292+J292+K292</f>
        <v>125356492</v>
      </c>
      <c r="M292" s="18">
        <v>2481775.14</v>
      </c>
      <c r="N292" s="18">
        <v>45752.05</v>
      </c>
      <c r="O292" s="77">
        <v>104688.89</v>
      </c>
      <c r="P292" s="18">
        <v>122984260</v>
      </c>
      <c r="Q292" s="18">
        <f>M292+N292+O292+P292</f>
        <v>125616476.08</v>
      </c>
      <c r="R292" s="18">
        <f>H292-M292</f>
        <v>-261305.14000000013</v>
      </c>
      <c r="S292" s="18">
        <f>I292-N292</f>
        <v>7295.9499999999971</v>
      </c>
      <c r="T292" s="18">
        <f>J292-O292</f>
        <v>-5974.8899999999994</v>
      </c>
      <c r="U292" s="18">
        <f>Q292+B292</f>
        <v>125737204.67</v>
      </c>
      <c r="V292" s="18">
        <v>125230776</v>
      </c>
      <c r="W292" s="18">
        <v>120729965.84999999</v>
      </c>
      <c r="X292" s="18">
        <f>V292-W292</f>
        <v>4500810.150000006</v>
      </c>
      <c r="Y292" s="18">
        <f>IF(ISERROR(W292/V292*100),0,W292/V292*100)</f>
        <v>96.405987175229185</v>
      </c>
      <c r="Z292" s="18">
        <v>0</v>
      </c>
      <c r="AA292" s="18">
        <v>0</v>
      </c>
      <c r="AB292" s="18">
        <v>0</v>
      </c>
      <c r="AC292" s="18">
        <v>0</v>
      </c>
      <c r="AD292" s="18">
        <v>0</v>
      </c>
    </row>
    <row r="293" spans="1:30" ht="25.5">
      <c r="A293" s="52" t="s">
        <v>910</v>
      </c>
      <c r="B293" s="19">
        <v>0</v>
      </c>
      <c r="C293" s="19">
        <v>1957223</v>
      </c>
      <c r="D293" s="19">
        <v>0</v>
      </c>
      <c r="E293" s="19">
        <v>0</v>
      </c>
      <c r="F293" s="19">
        <v>5029812</v>
      </c>
      <c r="G293" s="19">
        <f>C293+D293+E293+F293</f>
        <v>6987035</v>
      </c>
      <c r="H293" s="19">
        <v>645911</v>
      </c>
      <c r="I293" s="19">
        <v>0</v>
      </c>
      <c r="J293" s="19">
        <v>0</v>
      </c>
      <c r="K293" s="19">
        <v>1752128</v>
      </c>
      <c r="L293" s="19">
        <f>H293+I293+J293+K293</f>
        <v>2398039</v>
      </c>
      <c r="M293" s="19">
        <v>667687.72</v>
      </c>
      <c r="N293" s="19">
        <v>0</v>
      </c>
      <c r="O293" s="19">
        <v>0</v>
      </c>
      <c r="P293" s="19">
        <v>1752128</v>
      </c>
      <c r="Q293" s="19">
        <f>M293+N293+O293+P293</f>
        <v>2419815.7199999997</v>
      </c>
      <c r="R293" s="19">
        <f>H293-M293</f>
        <v>-21776.719999999972</v>
      </c>
      <c r="S293" s="19">
        <f>I293-N293</f>
        <v>0</v>
      </c>
      <c r="T293" s="19">
        <f>J293-O293</f>
        <v>0</v>
      </c>
      <c r="U293" s="19">
        <f>Q293+B293</f>
        <v>2419815.7199999997</v>
      </c>
      <c r="V293" s="19">
        <v>2432846</v>
      </c>
      <c r="W293" s="19">
        <v>2355022.73</v>
      </c>
      <c r="X293" s="19">
        <f>V293-W293</f>
        <v>77823.270000000019</v>
      </c>
      <c r="Y293" s="19">
        <f>IF(ISERROR(W293/V293*100),0,W293/V293*100)</f>
        <v>96.801142776813649</v>
      </c>
      <c r="Z293" s="19">
        <v>0</v>
      </c>
      <c r="AA293" s="19">
        <v>0</v>
      </c>
      <c r="AB293" s="19">
        <v>0</v>
      </c>
      <c r="AC293" s="19">
        <v>0</v>
      </c>
      <c r="AD293" s="19">
        <v>0</v>
      </c>
    </row>
    <row r="294" spans="1:30" ht="38.25">
      <c r="A294" s="52" t="s">
        <v>911</v>
      </c>
      <c r="B294" s="19">
        <v>0</v>
      </c>
      <c r="C294" s="19">
        <v>1957223</v>
      </c>
      <c r="D294" s="19">
        <v>0</v>
      </c>
      <c r="E294" s="19">
        <v>0</v>
      </c>
      <c r="F294" s="19">
        <v>4600629</v>
      </c>
      <c r="G294" s="19">
        <f>C294+D294+E294+F294</f>
        <v>6557852</v>
      </c>
      <c r="H294" s="19">
        <v>645911</v>
      </c>
      <c r="I294" s="19">
        <v>0</v>
      </c>
      <c r="J294" s="19">
        <v>0</v>
      </c>
      <c r="K294" s="19">
        <v>1555028</v>
      </c>
      <c r="L294" s="19">
        <f>H294+I294+J294+K294</f>
        <v>2200939</v>
      </c>
      <c r="M294" s="19">
        <v>667687.72</v>
      </c>
      <c r="N294" s="19">
        <v>0</v>
      </c>
      <c r="O294" s="19">
        <v>0</v>
      </c>
      <c r="P294" s="19">
        <v>1555028</v>
      </c>
      <c r="Q294" s="19">
        <f>M294+N294+O294+P294</f>
        <v>2222715.7199999997</v>
      </c>
      <c r="R294" s="19">
        <f>H294-M294</f>
        <v>-21776.719999999972</v>
      </c>
      <c r="S294" s="19">
        <f>I294-N294</f>
        <v>0</v>
      </c>
      <c r="T294" s="19">
        <f>J294-O294</f>
        <v>0</v>
      </c>
      <c r="U294" s="19">
        <f>Q294+B294</f>
        <v>2222715.7199999997</v>
      </c>
      <c r="V294" s="19">
        <v>2235746</v>
      </c>
      <c r="W294" s="19">
        <v>2157922.73</v>
      </c>
      <c r="X294" s="19">
        <f>V294-W294</f>
        <v>77823.270000000019</v>
      </c>
      <c r="Y294" s="19">
        <f>IF(ISERROR(W294/V294*100),0,W294/V294*100)</f>
        <v>96.519136341963701</v>
      </c>
      <c r="Z294" s="19">
        <v>0</v>
      </c>
      <c r="AA294" s="19">
        <v>0</v>
      </c>
      <c r="AB294" s="19">
        <v>0</v>
      </c>
      <c r="AC294" s="19">
        <v>0</v>
      </c>
      <c r="AD294" s="19">
        <v>0</v>
      </c>
    </row>
    <row r="295" spans="1:30" ht="38.25">
      <c r="A295" s="52" t="s">
        <v>912</v>
      </c>
      <c r="B295" s="19">
        <v>0</v>
      </c>
      <c r="C295" s="19">
        <v>0</v>
      </c>
      <c r="D295" s="19">
        <v>0</v>
      </c>
      <c r="E295" s="19">
        <v>0</v>
      </c>
      <c r="F295" s="19">
        <v>429183</v>
      </c>
      <c r="G295" s="19">
        <f>C295+D295+E295+F295</f>
        <v>429183</v>
      </c>
      <c r="H295" s="19">
        <v>0</v>
      </c>
      <c r="I295" s="19">
        <v>0</v>
      </c>
      <c r="J295" s="19">
        <v>0</v>
      </c>
      <c r="K295" s="19">
        <v>197100</v>
      </c>
      <c r="L295" s="19">
        <f>H295+I295+J295+K295</f>
        <v>197100</v>
      </c>
      <c r="M295" s="19">
        <v>0</v>
      </c>
      <c r="N295" s="19">
        <v>0</v>
      </c>
      <c r="O295" s="19">
        <v>0</v>
      </c>
      <c r="P295" s="19">
        <v>197100</v>
      </c>
      <c r="Q295" s="19">
        <f>M295+N295+O295+P295</f>
        <v>197100</v>
      </c>
      <c r="R295" s="19">
        <f>H295-M295</f>
        <v>0</v>
      </c>
      <c r="S295" s="19">
        <f>I295-N295</f>
        <v>0</v>
      </c>
      <c r="T295" s="19">
        <f>J295-O295</f>
        <v>0</v>
      </c>
      <c r="U295" s="19">
        <f>Q295+B295</f>
        <v>197100</v>
      </c>
      <c r="V295" s="19">
        <v>197100</v>
      </c>
      <c r="W295" s="19">
        <v>197100</v>
      </c>
      <c r="X295" s="19">
        <f>V295-W295</f>
        <v>0</v>
      </c>
      <c r="Y295" s="19">
        <f>IF(ISERROR(W295/V295*100),0,W295/V295*100)</f>
        <v>100</v>
      </c>
      <c r="Z295" s="19">
        <v>0</v>
      </c>
      <c r="AA295" s="19">
        <v>0</v>
      </c>
      <c r="AB295" s="19">
        <v>0</v>
      </c>
      <c r="AC295" s="19">
        <v>0</v>
      </c>
      <c r="AD295" s="19">
        <v>0</v>
      </c>
    </row>
    <row r="296" spans="1:30" ht="51">
      <c r="A296" s="52" t="s">
        <v>913</v>
      </c>
      <c r="B296" s="19">
        <v>0</v>
      </c>
      <c r="C296" s="19">
        <v>1569517</v>
      </c>
      <c r="D296" s="19">
        <v>0</v>
      </c>
      <c r="E296" s="19">
        <v>0</v>
      </c>
      <c r="F296" s="19">
        <v>15779192</v>
      </c>
      <c r="G296" s="19">
        <f>C296+D296+E296+F296</f>
        <v>17348709</v>
      </c>
      <c r="H296" s="19">
        <v>431049</v>
      </c>
      <c r="I296" s="19">
        <v>0</v>
      </c>
      <c r="J296" s="19">
        <v>0</v>
      </c>
      <c r="K296" s="19">
        <v>4543232</v>
      </c>
      <c r="L296" s="19">
        <f>H296+I296+J296+K296</f>
        <v>4974281</v>
      </c>
      <c r="M296" s="19">
        <v>690715.67</v>
      </c>
      <c r="N296" s="19">
        <v>0</v>
      </c>
      <c r="O296" s="19">
        <v>0</v>
      </c>
      <c r="P296" s="19">
        <v>4543232</v>
      </c>
      <c r="Q296" s="19">
        <f>M296+N296+O296+P296</f>
        <v>5233947.67</v>
      </c>
      <c r="R296" s="19">
        <f>H296-M296</f>
        <v>-259666.67000000004</v>
      </c>
      <c r="S296" s="19">
        <f>I296-N296</f>
        <v>0</v>
      </c>
      <c r="T296" s="19">
        <f>J296-O296</f>
        <v>0</v>
      </c>
      <c r="U296" s="19">
        <f>Q296+B296</f>
        <v>5233947.67</v>
      </c>
      <c r="V296" s="19">
        <v>5165804</v>
      </c>
      <c r="W296" s="19">
        <v>4729105.0599999996</v>
      </c>
      <c r="X296" s="19">
        <f>V296-W296</f>
        <v>436698.94000000041</v>
      </c>
      <c r="Y296" s="19">
        <f>IF(ISERROR(W296/V296*100),0,W296/V296*100)</f>
        <v>91.546350964922397</v>
      </c>
      <c r="Z296" s="19">
        <v>0</v>
      </c>
      <c r="AA296" s="19">
        <v>0</v>
      </c>
      <c r="AB296" s="19">
        <v>0</v>
      </c>
      <c r="AC296" s="19">
        <v>0</v>
      </c>
      <c r="AD296" s="19">
        <v>0</v>
      </c>
    </row>
    <row r="297" spans="1:30" ht="25.5">
      <c r="A297" s="52" t="s">
        <v>914</v>
      </c>
      <c r="B297" s="19">
        <v>0</v>
      </c>
      <c r="C297" s="19">
        <v>0</v>
      </c>
      <c r="D297" s="19">
        <v>0</v>
      </c>
      <c r="E297" s="19">
        <v>0</v>
      </c>
      <c r="F297" s="19">
        <v>6926145</v>
      </c>
      <c r="G297" s="19">
        <f>C297+D297+E297+F297</f>
        <v>6926145</v>
      </c>
      <c r="H297" s="19">
        <v>0</v>
      </c>
      <c r="I297" s="19">
        <v>0</v>
      </c>
      <c r="J297" s="19">
        <v>0</v>
      </c>
      <c r="K297" s="19">
        <v>1694670</v>
      </c>
      <c r="L297" s="19">
        <f>H297+I297+J297+K297</f>
        <v>1694670</v>
      </c>
      <c r="M297" s="19">
        <v>0</v>
      </c>
      <c r="N297" s="19">
        <v>0</v>
      </c>
      <c r="O297" s="19">
        <v>0</v>
      </c>
      <c r="P297" s="19">
        <v>1694670</v>
      </c>
      <c r="Q297" s="19">
        <f>M297+N297+O297+P297</f>
        <v>1694670</v>
      </c>
      <c r="R297" s="19">
        <f>H297-M297</f>
        <v>0</v>
      </c>
      <c r="S297" s="19">
        <f>I297-N297</f>
        <v>0</v>
      </c>
      <c r="T297" s="19">
        <f>J297-O297</f>
        <v>0</v>
      </c>
      <c r="U297" s="19">
        <f>Q297+B297</f>
        <v>1694670</v>
      </c>
      <c r="V297" s="19">
        <v>1694670</v>
      </c>
      <c r="W297" s="19">
        <v>1542096.56</v>
      </c>
      <c r="X297" s="19">
        <f>V297-W297</f>
        <v>152573.43999999994</v>
      </c>
      <c r="Y297" s="19">
        <f>IF(ISERROR(W297/V297*100),0,W297/V297*100)</f>
        <v>90.996864286262223</v>
      </c>
      <c r="Z297" s="19">
        <v>0</v>
      </c>
      <c r="AA297" s="19">
        <v>0</v>
      </c>
      <c r="AB297" s="19">
        <v>0</v>
      </c>
      <c r="AC297" s="19">
        <v>0</v>
      </c>
      <c r="AD297" s="19">
        <v>0</v>
      </c>
    </row>
    <row r="298" spans="1:30" ht="38.25">
      <c r="A298" s="52" t="s">
        <v>915</v>
      </c>
      <c r="B298" s="19">
        <v>0</v>
      </c>
      <c r="C298" s="19">
        <v>1469517</v>
      </c>
      <c r="D298" s="19">
        <v>0</v>
      </c>
      <c r="E298" s="19">
        <v>0</v>
      </c>
      <c r="F298" s="19">
        <v>8818047</v>
      </c>
      <c r="G298" s="19">
        <f>C298+D298+E298+F298</f>
        <v>10287564</v>
      </c>
      <c r="H298" s="19">
        <v>431049</v>
      </c>
      <c r="I298" s="19">
        <v>0</v>
      </c>
      <c r="J298" s="19">
        <v>0</v>
      </c>
      <c r="K298" s="19">
        <v>2848562</v>
      </c>
      <c r="L298" s="19">
        <f>H298+I298+J298+K298</f>
        <v>3279611</v>
      </c>
      <c r="M298" s="19">
        <v>690715.67</v>
      </c>
      <c r="N298" s="19">
        <v>0</v>
      </c>
      <c r="O298" s="19">
        <v>0</v>
      </c>
      <c r="P298" s="19">
        <v>2848562</v>
      </c>
      <c r="Q298" s="19">
        <f>M298+N298+O298+P298</f>
        <v>3539277.67</v>
      </c>
      <c r="R298" s="19">
        <f>H298-M298</f>
        <v>-259666.67000000004</v>
      </c>
      <c r="S298" s="19">
        <f>I298-N298</f>
        <v>0</v>
      </c>
      <c r="T298" s="19">
        <f>J298-O298</f>
        <v>0</v>
      </c>
      <c r="U298" s="19">
        <f>Q298+B298</f>
        <v>3539277.67</v>
      </c>
      <c r="V298" s="19">
        <v>3471134</v>
      </c>
      <c r="W298" s="19">
        <v>3187008.5</v>
      </c>
      <c r="X298" s="19">
        <f>V298-W298</f>
        <v>284125.5</v>
      </c>
      <c r="Y298" s="19">
        <f>IF(ISERROR(W298/V298*100),0,W298/V298*100)</f>
        <v>91.814620236499081</v>
      </c>
      <c r="Z298" s="19">
        <v>0</v>
      </c>
      <c r="AA298" s="19">
        <v>0</v>
      </c>
      <c r="AB298" s="19">
        <v>0</v>
      </c>
      <c r="AC298" s="19">
        <v>0</v>
      </c>
      <c r="AD298" s="19">
        <v>0</v>
      </c>
    </row>
    <row r="299" spans="1:30">
      <c r="A299" s="52" t="s">
        <v>916</v>
      </c>
      <c r="B299" s="19">
        <v>0</v>
      </c>
      <c r="C299" s="19">
        <v>100000</v>
      </c>
      <c r="D299" s="19">
        <v>0</v>
      </c>
      <c r="E299" s="19">
        <v>0</v>
      </c>
      <c r="F299" s="19">
        <v>0</v>
      </c>
      <c r="G299" s="19">
        <f>C299+D299+E299+F299</f>
        <v>100000</v>
      </c>
      <c r="H299" s="19">
        <v>0</v>
      </c>
      <c r="I299" s="19">
        <v>0</v>
      </c>
      <c r="J299" s="19">
        <v>0</v>
      </c>
      <c r="K299" s="19">
        <v>0</v>
      </c>
      <c r="L299" s="19">
        <f>H299+I299+J299+K299</f>
        <v>0</v>
      </c>
      <c r="M299" s="19">
        <v>0</v>
      </c>
      <c r="N299" s="19">
        <v>0</v>
      </c>
      <c r="O299" s="19">
        <v>0</v>
      </c>
      <c r="P299" s="19">
        <v>0</v>
      </c>
      <c r="Q299" s="19">
        <f>M299+N299+O299+P299</f>
        <v>0</v>
      </c>
      <c r="R299" s="19">
        <f>H299-M299</f>
        <v>0</v>
      </c>
      <c r="S299" s="19">
        <f>I299-N299</f>
        <v>0</v>
      </c>
      <c r="T299" s="19">
        <f>J299-O299</f>
        <v>0</v>
      </c>
      <c r="U299" s="19">
        <f>Q299+B299</f>
        <v>0</v>
      </c>
      <c r="V299" s="19">
        <v>0</v>
      </c>
      <c r="W299" s="19">
        <v>0</v>
      </c>
      <c r="X299" s="19">
        <f>V299-W299</f>
        <v>0</v>
      </c>
      <c r="Y299" s="19">
        <f>IF(ISERROR(W299/V299*100),0,W299/V299*100)</f>
        <v>0</v>
      </c>
      <c r="Z299" s="19">
        <v>0</v>
      </c>
      <c r="AA299" s="19">
        <v>0</v>
      </c>
      <c r="AB299" s="19">
        <v>0</v>
      </c>
      <c r="AC299" s="19">
        <v>0</v>
      </c>
      <c r="AD299" s="19">
        <v>0</v>
      </c>
    </row>
    <row r="300" spans="1:30" ht="38.25">
      <c r="A300" s="52" t="s">
        <v>917</v>
      </c>
      <c r="B300" s="19">
        <v>0</v>
      </c>
      <c r="C300" s="19">
        <v>0</v>
      </c>
      <c r="D300" s="19">
        <v>0</v>
      </c>
      <c r="E300" s="19">
        <v>0</v>
      </c>
      <c r="F300" s="19">
        <v>35000</v>
      </c>
      <c r="G300" s="19">
        <f>C300+D300+E300+F300</f>
        <v>35000</v>
      </c>
      <c r="H300" s="19">
        <v>0</v>
      </c>
      <c r="I300" s="19">
        <v>0</v>
      </c>
      <c r="J300" s="19">
        <v>0</v>
      </c>
      <c r="K300" s="19">
        <v>0</v>
      </c>
      <c r="L300" s="19">
        <f>H300+I300+J300+K300</f>
        <v>0</v>
      </c>
      <c r="M300" s="19">
        <v>0</v>
      </c>
      <c r="N300" s="19">
        <v>0</v>
      </c>
      <c r="O300" s="19">
        <v>0</v>
      </c>
      <c r="P300" s="19">
        <v>0</v>
      </c>
      <c r="Q300" s="19">
        <f>M300+N300+O300+P300</f>
        <v>0</v>
      </c>
      <c r="R300" s="19">
        <f>H300-M300</f>
        <v>0</v>
      </c>
      <c r="S300" s="19">
        <f>I300-N300</f>
        <v>0</v>
      </c>
      <c r="T300" s="19">
        <f>J300-O300</f>
        <v>0</v>
      </c>
      <c r="U300" s="19">
        <f>Q300+B300</f>
        <v>0</v>
      </c>
      <c r="V300" s="19">
        <v>0</v>
      </c>
      <c r="W300" s="19">
        <v>0</v>
      </c>
      <c r="X300" s="19">
        <f>V300-W300</f>
        <v>0</v>
      </c>
      <c r="Y300" s="19">
        <f>IF(ISERROR(W300/V300*100),0,W300/V300*100)</f>
        <v>0</v>
      </c>
      <c r="Z300" s="19">
        <v>0</v>
      </c>
      <c r="AA300" s="19">
        <v>0</v>
      </c>
      <c r="AB300" s="19">
        <v>0</v>
      </c>
      <c r="AC300" s="19">
        <v>0</v>
      </c>
      <c r="AD300" s="19">
        <v>0</v>
      </c>
    </row>
    <row r="301" spans="1:30">
      <c r="A301" s="52" t="s">
        <v>918</v>
      </c>
      <c r="B301" s="19">
        <v>0</v>
      </c>
      <c r="C301" s="19">
        <v>0</v>
      </c>
      <c r="D301" s="19">
        <v>0</v>
      </c>
      <c r="E301" s="19">
        <v>200000</v>
      </c>
      <c r="F301" s="19">
        <v>5387398</v>
      </c>
      <c r="G301" s="19">
        <f>C301+D301+E301+F301</f>
        <v>5587398</v>
      </c>
      <c r="H301" s="19">
        <v>0</v>
      </c>
      <c r="I301" s="19">
        <v>0</v>
      </c>
      <c r="J301" s="19">
        <v>34000</v>
      </c>
      <c r="K301" s="19">
        <v>1843120</v>
      </c>
      <c r="L301" s="19">
        <f>H301+I301+J301+K301</f>
        <v>1877120</v>
      </c>
      <c r="M301" s="19">
        <v>0</v>
      </c>
      <c r="N301" s="19">
        <v>0</v>
      </c>
      <c r="O301" s="78">
        <v>34000</v>
      </c>
      <c r="P301" s="19">
        <v>1843120</v>
      </c>
      <c r="Q301" s="19">
        <f>M301+N301+O301+P301</f>
        <v>1877120</v>
      </c>
      <c r="R301" s="19">
        <f>H301-M301</f>
        <v>0</v>
      </c>
      <c r="S301" s="19">
        <f>I301-N301</f>
        <v>0</v>
      </c>
      <c r="T301" s="19">
        <f>J301-O301</f>
        <v>0</v>
      </c>
      <c r="U301" s="19">
        <f>Q301+B301</f>
        <v>1877120</v>
      </c>
      <c r="V301" s="19">
        <v>1877120</v>
      </c>
      <c r="W301" s="19">
        <v>1877120</v>
      </c>
      <c r="X301" s="19">
        <f>V301-W301</f>
        <v>0</v>
      </c>
      <c r="Y301" s="19">
        <f>IF(ISERROR(W301/V301*100),0,W301/V301*100)</f>
        <v>100</v>
      </c>
      <c r="Z301" s="19">
        <v>0</v>
      </c>
      <c r="AA301" s="19">
        <v>0</v>
      </c>
      <c r="AB301" s="19">
        <v>0</v>
      </c>
      <c r="AC301" s="19">
        <v>0</v>
      </c>
      <c r="AD301" s="19">
        <v>0</v>
      </c>
    </row>
    <row r="302" spans="1:30">
      <c r="A302" s="52" t="s">
        <v>919</v>
      </c>
      <c r="B302" s="19">
        <v>0</v>
      </c>
      <c r="C302" s="19">
        <v>0</v>
      </c>
      <c r="D302" s="19">
        <v>0</v>
      </c>
      <c r="E302" s="19">
        <v>0</v>
      </c>
      <c r="F302" s="19">
        <v>5282039</v>
      </c>
      <c r="G302" s="19">
        <f>C302+D302+E302+F302</f>
        <v>5282039</v>
      </c>
      <c r="H302" s="19">
        <v>0</v>
      </c>
      <c r="I302" s="19">
        <v>0</v>
      </c>
      <c r="J302" s="19">
        <v>0</v>
      </c>
      <c r="K302" s="19">
        <v>1808000</v>
      </c>
      <c r="L302" s="19">
        <f>H302+I302+J302+K302</f>
        <v>1808000</v>
      </c>
      <c r="M302" s="19">
        <v>0</v>
      </c>
      <c r="N302" s="19">
        <v>0</v>
      </c>
      <c r="O302" s="19">
        <v>0</v>
      </c>
      <c r="P302" s="19">
        <v>1808000</v>
      </c>
      <c r="Q302" s="19">
        <f>M302+N302+O302+P302</f>
        <v>1808000</v>
      </c>
      <c r="R302" s="19">
        <f>H302-M302</f>
        <v>0</v>
      </c>
      <c r="S302" s="19">
        <f>I302-N302</f>
        <v>0</v>
      </c>
      <c r="T302" s="19">
        <f>J302-O302</f>
        <v>0</v>
      </c>
      <c r="U302" s="19">
        <f>Q302+B302</f>
        <v>1808000</v>
      </c>
      <c r="V302" s="19">
        <v>1808000</v>
      </c>
      <c r="W302" s="19">
        <v>1808000</v>
      </c>
      <c r="X302" s="19">
        <f>V302-W302</f>
        <v>0</v>
      </c>
      <c r="Y302" s="19">
        <f>IF(ISERROR(W302/V302*100),0,W302/V302*100)</f>
        <v>100</v>
      </c>
      <c r="Z302" s="19">
        <v>0</v>
      </c>
      <c r="AA302" s="19">
        <v>0</v>
      </c>
      <c r="AB302" s="19">
        <v>0</v>
      </c>
      <c r="AC302" s="19">
        <v>0</v>
      </c>
      <c r="AD302" s="19">
        <v>0</v>
      </c>
    </row>
    <row r="303" spans="1:30" ht="38.25">
      <c r="A303" s="52" t="s">
        <v>920</v>
      </c>
      <c r="B303" s="19">
        <v>0</v>
      </c>
      <c r="C303" s="19">
        <v>0</v>
      </c>
      <c r="D303" s="19">
        <v>0</v>
      </c>
      <c r="E303" s="19">
        <v>200000</v>
      </c>
      <c r="F303" s="19">
        <v>105359</v>
      </c>
      <c r="G303" s="19">
        <f>C303+D303+E303+F303</f>
        <v>305359</v>
      </c>
      <c r="H303" s="19">
        <v>0</v>
      </c>
      <c r="I303" s="19">
        <v>0</v>
      </c>
      <c r="J303" s="19">
        <v>34000</v>
      </c>
      <c r="K303" s="19">
        <v>35120</v>
      </c>
      <c r="L303" s="19">
        <f>H303+I303+J303+K303</f>
        <v>69120</v>
      </c>
      <c r="M303" s="19">
        <v>0</v>
      </c>
      <c r="N303" s="19">
        <v>0</v>
      </c>
      <c r="O303" s="78">
        <v>34000</v>
      </c>
      <c r="P303" s="19">
        <v>35120</v>
      </c>
      <c r="Q303" s="19">
        <f>M303+N303+O303+P303</f>
        <v>69120</v>
      </c>
      <c r="R303" s="19">
        <f>H303-M303</f>
        <v>0</v>
      </c>
      <c r="S303" s="19">
        <f>I303-N303</f>
        <v>0</v>
      </c>
      <c r="T303" s="19">
        <f>J303-O303</f>
        <v>0</v>
      </c>
      <c r="U303" s="19">
        <f>Q303+B303</f>
        <v>69120</v>
      </c>
      <c r="V303" s="19">
        <v>69120</v>
      </c>
      <c r="W303" s="19">
        <v>69120</v>
      </c>
      <c r="X303" s="19">
        <f>V303-W303</f>
        <v>0</v>
      </c>
      <c r="Y303" s="19">
        <f>IF(ISERROR(W303/V303*100),0,W303/V303*100)</f>
        <v>100</v>
      </c>
      <c r="Z303" s="19">
        <v>0</v>
      </c>
      <c r="AA303" s="19">
        <v>0</v>
      </c>
      <c r="AB303" s="19">
        <v>0</v>
      </c>
      <c r="AC303" s="19">
        <v>0</v>
      </c>
      <c r="AD303" s="19">
        <v>0</v>
      </c>
    </row>
    <row r="304" spans="1:30" ht="25.5">
      <c r="A304" s="52" t="s">
        <v>921</v>
      </c>
      <c r="B304" s="19">
        <v>118973.75999999999</v>
      </c>
      <c r="C304" s="19">
        <v>1881460</v>
      </c>
      <c r="D304" s="19">
        <v>0</v>
      </c>
      <c r="E304" s="19">
        <v>0</v>
      </c>
      <c r="F304" s="19">
        <v>8889838</v>
      </c>
      <c r="G304" s="19">
        <f>C304+D304+E304+F304</f>
        <v>10771298</v>
      </c>
      <c r="H304" s="19">
        <v>883284</v>
      </c>
      <c r="I304" s="19">
        <v>0</v>
      </c>
      <c r="J304" s="19">
        <v>0</v>
      </c>
      <c r="K304" s="19">
        <v>2355236</v>
      </c>
      <c r="L304" s="19">
        <f>H304+I304+J304+K304</f>
        <v>3238520</v>
      </c>
      <c r="M304" s="19">
        <v>846278.9</v>
      </c>
      <c r="N304" s="19">
        <v>0</v>
      </c>
      <c r="O304" s="19">
        <v>0</v>
      </c>
      <c r="P304" s="19">
        <v>2355236</v>
      </c>
      <c r="Q304" s="19">
        <f>M304+N304+O304+P304</f>
        <v>3201514.9</v>
      </c>
      <c r="R304" s="19">
        <f>H304-M304</f>
        <v>37005.099999999977</v>
      </c>
      <c r="S304" s="19">
        <f>I304-N304</f>
        <v>0</v>
      </c>
      <c r="T304" s="19">
        <f>J304-O304</f>
        <v>0</v>
      </c>
      <c r="U304" s="19">
        <f>Q304+B304</f>
        <v>3320488.6599999997</v>
      </c>
      <c r="V304" s="19">
        <v>2884719</v>
      </c>
      <c r="W304" s="19">
        <v>2309553.4700000002</v>
      </c>
      <c r="X304" s="19">
        <f>V304-W304</f>
        <v>575165.5299999998</v>
      </c>
      <c r="Y304" s="19">
        <f>IF(ISERROR(W304/V304*100),0,W304/V304*100)</f>
        <v>80.061644479063659</v>
      </c>
      <c r="Z304" s="19">
        <v>0</v>
      </c>
      <c r="AA304" s="19">
        <v>0</v>
      </c>
      <c r="AB304" s="19">
        <v>0</v>
      </c>
      <c r="AC304" s="19">
        <v>0</v>
      </c>
      <c r="AD304" s="19">
        <v>0</v>
      </c>
    </row>
    <row r="305" spans="1:30">
      <c r="A305" s="52" t="s">
        <v>922</v>
      </c>
      <c r="B305" s="19">
        <v>118973.75999999999</v>
      </c>
      <c r="C305" s="19">
        <v>1881460</v>
      </c>
      <c r="D305" s="19">
        <v>0</v>
      </c>
      <c r="E305" s="19">
        <v>0</v>
      </c>
      <c r="F305" s="19">
        <v>8530139</v>
      </c>
      <c r="G305" s="19">
        <f>C305+D305+E305+F305</f>
        <v>10411599</v>
      </c>
      <c r="H305" s="19">
        <v>883284</v>
      </c>
      <c r="I305" s="19">
        <v>0</v>
      </c>
      <c r="J305" s="19">
        <v>0</v>
      </c>
      <c r="K305" s="19">
        <v>2199517</v>
      </c>
      <c r="L305" s="19">
        <f>H305+I305+J305+K305</f>
        <v>3082801</v>
      </c>
      <c r="M305" s="19">
        <v>846278.9</v>
      </c>
      <c r="N305" s="19">
        <v>0</v>
      </c>
      <c r="O305" s="19">
        <v>0</v>
      </c>
      <c r="P305" s="19">
        <v>2199517</v>
      </c>
      <c r="Q305" s="19">
        <f>M305+N305+O305+P305</f>
        <v>3045795.9</v>
      </c>
      <c r="R305" s="19">
        <f>H305-M305</f>
        <v>37005.099999999977</v>
      </c>
      <c r="S305" s="19">
        <f>I305-N305</f>
        <v>0</v>
      </c>
      <c r="T305" s="19">
        <f>J305-O305</f>
        <v>0</v>
      </c>
      <c r="U305" s="19">
        <f>Q305+B305</f>
        <v>3164769.6599999997</v>
      </c>
      <c r="V305" s="19">
        <v>2729000</v>
      </c>
      <c r="W305" s="19">
        <v>2238837.9700000002</v>
      </c>
      <c r="X305" s="19">
        <f>V305-W305</f>
        <v>490162.0299999998</v>
      </c>
      <c r="Y305" s="19">
        <f>IF(ISERROR(W305/V305*100),0,W305/V305*100)</f>
        <v>82.03876768046905</v>
      </c>
      <c r="Z305" s="19">
        <v>0</v>
      </c>
      <c r="AA305" s="19">
        <v>0</v>
      </c>
      <c r="AB305" s="19">
        <v>0</v>
      </c>
      <c r="AC305" s="19">
        <v>0</v>
      </c>
      <c r="AD305" s="19">
        <v>0</v>
      </c>
    </row>
    <row r="306" spans="1:30" ht="25.5">
      <c r="A306" s="52" t="s">
        <v>923</v>
      </c>
      <c r="B306" s="19">
        <v>0</v>
      </c>
      <c r="C306" s="19">
        <v>0</v>
      </c>
      <c r="D306" s="19">
        <v>0</v>
      </c>
      <c r="E306" s="19">
        <v>0</v>
      </c>
      <c r="F306" s="19">
        <v>359699</v>
      </c>
      <c r="G306" s="19">
        <f>C306+D306+E306+F306</f>
        <v>359699</v>
      </c>
      <c r="H306" s="19">
        <v>0</v>
      </c>
      <c r="I306" s="19">
        <v>0</v>
      </c>
      <c r="J306" s="19">
        <v>0</v>
      </c>
      <c r="K306" s="19">
        <v>155719</v>
      </c>
      <c r="L306" s="19">
        <f>H306+I306+J306+K306</f>
        <v>155719</v>
      </c>
      <c r="M306" s="19">
        <v>0</v>
      </c>
      <c r="N306" s="19">
        <v>0</v>
      </c>
      <c r="O306" s="19">
        <v>0</v>
      </c>
      <c r="P306" s="19">
        <v>155719</v>
      </c>
      <c r="Q306" s="19">
        <f>M306+N306+O306+P306</f>
        <v>155719</v>
      </c>
      <c r="R306" s="19">
        <f>H306-M306</f>
        <v>0</v>
      </c>
      <c r="S306" s="19">
        <f>I306-N306</f>
        <v>0</v>
      </c>
      <c r="T306" s="19">
        <f>J306-O306</f>
        <v>0</v>
      </c>
      <c r="U306" s="19">
        <f>Q306+B306</f>
        <v>155719</v>
      </c>
      <c r="V306" s="19">
        <v>155719</v>
      </c>
      <c r="W306" s="19">
        <v>70715.5</v>
      </c>
      <c r="X306" s="19">
        <f>V306-W306</f>
        <v>85003.5</v>
      </c>
      <c r="Y306" s="19">
        <f>IF(ISERROR(W306/V306*100),0,W306/V306*100)</f>
        <v>45.412248986957273</v>
      </c>
      <c r="Z306" s="19">
        <v>0</v>
      </c>
      <c r="AA306" s="19">
        <v>0</v>
      </c>
      <c r="AB306" s="19">
        <v>0</v>
      </c>
      <c r="AC306" s="19">
        <v>0</v>
      </c>
      <c r="AD306" s="19">
        <v>0</v>
      </c>
    </row>
    <row r="307" spans="1:30" ht="25.5">
      <c r="A307" s="52" t="s">
        <v>924</v>
      </c>
      <c r="B307" s="19">
        <v>0</v>
      </c>
      <c r="C307" s="19">
        <v>0</v>
      </c>
      <c r="D307" s="19">
        <v>0</v>
      </c>
      <c r="E307" s="19">
        <v>0</v>
      </c>
      <c r="F307" s="19">
        <v>886653</v>
      </c>
      <c r="G307" s="19">
        <f>C307+D307+E307+F307</f>
        <v>886653</v>
      </c>
      <c r="H307" s="19">
        <v>0</v>
      </c>
      <c r="I307" s="19">
        <v>0</v>
      </c>
      <c r="J307" s="19">
        <v>0</v>
      </c>
      <c r="K307" s="19">
        <v>350721</v>
      </c>
      <c r="L307" s="19">
        <f>H307+I307+J307+K307</f>
        <v>350721</v>
      </c>
      <c r="M307" s="19">
        <v>0</v>
      </c>
      <c r="N307" s="19">
        <v>0</v>
      </c>
      <c r="O307" s="19">
        <v>0</v>
      </c>
      <c r="P307" s="19">
        <v>350721</v>
      </c>
      <c r="Q307" s="19">
        <f>M307+N307+O307+P307</f>
        <v>350721</v>
      </c>
      <c r="R307" s="19">
        <f>H307-M307</f>
        <v>0</v>
      </c>
      <c r="S307" s="19">
        <f>I307-N307</f>
        <v>0</v>
      </c>
      <c r="T307" s="19">
        <f>J307-O307</f>
        <v>0</v>
      </c>
      <c r="U307" s="19">
        <f>Q307+B307</f>
        <v>350721</v>
      </c>
      <c r="V307" s="19">
        <v>350721</v>
      </c>
      <c r="W307" s="19">
        <v>331806.87</v>
      </c>
      <c r="X307" s="19">
        <f>V307-W307</f>
        <v>18914.130000000005</v>
      </c>
      <c r="Y307" s="19">
        <f>IF(ISERROR(W307/V307*100),0,W307/V307*100)</f>
        <v>94.607072288229105</v>
      </c>
      <c r="Z307" s="19">
        <v>0</v>
      </c>
      <c r="AA307" s="19">
        <v>0</v>
      </c>
      <c r="AB307" s="19">
        <v>0</v>
      </c>
      <c r="AC307" s="19">
        <v>0</v>
      </c>
      <c r="AD307" s="19">
        <v>0</v>
      </c>
    </row>
    <row r="308" spans="1:30" ht="25.5">
      <c r="A308" s="52" t="s">
        <v>925</v>
      </c>
      <c r="B308" s="19">
        <v>0</v>
      </c>
      <c r="C308" s="19">
        <v>0</v>
      </c>
      <c r="D308" s="19">
        <v>0</v>
      </c>
      <c r="E308" s="19">
        <v>0</v>
      </c>
      <c r="F308" s="19">
        <v>682196</v>
      </c>
      <c r="G308" s="19">
        <f>C308+D308+E308+F308</f>
        <v>682196</v>
      </c>
      <c r="H308" s="19">
        <v>0</v>
      </c>
      <c r="I308" s="19">
        <v>0</v>
      </c>
      <c r="J308" s="19">
        <v>0</v>
      </c>
      <c r="K308" s="19">
        <v>315541</v>
      </c>
      <c r="L308" s="19">
        <f>H308+I308+J308+K308</f>
        <v>315541</v>
      </c>
      <c r="M308" s="19">
        <v>0</v>
      </c>
      <c r="N308" s="19">
        <v>0</v>
      </c>
      <c r="O308" s="19">
        <v>0</v>
      </c>
      <c r="P308" s="19">
        <v>315541</v>
      </c>
      <c r="Q308" s="19">
        <f>M308+N308+O308+P308</f>
        <v>315541</v>
      </c>
      <c r="R308" s="19">
        <f>H308-M308</f>
        <v>0</v>
      </c>
      <c r="S308" s="19">
        <f>I308-N308</f>
        <v>0</v>
      </c>
      <c r="T308" s="19">
        <f>J308-O308</f>
        <v>0</v>
      </c>
      <c r="U308" s="19">
        <f>Q308+B308</f>
        <v>315541</v>
      </c>
      <c r="V308" s="19">
        <v>315541</v>
      </c>
      <c r="W308" s="19">
        <v>310060.77</v>
      </c>
      <c r="X308" s="19">
        <f>V308-W308</f>
        <v>5480.2299999999814</v>
      </c>
      <c r="Y308" s="19">
        <f>IF(ISERROR(W308/V308*100),0,W308/V308*100)</f>
        <v>98.263227282666918</v>
      </c>
      <c r="Z308" s="19">
        <v>0</v>
      </c>
      <c r="AA308" s="19">
        <v>0</v>
      </c>
      <c r="AB308" s="19">
        <v>0</v>
      </c>
      <c r="AC308" s="19">
        <v>0</v>
      </c>
      <c r="AD308" s="19">
        <v>0</v>
      </c>
    </row>
    <row r="309" spans="1:30">
      <c r="A309" s="52" t="s">
        <v>926</v>
      </c>
      <c r="B309" s="19">
        <v>0</v>
      </c>
      <c r="C309" s="19">
        <v>0</v>
      </c>
      <c r="D309" s="19">
        <v>0</v>
      </c>
      <c r="E309" s="19">
        <v>0</v>
      </c>
      <c r="F309" s="19">
        <v>204457</v>
      </c>
      <c r="G309" s="19">
        <f>C309+D309+E309+F309</f>
        <v>204457</v>
      </c>
      <c r="H309" s="19">
        <v>0</v>
      </c>
      <c r="I309" s="19">
        <v>0</v>
      </c>
      <c r="J309" s="19">
        <v>0</v>
      </c>
      <c r="K309" s="19">
        <v>35180</v>
      </c>
      <c r="L309" s="19">
        <f>H309+I309+J309+K309</f>
        <v>35180</v>
      </c>
      <c r="M309" s="19">
        <v>0</v>
      </c>
      <c r="N309" s="19">
        <v>0</v>
      </c>
      <c r="O309" s="19">
        <v>0</v>
      </c>
      <c r="P309" s="19">
        <v>35180</v>
      </c>
      <c r="Q309" s="19">
        <f>M309+N309+O309+P309</f>
        <v>35180</v>
      </c>
      <c r="R309" s="19">
        <f>H309-M309</f>
        <v>0</v>
      </c>
      <c r="S309" s="19">
        <f>I309-N309</f>
        <v>0</v>
      </c>
      <c r="T309" s="19">
        <f>J309-O309</f>
        <v>0</v>
      </c>
      <c r="U309" s="19">
        <f>Q309+B309</f>
        <v>35180</v>
      </c>
      <c r="V309" s="19">
        <v>35180</v>
      </c>
      <c r="W309" s="19">
        <v>21746.1</v>
      </c>
      <c r="X309" s="19">
        <f>V309-W309</f>
        <v>13433.900000000001</v>
      </c>
      <c r="Y309" s="19">
        <f>IF(ISERROR(W309/V309*100),0,W309/V309*100)</f>
        <v>61.813814667424673</v>
      </c>
      <c r="Z309" s="19">
        <v>0</v>
      </c>
      <c r="AA309" s="19">
        <v>0</v>
      </c>
      <c r="AB309" s="19">
        <v>0</v>
      </c>
      <c r="AC309" s="19">
        <v>0</v>
      </c>
      <c r="AD309" s="19">
        <v>0</v>
      </c>
    </row>
    <row r="310" spans="1:30" ht="25.5">
      <c r="A310" s="52" t="s">
        <v>927</v>
      </c>
      <c r="B310" s="19">
        <v>0</v>
      </c>
      <c r="C310" s="19">
        <v>0</v>
      </c>
      <c r="D310" s="19">
        <v>0</v>
      </c>
      <c r="E310" s="19">
        <v>0</v>
      </c>
      <c r="F310" s="19">
        <v>1638798</v>
      </c>
      <c r="G310" s="19">
        <f>C310+D310+E310+F310</f>
        <v>1638798</v>
      </c>
      <c r="H310" s="19">
        <v>0</v>
      </c>
      <c r="I310" s="19">
        <v>0</v>
      </c>
      <c r="J310" s="19">
        <v>0</v>
      </c>
      <c r="K310" s="19">
        <v>431000</v>
      </c>
      <c r="L310" s="19">
        <f>H310+I310+J310+K310</f>
        <v>431000</v>
      </c>
      <c r="M310" s="19">
        <v>0</v>
      </c>
      <c r="N310" s="19">
        <v>0</v>
      </c>
      <c r="O310" s="19">
        <v>0</v>
      </c>
      <c r="P310" s="19">
        <v>431000</v>
      </c>
      <c r="Q310" s="19">
        <f>M310+N310+O310+P310</f>
        <v>431000</v>
      </c>
      <c r="R310" s="19">
        <f>H310-M310</f>
        <v>0</v>
      </c>
      <c r="S310" s="19">
        <f>I310-N310</f>
        <v>0</v>
      </c>
      <c r="T310" s="19">
        <f>J310-O310</f>
        <v>0</v>
      </c>
      <c r="U310" s="19">
        <f>Q310+B310</f>
        <v>431000</v>
      </c>
      <c r="V310" s="19">
        <v>431000</v>
      </c>
      <c r="W310" s="19">
        <v>431000</v>
      </c>
      <c r="X310" s="19">
        <f>V310-W310</f>
        <v>0</v>
      </c>
      <c r="Y310" s="19">
        <f>IF(ISERROR(W310/V310*100),0,W310/V310*100)</f>
        <v>100</v>
      </c>
      <c r="Z310" s="19">
        <v>0</v>
      </c>
      <c r="AA310" s="19">
        <v>0</v>
      </c>
      <c r="AB310" s="19">
        <v>0</v>
      </c>
      <c r="AC310" s="19">
        <v>0</v>
      </c>
      <c r="AD310" s="19">
        <v>0</v>
      </c>
    </row>
    <row r="311" spans="1:30" ht="51">
      <c r="A311" s="52" t="s">
        <v>928</v>
      </c>
      <c r="B311" s="19">
        <v>0</v>
      </c>
      <c r="C311" s="19">
        <v>0</v>
      </c>
      <c r="D311" s="19">
        <v>0</v>
      </c>
      <c r="E311" s="19">
        <v>0</v>
      </c>
      <c r="F311" s="19">
        <v>1638798</v>
      </c>
      <c r="G311" s="19">
        <f>C311+D311+E311+F311</f>
        <v>1638798</v>
      </c>
      <c r="H311" s="19">
        <v>0</v>
      </c>
      <c r="I311" s="19">
        <v>0</v>
      </c>
      <c r="J311" s="19">
        <v>0</v>
      </c>
      <c r="K311" s="19">
        <v>431000</v>
      </c>
      <c r="L311" s="19">
        <f>H311+I311+J311+K311</f>
        <v>431000</v>
      </c>
      <c r="M311" s="19">
        <v>0</v>
      </c>
      <c r="N311" s="19">
        <v>0</v>
      </c>
      <c r="O311" s="19">
        <v>0</v>
      </c>
      <c r="P311" s="19">
        <v>431000</v>
      </c>
      <c r="Q311" s="19">
        <f>M311+N311+O311+P311</f>
        <v>431000</v>
      </c>
      <c r="R311" s="19">
        <f>H311-M311</f>
        <v>0</v>
      </c>
      <c r="S311" s="19">
        <f>I311-N311</f>
        <v>0</v>
      </c>
      <c r="T311" s="19">
        <f>J311-O311</f>
        <v>0</v>
      </c>
      <c r="U311" s="19">
        <f>Q311+B311</f>
        <v>431000</v>
      </c>
      <c r="V311" s="19">
        <v>431000</v>
      </c>
      <c r="W311" s="19">
        <v>431000</v>
      </c>
      <c r="X311" s="19">
        <f>V311-W311</f>
        <v>0</v>
      </c>
      <c r="Y311" s="19">
        <f>IF(ISERROR(W311/V311*100),0,W311/V311*100)</f>
        <v>100</v>
      </c>
      <c r="Z311" s="19">
        <v>0</v>
      </c>
      <c r="AA311" s="19">
        <v>0</v>
      </c>
      <c r="AB311" s="19">
        <v>0</v>
      </c>
      <c r="AC311" s="19">
        <v>0</v>
      </c>
      <c r="AD311" s="19">
        <v>0</v>
      </c>
    </row>
    <row r="312" spans="1:30" ht="25.5">
      <c r="A312" s="52" t="s">
        <v>929</v>
      </c>
      <c r="B312" s="19">
        <v>0</v>
      </c>
      <c r="C312" s="19">
        <v>969768</v>
      </c>
      <c r="D312" s="19">
        <v>0</v>
      </c>
      <c r="E312" s="19">
        <v>0</v>
      </c>
      <c r="F312" s="19">
        <v>1531739</v>
      </c>
      <c r="G312" s="19">
        <f>C312+D312+E312+F312</f>
        <v>2501507</v>
      </c>
      <c r="H312" s="19">
        <v>260226</v>
      </c>
      <c r="I312" s="19">
        <v>0</v>
      </c>
      <c r="J312" s="19">
        <v>0</v>
      </c>
      <c r="K312" s="19">
        <v>510579</v>
      </c>
      <c r="L312" s="19">
        <f>H312+I312+J312+K312</f>
        <v>770805</v>
      </c>
      <c r="M312" s="19">
        <v>271785.40000000002</v>
      </c>
      <c r="N312" s="19">
        <v>0</v>
      </c>
      <c r="O312" s="19">
        <v>0</v>
      </c>
      <c r="P312" s="19">
        <v>510579</v>
      </c>
      <c r="Q312" s="19">
        <f>M312+N312+O312+P312</f>
        <v>782364.4</v>
      </c>
      <c r="R312" s="19">
        <f>H312-M312</f>
        <v>-11559.400000000023</v>
      </c>
      <c r="S312" s="19">
        <f>I312-N312</f>
        <v>0</v>
      </c>
      <c r="T312" s="19">
        <f>J312-O312</f>
        <v>0</v>
      </c>
      <c r="U312" s="19">
        <f>Q312+B312</f>
        <v>782364.4</v>
      </c>
      <c r="V312" s="19">
        <v>770805</v>
      </c>
      <c r="W312" s="19">
        <v>712153.66</v>
      </c>
      <c r="X312" s="19">
        <f>V312-W312</f>
        <v>58651.339999999967</v>
      </c>
      <c r="Y312" s="19">
        <f>IF(ISERROR(W312/V312*100),0,W312/V312*100)</f>
        <v>92.390897827595836</v>
      </c>
      <c r="Z312" s="19">
        <v>0</v>
      </c>
      <c r="AA312" s="19">
        <v>0</v>
      </c>
      <c r="AB312" s="19">
        <v>0</v>
      </c>
      <c r="AC312" s="19">
        <v>0</v>
      </c>
      <c r="AD312" s="19">
        <v>0</v>
      </c>
    </row>
    <row r="313" spans="1:30" ht="25.5">
      <c r="A313" s="52" t="s">
        <v>930</v>
      </c>
      <c r="B313" s="19">
        <v>0</v>
      </c>
      <c r="C313" s="19">
        <v>0</v>
      </c>
      <c r="D313" s="19">
        <v>0</v>
      </c>
      <c r="E313" s="19">
        <v>0</v>
      </c>
      <c r="F313" s="19">
        <v>4305042</v>
      </c>
      <c r="G313" s="19">
        <f>C313+D313+E313+F313</f>
        <v>4305042</v>
      </c>
      <c r="H313" s="19">
        <v>0</v>
      </c>
      <c r="I313" s="19">
        <v>0</v>
      </c>
      <c r="J313" s="19">
        <v>0</v>
      </c>
      <c r="K313" s="19">
        <v>1132250</v>
      </c>
      <c r="L313" s="19">
        <f>H313+I313+J313+K313</f>
        <v>1132250</v>
      </c>
      <c r="M313" s="19">
        <v>525.63</v>
      </c>
      <c r="N313" s="19">
        <v>0</v>
      </c>
      <c r="O313" s="19">
        <v>0</v>
      </c>
      <c r="P313" s="19">
        <v>1132250</v>
      </c>
      <c r="Q313" s="19">
        <f>M313+N313+O313+P313</f>
        <v>1132775.6299999999</v>
      </c>
      <c r="R313" s="19">
        <f>H313-M313</f>
        <v>-525.63</v>
      </c>
      <c r="S313" s="19">
        <f>I313-N313</f>
        <v>0</v>
      </c>
      <c r="T313" s="19">
        <f>J313-O313</f>
        <v>0</v>
      </c>
      <c r="U313" s="19">
        <f>Q313+B313</f>
        <v>1132775.6299999999</v>
      </c>
      <c r="V313" s="19">
        <v>1132250</v>
      </c>
      <c r="W313" s="19">
        <v>1068341.3799999999</v>
      </c>
      <c r="X313" s="19">
        <f>V313-W313</f>
        <v>63908.620000000112</v>
      </c>
      <c r="Y313" s="19">
        <f>IF(ISERROR(W313/V313*100),0,W313/V313*100)</f>
        <v>94.355608743652013</v>
      </c>
      <c r="Z313" s="19">
        <v>0</v>
      </c>
      <c r="AA313" s="19">
        <v>0</v>
      </c>
      <c r="AB313" s="19">
        <v>0</v>
      </c>
      <c r="AC313" s="19">
        <v>0</v>
      </c>
      <c r="AD313" s="19">
        <v>0</v>
      </c>
    </row>
    <row r="314" spans="1:30" ht="25.5">
      <c r="A314" s="52" t="s">
        <v>87</v>
      </c>
      <c r="B314" s="19">
        <v>0</v>
      </c>
      <c r="C314" s="19">
        <v>0</v>
      </c>
      <c r="D314" s="19">
        <v>0</v>
      </c>
      <c r="E314" s="19">
        <v>0</v>
      </c>
      <c r="F314" s="19">
        <v>88447</v>
      </c>
      <c r="G314" s="19">
        <f>C314+D314+E314+F314</f>
        <v>88447</v>
      </c>
      <c r="H314" s="19">
        <v>0</v>
      </c>
      <c r="I314" s="19">
        <v>0</v>
      </c>
      <c r="J314" s="19">
        <v>0</v>
      </c>
      <c r="K314" s="19">
        <v>22415</v>
      </c>
      <c r="L314" s="19">
        <f>H314+I314+J314+K314</f>
        <v>22415</v>
      </c>
      <c r="M314" s="19">
        <v>0</v>
      </c>
      <c r="N314" s="19">
        <v>0</v>
      </c>
      <c r="O314" s="19">
        <v>0</v>
      </c>
      <c r="P314" s="19">
        <v>22415</v>
      </c>
      <c r="Q314" s="19">
        <f>M314+N314+O314+P314</f>
        <v>22415</v>
      </c>
      <c r="R314" s="19">
        <f>H314-M314</f>
        <v>0</v>
      </c>
      <c r="S314" s="19">
        <f>I314-N314</f>
        <v>0</v>
      </c>
      <c r="T314" s="19">
        <f>J314-O314</f>
        <v>0</v>
      </c>
      <c r="U314" s="19">
        <f>Q314+B314</f>
        <v>22415</v>
      </c>
      <c r="V314" s="19">
        <v>22415</v>
      </c>
      <c r="W314" s="19">
        <v>0</v>
      </c>
      <c r="X314" s="19">
        <f>V314-W314</f>
        <v>22415</v>
      </c>
      <c r="Y314" s="19">
        <f>IF(ISERROR(W314/V314*100),0,W314/V314*100)</f>
        <v>0</v>
      </c>
      <c r="Z314" s="19">
        <v>0</v>
      </c>
      <c r="AA314" s="19">
        <v>0</v>
      </c>
      <c r="AB314" s="19">
        <v>0</v>
      </c>
      <c r="AC314" s="19">
        <v>0</v>
      </c>
      <c r="AD314" s="19">
        <v>0</v>
      </c>
    </row>
    <row r="315" spans="1:30" ht="38.25">
      <c r="A315" s="52" t="s">
        <v>292</v>
      </c>
      <c r="B315" s="19">
        <v>0</v>
      </c>
      <c r="C315" s="19">
        <v>0</v>
      </c>
      <c r="D315" s="19">
        <v>0</v>
      </c>
      <c r="E315" s="19">
        <v>0</v>
      </c>
      <c r="F315" s="19">
        <v>88447</v>
      </c>
      <c r="G315" s="19">
        <f>C315+D315+E315+F315</f>
        <v>88447</v>
      </c>
      <c r="H315" s="19">
        <v>0</v>
      </c>
      <c r="I315" s="19">
        <v>0</v>
      </c>
      <c r="J315" s="19">
        <v>0</v>
      </c>
      <c r="K315" s="19">
        <v>22415</v>
      </c>
      <c r="L315" s="19">
        <f>H315+I315+J315+K315</f>
        <v>22415</v>
      </c>
      <c r="M315" s="19">
        <v>0</v>
      </c>
      <c r="N315" s="19">
        <v>0</v>
      </c>
      <c r="O315" s="19">
        <v>0</v>
      </c>
      <c r="P315" s="19">
        <v>22415</v>
      </c>
      <c r="Q315" s="19">
        <f>M315+N315+O315+P315</f>
        <v>22415</v>
      </c>
      <c r="R315" s="19">
        <f>H315-M315</f>
        <v>0</v>
      </c>
      <c r="S315" s="19">
        <f>I315-N315</f>
        <v>0</v>
      </c>
      <c r="T315" s="19">
        <f>J315-O315</f>
        <v>0</v>
      </c>
      <c r="U315" s="19">
        <f>Q315+B315</f>
        <v>22415</v>
      </c>
      <c r="V315" s="19">
        <v>22415</v>
      </c>
      <c r="W315" s="19">
        <v>0</v>
      </c>
      <c r="X315" s="19">
        <f>V315-W315</f>
        <v>22415</v>
      </c>
      <c r="Y315" s="19">
        <f>IF(ISERROR(W315/V315*100),0,W315/V315*100)</f>
        <v>0</v>
      </c>
      <c r="Z315" s="19">
        <v>0</v>
      </c>
      <c r="AA315" s="19">
        <v>0</v>
      </c>
      <c r="AB315" s="19">
        <v>0</v>
      </c>
      <c r="AC315" s="19">
        <v>0</v>
      </c>
      <c r="AD315" s="19">
        <v>0</v>
      </c>
    </row>
    <row r="316" spans="1:30" ht="38.25">
      <c r="A316" s="52" t="s">
        <v>96</v>
      </c>
      <c r="B316" s="19">
        <v>0</v>
      </c>
      <c r="C316" s="19">
        <v>0</v>
      </c>
      <c r="D316" s="19">
        <v>0</v>
      </c>
      <c r="E316" s="19">
        <v>0</v>
      </c>
      <c r="F316" s="19">
        <v>161013610</v>
      </c>
      <c r="G316" s="19">
        <f>C316+D316+E316+F316</f>
        <v>161013610</v>
      </c>
      <c r="H316" s="19">
        <v>0</v>
      </c>
      <c r="I316" s="19">
        <v>0</v>
      </c>
      <c r="J316" s="19">
        <v>0</v>
      </c>
      <c r="K316" s="19">
        <v>40544131</v>
      </c>
      <c r="L316" s="19">
        <f>H316+I316+J316+K316</f>
        <v>40544131</v>
      </c>
      <c r="M316" s="19">
        <v>1787.59</v>
      </c>
      <c r="N316" s="19">
        <v>0</v>
      </c>
      <c r="O316" s="19">
        <v>0</v>
      </c>
      <c r="P316" s="19">
        <v>40544131</v>
      </c>
      <c r="Q316" s="19">
        <f>M316+N316+O316+P316</f>
        <v>40545918.590000004</v>
      </c>
      <c r="R316" s="19">
        <f>H316-M316</f>
        <v>-1787.59</v>
      </c>
      <c r="S316" s="19">
        <f>I316-N316</f>
        <v>0</v>
      </c>
      <c r="T316" s="19">
        <f>J316-O316</f>
        <v>0</v>
      </c>
      <c r="U316" s="19">
        <f>Q316+B316</f>
        <v>40545918.590000004</v>
      </c>
      <c r="V316" s="19">
        <v>40544131</v>
      </c>
      <c r="W316" s="19">
        <v>39452680.590000004</v>
      </c>
      <c r="X316" s="19">
        <f>V316-W316</f>
        <v>1091450.4099999964</v>
      </c>
      <c r="Y316" s="19">
        <f>IF(ISERROR(W316/V316*100),0,W316/V316*100)</f>
        <v>97.307994071941025</v>
      </c>
      <c r="Z316" s="19">
        <v>0</v>
      </c>
      <c r="AA316" s="19">
        <v>0</v>
      </c>
      <c r="AB316" s="19">
        <v>0</v>
      </c>
      <c r="AC316" s="19">
        <v>0</v>
      </c>
      <c r="AD316" s="19">
        <v>0</v>
      </c>
    </row>
    <row r="317" spans="1:30" ht="38.25">
      <c r="A317" s="52" t="s">
        <v>293</v>
      </c>
      <c r="B317" s="19">
        <v>0</v>
      </c>
      <c r="C317" s="19">
        <v>0</v>
      </c>
      <c r="D317" s="19">
        <v>0</v>
      </c>
      <c r="E317" s="19">
        <v>0</v>
      </c>
      <c r="F317" s="19">
        <v>161013610</v>
      </c>
      <c r="G317" s="19">
        <f>C317+D317+E317+F317</f>
        <v>161013610</v>
      </c>
      <c r="H317" s="19">
        <v>0</v>
      </c>
      <c r="I317" s="19">
        <v>0</v>
      </c>
      <c r="J317" s="19">
        <v>0</v>
      </c>
      <c r="K317" s="19">
        <v>40544131</v>
      </c>
      <c r="L317" s="19">
        <f>H317+I317+J317+K317</f>
        <v>40544131</v>
      </c>
      <c r="M317" s="19">
        <v>1787.59</v>
      </c>
      <c r="N317" s="19">
        <v>0</v>
      </c>
      <c r="O317" s="19">
        <v>0</v>
      </c>
      <c r="P317" s="19">
        <v>40544131</v>
      </c>
      <c r="Q317" s="19">
        <f>M317+N317+O317+P317</f>
        <v>40545918.590000004</v>
      </c>
      <c r="R317" s="19">
        <f>H317-M317</f>
        <v>-1787.59</v>
      </c>
      <c r="S317" s="19">
        <f>I317-N317</f>
        <v>0</v>
      </c>
      <c r="T317" s="19">
        <f>J317-O317</f>
        <v>0</v>
      </c>
      <c r="U317" s="19">
        <f>Q317+B317</f>
        <v>40545918.590000004</v>
      </c>
      <c r="V317" s="19">
        <v>40544131</v>
      </c>
      <c r="W317" s="19">
        <v>39452680.590000004</v>
      </c>
      <c r="X317" s="19">
        <f>V317-W317</f>
        <v>1091450.4099999964</v>
      </c>
      <c r="Y317" s="19">
        <f>IF(ISERROR(W317/V317*100),0,W317/V317*100)</f>
        <v>97.307994071941025</v>
      </c>
      <c r="Z317" s="19">
        <v>0</v>
      </c>
      <c r="AA317" s="19">
        <v>0</v>
      </c>
      <c r="AB317" s="19">
        <v>0</v>
      </c>
      <c r="AC317" s="19">
        <v>0</v>
      </c>
      <c r="AD317" s="19">
        <v>0</v>
      </c>
    </row>
    <row r="318" spans="1:30" ht="38.25">
      <c r="A318" s="52" t="s">
        <v>98</v>
      </c>
      <c r="B318" s="19">
        <v>0</v>
      </c>
      <c r="C318" s="19">
        <v>0</v>
      </c>
      <c r="D318" s="19">
        <v>0</v>
      </c>
      <c r="E318" s="19">
        <v>0</v>
      </c>
      <c r="F318" s="19">
        <v>161281638</v>
      </c>
      <c r="G318" s="19">
        <f>C318+D318+E318+F318</f>
        <v>161281638</v>
      </c>
      <c r="H318" s="19">
        <v>0</v>
      </c>
      <c r="I318" s="19">
        <v>0</v>
      </c>
      <c r="J318" s="19">
        <v>0</v>
      </c>
      <c r="K318" s="19">
        <v>62937085</v>
      </c>
      <c r="L318" s="19">
        <f>H318+I318+J318+K318</f>
        <v>62937085</v>
      </c>
      <c r="M318" s="19">
        <v>1482.86</v>
      </c>
      <c r="N318" s="19">
        <v>0</v>
      </c>
      <c r="O318" s="19">
        <v>0</v>
      </c>
      <c r="P318" s="19">
        <v>62937085</v>
      </c>
      <c r="Q318" s="19">
        <f>M318+N318+O318+P318</f>
        <v>62938567.859999999</v>
      </c>
      <c r="R318" s="19">
        <f>H318-M318</f>
        <v>-1482.86</v>
      </c>
      <c r="S318" s="19">
        <f>I318-N318</f>
        <v>0</v>
      </c>
      <c r="T318" s="19">
        <f>J318-O318</f>
        <v>0</v>
      </c>
      <c r="U318" s="19">
        <f>Q318+B318</f>
        <v>62938567.859999999</v>
      </c>
      <c r="V318" s="19">
        <v>62937085</v>
      </c>
      <c r="W318" s="19">
        <v>62104303.079999998</v>
      </c>
      <c r="X318" s="19">
        <f>V318-W318</f>
        <v>832781.92000000179</v>
      </c>
      <c r="Y318" s="19">
        <f>IF(ISERROR(W318/V318*100),0,W318/V318*100)</f>
        <v>98.676802524298665</v>
      </c>
      <c r="Z318" s="19">
        <v>0</v>
      </c>
      <c r="AA318" s="19">
        <v>0</v>
      </c>
      <c r="AB318" s="19">
        <v>0</v>
      </c>
      <c r="AC318" s="19">
        <v>0</v>
      </c>
      <c r="AD318" s="19">
        <v>0</v>
      </c>
    </row>
    <row r="319" spans="1:30" ht="38.25">
      <c r="A319" s="52" t="s">
        <v>294</v>
      </c>
      <c r="B319" s="19">
        <v>0</v>
      </c>
      <c r="C319" s="19">
        <v>0</v>
      </c>
      <c r="D319" s="19">
        <v>0</v>
      </c>
      <c r="E319" s="19">
        <v>0</v>
      </c>
      <c r="F319" s="19">
        <v>7991712</v>
      </c>
      <c r="G319" s="19">
        <f>C319+D319+E319+F319</f>
        <v>7991712</v>
      </c>
      <c r="H319" s="19">
        <v>0</v>
      </c>
      <c r="I319" s="19">
        <v>0</v>
      </c>
      <c r="J319" s="19">
        <v>0</v>
      </c>
      <c r="K319" s="19">
        <v>3179816</v>
      </c>
      <c r="L319" s="19">
        <f>H319+I319+J319+K319</f>
        <v>3179816</v>
      </c>
      <c r="M319" s="19">
        <v>0</v>
      </c>
      <c r="N319" s="19">
        <v>0</v>
      </c>
      <c r="O319" s="19">
        <v>0</v>
      </c>
      <c r="P319" s="19">
        <v>3179816</v>
      </c>
      <c r="Q319" s="19">
        <f>M319+N319+O319+P319</f>
        <v>3179816</v>
      </c>
      <c r="R319" s="19">
        <f>H319-M319</f>
        <v>0</v>
      </c>
      <c r="S319" s="19">
        <f>I319-N319</f>
        <v>0</v>
      </c>
      <c r="T319" s="19">
        <f>J319-O319</f>
        <v>0</v>
      </c>
      <c r="U319" s="19">
        <f>Q319+B319</f>
        <v>3179816</v>
      </c>
      <c r="V319" s="19">
        <v>3179816</v>
      </c>
      <c r="W319" s="19">
        <v>2707046.95</v>
      </c>
      <c r="X319" s="19">
        <f>V319-W319</f>
        <v>472769.04999999981</v>
      </c>
      <c r="Y319" s="19">
        <f>IF(ISERROR(W319/V319*100),0,W319/V319*100)</f>
        <v>85.132188466250881</v>
      </c>
      <c r="Z319" s="19">
        <v>0</v>
      </c>
      <c r="AA319" s="19">
        <v>0</v>
      </c>
      <c r="AB319" s="19">
        <v>0</v>
      </c>
      <c r="AC319" s="19">
        <v>0</v>
      </c>
      <c r="AD319" s="19">
        <v>0</v>
      </c>
    </row>
    <row r="320" spans="1:30" ht="38.25">
      <c r="A320" s="52" t="s">
        <v>295</v>
      </c>
      <c r="B320" s="19">
        <v>0</v>
      </c>
      <c r="C320" s="19">
        <v>0</v>
      </c>
      <c r="D320" s="19">
        <v>0</v>
      </c>
      <c r="E320" s="19">
        <v>0</v>
      </c>
      <c r="F320" s="19">
        <v>11202807</v>
      </c>
      <c r="G320" s="19">
        <f>C320+D320+E320+F320</f>
        <v>11202807</v>
      </c>
      <c r="H320" s="19">
        <v>0</v>
      </c>
      <c r="I320" s="19">
        <v>0</v>
      </c>
      <c r="J320" s="19">
        <v>0</v>
      </c>
      <c r="K320" s="19">
        <v>3476736</v>
      </c>
      <c r="L320" s="19">
        <f>H320+I320+J320+K320</f>
        <v>3476736</v>
      </c>
      <c r="M320" s="19">
        <v>0</v>
      </c>
      <c r="N320" s="19">
        <v>0</v>
      </c>
      <c r="O320" s="19">
        <v>0</v>
      </c>
      <c r="P320" s="19">
        <v>3476736</v>
      </c>
      <c r="Q320" s="19">
        <f>M320+N320+O320+P320</f>
        <v>3476736</v>
      </c>
      <c r="R320" s="19">
        <f>H320-M320</f>
        <v>0</v>
      </c>
      <c r="S320" s="19">
        <f>I320-N320</f>
        <v>0</v>
      </c>
      <c r="T320" s="19">
        <f>J320-O320</f>
        <v>0</v>
      </c>
      <c r="U320" s="19">
        <f>Q320+B320</f>
        <v>3476736</v>
      </c>
      <c r="V320" s="19">
        <v>3476736</v>
      </c>
      <c r="W320" s="19">
        <v>3306007.77</v>
      </c>
      <c r="X320" s="19">
        <f>V320-W320</f>
        <v>170728.22999999998</v>
      </c>
      <c r="Y320" s="19">
        <f>IF(ISERROR(W320/V320*100),0,W320/V320*100)</f>
        <v>95.089410585100509</v>
      </c>
      <c r="Z320" s="19">
        <v>0</v>
      </c>
      <c r="AA320" s="19">
        <v>0</v>
      </c>
      <c r="AB320" s="19">
        <v>0</v>
      </c>
      <c r="AC320" s="19">
        <v>0</v>
      </c>
      <c r="AD320" s="19">
        <v>0</v>
      </c>
    </row>
    <row r="321" spans="1:30" ht="51">
      <c r="A321" s="52" t="s">
        <v>296</v>
      </c>
      <c r="B321" s="19">
        <v>0</v>
      </c>
      <c r="C321" s="19">
        <v>0</v>
      </c>
      <c r="D321" s="19">
        <v>0</v>
      </c>
      <c r="E321" s="19">
        <v>0</v>
      </c>
      <c r="F321" s="19">
        <v>141537735</v>
      </c>
      <c r="G321" s="19">
        <f>C321+D321+E321+F321</f>
        <v>141537735</v>
      </c>
      <c r="H321" s="19">
        <v>0</v>
      </c>
      <c r="I321" s="19">
        <v>0</v>
      </c>
      <c r="J321" s="19">
        <v>0</v>
      </c>
      <c r="K321" s="19">
        <v>56226253</v>
      </c>
      <c r="L321" s="19">
        <f>H321+I321+J321+K321</f>
        <v>56226253</v>
      </c>
      <c r="M321" s="19">
        <v>1482.86</v>
      </c>
      <c r="N321" s="19">
        <v>0</v>
      </c>
      <c r="O321" s="19">
        <v>0</v>
      </c>
      <c r="P321" s="19">
        <v>56226253</v>
      </c>
      <c r="Q321" s="19">
        <f>M321+N321+O321+P321</f>
        <v>56227735.859999999</v>
      </c>
      <c r="R321" s="19">
        <f>H321-M321</f>
        <v>-1482.86</v>
      </c>
      <c r="S321" s="19">
        <f>I321-N321</f>
        <v>0</v>
      </c>
      <c r="T321" s="19">
        <f>J321-O321</f>
        <v>0</v>
      </c>
      <c r="U321" s="19">
        <f>Q321+B321</f>
        <v>56227735.859999999</v>
      </c>
      <c r="V321" s="19">
        <v>56226253</v>
      </c>
      <c r="W321" s="19">
        <v>56051995.729999997</v>
      </c>
      <c r="X321" s="19">
        <f>V321-W321</f>
        <v>174257.27000000328</v>
      </c>
      <c r="Y321" s="19">
        <f>IF(ISERROR(W321/V321*100),0,W321/V321*100)</f>
        <v>99.690078458544974</v>
      </c>
      <c r="Z321" s="19">
        <v>0</v>
      </c>
      <c r="AA321" s="19">
        <v>0</v>
      </c>
      <c r="AB321" s="19">
        <v>0</v>
      </c>
      <c r="AC321" s="19">
        <v>0</v>
      </c>
      <c r="AD321" s="19">
        <v>0</v>
      </c>
    </row>
    <row r="322" spans="1:30" ht="51">
      <c r="A322" s="52" t="s">
        <v>297</v>
      </c>
      <c r="B322" s="19">
        <v>0</v>
      </c>
      <c r="C322" s="19">
        <v>0</v>
      </c>
      <c r="D322" s="19">
        <v>0</v>
      </c>
      <c r="E322" s="19">
        <v>0</v>
      </c>
      <c r="F322" s="19">
        <v>549384</v>
      </c>
      <c r="G322" s="19">
        <f>C322+D322+E322+F322</f>
        <v>549384</v>
      </c>
      <c r="H322" s="19">
        <v>0</v>
      </c>
      <c r="I322" s="19">
        <v>0</v>
      </c>
      <c r="J322" s="19">
        <v>0</v>
      </c>
      <c r="K322" s="19">
        <v>54280</v>
      </c>
      <c r="L322" s="19">
        <f>H322+I322+J322+K322</f>
        <v>54280</v>
      </c>
      <c r="M322" s="19">
        <v>0</v>
      </c>
      <c r="N322" s="19">
        <v>0</v>
      </c>
      <c r="O322" s="19">
        <v>0</v>
      </c>
      <c r="P322" s="19">
        <v>54280</v>
      </c>
      <c r="Q322" s="19">
        <f>M322+N322+O322+P322</f>
        <v>54280</v>
      </c>
      <c r="R322" s="19">
        <f>H322-M322</f>
        <v>0</v>
      </c>
      <c r="S322" s="19">
        <f>I322-N322</f>
        <v>0</v>
      </c>
      <c r="T322" s="19">
        <f>J322-O322</f>
        <v>0</v>
      </c>
      <c r="U322" s="19">
        <f>Q322+B322</f>
        <v>54280</v>
      </c>
      <c r="V322" s="19">
        <v>54280</v>
      </c>
      <c r="W322" s="19">
        <v>39252.629999999997</v>
      </c>
      <c r="X322" s="19">
        <f>V322-W322</f>
        <v>15027.370000000003</v>
      </c>
      <c r="Y322" s="19">
        <f>IF(ISERROR(W322/V322*100),0,W322/V322*100)</f>
        <v>72.315088430361087</v>
      </c>
      <c r="Z322" s="19">
        <v>0</v>
      </c>
      <c r="AA322" s="19">
        <v>0</v>
      </c>
      <c r="AB322" s="19">
        <v>0</v>
      </c>
      <c r="AC322" s="19">
        <v>0</v>
      </c>
      <c r="AD322" s="19">
        <v>0</v>
      </c>
    </row>
    <row r="323" spans="1:30" ht="25.5">
      <c r="A323" s="52" t="s">
        <v>298</v>
      </c>
      <c r="B323" s="19">
        <v>0</v>
      </c>
      <c r="C323" s="19">
        <v>0</v>
      </c>
      <c r="D323" s="19">
        <v>0</v>
      </c>
      <c r="E323" s="19">
        <v>0</v>
      </c>
      <c r="F323" s="19">
        <v>23670170</v>
      </c>
      <c r="G323" s="19">
        <f>C323+D323+E323+F323</f>
        <v>23670170</v>
      </c>
      <c r="H323" s="19">
        <v>0</v>
      </c>
      <c r="I323" s="19">
        <v>0</v>
      </c>
      <c r="J323" s="19">
        <v>0</v>
      </c>
      <c r="K323" s="19">
        <v>4828797</v>
      </c>
      <c r="L323" s="19">
        <f>H323+I323+J323+K323</f>
        <v>4828797</v>
      </c>
      <c r="M323" s="19">
        <v>0</v>
      </c>
      <c r="N323" s="19">
        <v>0</v>
      </c>
      <c r="O323" s="19">
        <v>0</v>
      </c>
      <c r="P323" s="19">
        <v>4828797</v>
      </c>
      <c r="Q323" s="19">
        <f>M323+N323+O323+P323</f>
        <v>4828797</v>
      </c>
      <c r="R323" s="19">
        <f>H323-M323</f>
        <v>0</v>
      </c>
      <c r="S323" s="19">
        <f>I323-N323</f>
        <v>0</v>
      </c>
      <c r="T323" s="19">
        <f>J323-O323</f>
        <v>0</v>
      </c>
      <c r="U323" s="19">
        <f>Q323+B323</f>
        <v>4828797</v>
      </c>
      <c r="V323" s="19">
        <v>4828797</v>
      </c>
      <c r="W323" s="19">
        <v>4176814.78</v>
      </c>
      <c r="X323" s="19">
        <f>V323-W323</f>
        <v>651982.2200000002</v>
      </c>
      <c r="Y323" s="19">
        <f>IF(ISERROR(W323/V323*100),0,W323/V323*100)</f>
        <v>86.498040402195414</v>
      </c>
      <c r="Z323" s="19">
        <v>0</v>
      </c>
      <c r="AA323" s="19">
        <v>0</v>
      </c>
      <c r="AB323" s="19">
        <v>0</v>
      </c>
      <c r="AC323" s="19">
        <v>0</v>
      </c>
      <c r="AD323" s="19">
        <v>0</v>
      </c>
    </row>
    <row r="324" spans="1:30" ht="38.25">
      <c r="A324" s="52" t="s">
        <v>299</v>
      </c>
      <c r="B324" s="19">
        <v>0</v>
      </c>
      <c r="C324" s="19">
        <v>0</v>
      </c>
      <c r="D324" s="19">
        <v>0</v>
      </c>
      <c r="E324" s="19">
        <v>0</v>
      </c>
      <c r="F324" s="19">
        <v>699191</v>
      </c>
      <c r="G324" s="19">
        <f>C324+D324+E324+F324</f>
        <v>699191</v>
      </c>
      <c r="H324" s="19">
        <v>0</v>
      </c>
      <c r="I324" s="19">
        <v>0</v>
      </c>
      <c r="J324" s="19">
        <v>0</v>
      </c>
      <c r="K324" s="19">
        <v>136445</v>
      </c>
      <c r="L324" s="19">
        <f>H324+I324+J324+K324</f>
        <v>136445</v>
      </c>
      <c r="M324" s="19">
        <v>0</v>
      </c>
      <c r="N324" s="19">
        <v>0</v>
      </c>
      <c r="O324" s="19">
        <v>0</v>
      </c>
      <c r="P324" s="19">
        <v>136445</v>
      </c>
      <c r="Q324" s="19">
        <f>M324+N324+O324+P324</f>
        <v>136445</v>
      </c>
      <c r="R324" s="19">
        <f>H324-M324</f>
        <v>0</v>
      </c>
      <c r="S324" s="19">
        <f>I324-N324</f>
        <v>0</v>
      </c>
      <c r="T324" s="19">
        <f>J324-O324</f>
        <v>0</v>
      </c>
      <c r="U324" s="19">
        <f>Q324+B324</f>
        <v>136445</v>
      </c>
      <c r="V324" s="19">
        <v>136445</v>
      </c>
      <c r="W324" s="19">
        <v>136442.85999999999</v>
      </c>
      <c r="X324" s="19">
        <f>V324-W324</f>
        <v>2.1400000000139698</v>
      </c>
      <c r="Y324" s="19">
        <f>IF(ISERROR(W324/V324*100),0,W324/V324*100)</f>
        <v>99.998431602477183</v>
      </c>
      <c r="Z324" s="19">
        <v>0</v>
      </c>
      <c r="AA324" s="19">
        <v>0</v>
      </c>
      <c r="AB324" s="19">
        <v>0</v>
      </c>
      <c r="AC324" s="19">
        <v>0</v>
      </c>
      <c r="AD324" s="19">
        <v>0</v>
      </c>
    </row>
    <row r="325" spans="1:30" ht="38.25">
      <c r="A325" s="52" t="s">
        <v>300</v>
      </c>
      <c r="B325" s="19">
        <v>0</v>
      </c>
      <c r="C325" s="19">
        <v>0</v>
      </c>
      <c r="D325" s="19">
        <v>0</v>
      </c>
      <c r="E325" s="19">
        <v>0</v>
      </c>
      <c r="F325" s="19">
        <v>1273297</v>
      </c>
      <c r="G325" s="19">
        <f>C325+D325+E325+F325</f>
        <v>1273297</v>
      </c>
      <c r="H325" s="19">
        <v>0</v>
      </c>
      <c r="I325" s="19">
        <v>0</v>
      </c>
      <c r="J325" s="19">
        <v>0</v>
      </c>
      <c r="K325" s="19">
        <v>293272</v>
      </c>
      <c r="L325" s="19">
        <f>H325+I325+J325+K325</f>
        <v>293272</v>
      </c>
      <c r="M325" s="19">
        <v>0</v>
      </c>
      <c r="N325" s="19">
        <v>0</v>
      </c>
      <c r="O325" s="19">
        <v>0</v>
      </c>
      <c r="P325" s="19">
        <v>293272</v>
      </c>
      <c r="Q325" s="19">
        <f>M325+N325+O325+P325</f>
        <v>293272</v>
      </c>
      <c r="R325" s="19">
        <f>H325-M325</f>
        <v>0</v>
      </c>
      <c r="S325" s="19">
        <f>I325-N325</f>
        <v>0</v>
      </c>
      <c r="T325" s="19">
        <f>J325-O325</f>
        <v>0</v>
      </c>
      <c r="U325" s="19">
        <f>Q325+B325</f>
        <v>293272</v>
      </c>
      <c r="V325" s="19">
        <v>293272</v>
      </c>
      <c r="W325" s="19">
        <v>276164</v>
      </c>
      <c r="X325" s="19">
        <f>V325-W325</f>
        <v>17108</v>
      </c>
      <c r="Y325" s="19">
        <f>IF(ISERROR(W325/V325*100),0,W325/V325*100)</f>
        <v>94.166507542486158</v>
      </c>
      <c r="Z325" s="19">
        <v>0</v>
      </c>
      <c r="AA325" s="19">
        <v>0</v>
      </c>
      <c r="AB325" s="19">
        <v>0</v>
      </c>
      <c r="AC325" s="19">
        <v>0</v>
      </c>
      <c r="AD325" s="19">
        <v>0</v>
      </c>
    </row>
    <row r="326" spans="1:30" ht="51">
      <c r="A326" s="52" t="s">
        <v>301</v>
      </c>
      <c r="B326" s="19">
        <v>0</v>
      </c>
      <c r="C326" s="19">
        <v>0</v>
      </c>
      <c r="D326" s="19">
        <v>0</v>
      </c>
      <c r="E326" s="19">
        <v>0</v>
      </c>
      <c r="F326" s="19">
        <v>21697682</v>
      </c>
      <c r="G326" s="19">
        <f>C326+D326+E326+F326</f>
        <v>21697682</v>
      </c>
      <c r="H326" s="19">
        <v>0</v>
      </c>
      <c r="I326" s="19">
        <v>0</v>
      </c>
      <c r="J326" s="19">
        <v>0</v>
      </c>
      <c r="K326" s="19">
        <v>4399080</v>
      </c>
      <c r="L326" s="19">
        <f>H326+I326+J326+K326</f>
        <v>4399080</v>
      </c>
      <c r="M326" s="19">
        <v>0</v>
      </c>
      <c r="N326" s="19">
        <v>0</v>
      </c>
      <c r="O326" s="19">
        <v>0</v>
      </c>
      <c r="P326" s="19">
        <v>4399080</v>
      </c>
      <c r="Q326" s="19">
        <f>M326+N326+O326+P326</f>
        <v>4399080</v>
      </c>
      <c r="R326" s="19">
        <f>H326-M326</f>
        <v>0</v>
      </c>
      <c r="S326" s="19">
        <f>I326-N326</f>
        <v>0</v>
      </c>
      <c r="T326" s="19">
        <f>J326-O326</f>
        <v>0</v>
      </c>
      <c r="U326" s="19">
        <f>Q326+B326</f>
        <v>4399080</v>
      </c>
      <c r="V326" s="19">
        <v>4399080</v>
      </c>
      <c r="W326" s="19">
        <v>3764207.92</v>
      </c>
      <c r="X326" s="19">
        <f>V326-W326</f>
        <v>634872.08000000007</v>
      </c>
      <c r="Y326" s="19">
        <f>IF(ISERROR(W326/V326*100),0,W326/V326*100)</f>
        <v>85.568071505860317</v>
      </c>
      <c r="Z326" s="19">
        <v>0</v>
      </c>
      <c r="AA326" s="19">
        <v>0</v>
      </c>
      <c r="AB326" s="19">
        <v>0</v>
      </c>
      <c r="AC326" s="19">
        <v>0</v>
      </c>
      <c r="AD326" s="19">
        <v>0</v>
      </c>
    </row>
    <row r="327" spans="1:30" ht="51">
      <c r="A327" s="52" t="s">
        <v>235</v>
      </c>
      <c r="B327" s="19">
        <v>0</v>
      </c>
      <c r="C327" s="19">
        <v>0</v>
      </c>
      <c r="D327" s="19">
        <v>36462</v>
      </c>
      <c r="E327" s="19">
        <v>422567</v>
      </c>
      <c r="F327" s="19">
        <v>286396</v>
      </c>
      <c r="G327" s="19">
        <f>C327+D327+E327+F327</f>
        <v>745425</v>
      </c>
      <c r="H327" s="19">
        <v>0</v>
      </c>
      <c r="I327" s="19">
        <v>36462</v>
      </c>
      <c r="J327" s="19">
        <v>64714</v>
      </c>
      <c r="K327" s="19">
        <v>173769</v>
      </c>
      <c r="L327" s="19">
        <f>H327+I327+J327+K327</f>
        <v>274945</v>
      </c>
      <c r="M327" s="19">
        <v>0</v>
      </c>
      <c r="N327" s="19">
        <v>36461.35</v>
      </c>
      <c r="O327" s="78">
        <v>70688.89</v>
      </c>
      <c r="P327" s="19">
        <v>173769</v>
      </c>
      <c r="Q327" s="19">
        <f>M327+N327+O327+P327</f>
        <v>280919.24</v>
      </c>
      <c r="R327" s="19">
        <f>H327-M327</f>
        <v>0</v>
      </c>
      <c r="S327" s="19">
        <f>I327-N327</f>
        <v>0.65000000000145519</v>
      </c>
      <c r="T327" s="19">
        <f>J327-O327</f>
        <v>-5974.8899999999994</v>
      </c>
      <c r="U327" s="19">
        <f>Q327+B327</f>
        <v>280919.24</v>
      </c>
      <c r="V327" s="19">
        <v>274945</v>
      </c>
      <c r="W327" s="19">
        <v>193141.44</v>
      </c>
      <c r="X327" s="19">
        <f>V327-W327</f>
        <v>81803.56</v>
      </c>
      <c r="Y327" s="19">
        <f>IF(ISERROR(W327/V327*100),0,W327/V327*100)</f>
        <v>70.247300369164748</v>
      </c>
      <c r="Z327" s="19">
        <v>0</v>
      </c>
      <c r="AA327" s="19">
        <v>0</v>
      </c>
      <c r="AB327" s="19">
        <v>0</v>
      </c>
      <c r="AC327" s="19">
        <v>0</v>
      </c>
      <c r="AD327" s="19">
        <v>0</v>
      </c>
    </row>
    <row r="328" spans="1:30" ht="51">
      <c r="A328" s="52" t="s">
        <v>236</v>
      </c>
      <c r="B328" s="19">
        <v>0</v>
      </c>
      <c r="C328" s="19">
        <v>0</v>
      </c>
      <c r="D328" s="19">
        <v>36462</v>
      </c>
      <c r="E328" s="19">
        <v>422567</v>
      </c>
      <c r="F328" s="19">
        <v>0</v>
      </c>
      <c r="G328" s="19">
        <f>C328+D328+E328+F328</f>
        <v>459029</v>
      </c>
      <c r="H328" s="19">
        <v>0</v>
      </c>
      <c r="I328" s="19">
        <v>36462</v>
      </c>
      <c r="J328" s="19">
        <v>64714</v>
      </c>
      <c r="K328" s="19">
        <v>0</v>
      </c>
      <c r="L328" s="19">
        <f>H328+I328+J328+K328</f>
        <v>101176</v>
      </c>
      <c r="M328" s="19">
        <v>0</v>
      </c>
      <c r="N328" s="19">
        <v>36461.35</v>
      </c>
      <c r="O328" s="78">
        <v>54051.89</v>
      </c>
      <c r="P328" s="19">
        <v>0</v>
      </c>
      <c r="Q328" s="19">
        <f>M328+N328+O328+P328</f>
        <v>90513.239999999991</v>
      </c>
      <c r="R328" s="19">
        <f>H328-M328</f>
        <v>0</v>
      </c>
      <c r="S328" s="19">
        <f>I328-N328</f>
        <v>0.65000000000145519</v>
      </c>
      <c r="T328" s="19">
        <f>J328-O328</f>
        <v>10662.11</v>
      </c>
      <c r="U328" s="19">
        <f>Q328+B328</f>
        <v>90513.239999999991</v>
      </c>
      <c r="V328" s="19">
        <v>101176</v>
      </c>
      <c r="W328" s="19">
        <v>48076.44</v>
      </c>
      <c r="X328" s="19">
        <f>V328-W328</f>
        <v>53099.56</v>
      </c>
      <c r="Y328" s="19">
        <f>IF(ISERROR(W328/V328*100),0,W328/V328*100)</f>
        <v>47.517632640151817</v>
      </c>
      <c r="Z328" s="19">
        <v>0</v>
      </c>
      <c r="AA328" s="19">
        <v>0</v>
      </c>
      <c r="AB328" s="19">
        <v>0</v>
      </c>
      <c r="AC328" s="19">
        <v>0</v>
      </c>
      <c r="AD328" s="19">
        <v>0</v>
      </c>
    </row>
    <row r="329" spans="1:30" ht="51">
      <c r="A329" s="52" t="s">
        <v>302</v>
      </c>
      <c r="B329" s="19">
        <v>0</v>
      </c>
      <c r="C329" s="19">
        <v>0</v>
      </c>
      <c r="D329" s="19">
        <v>0</v>
      </c>
      <c r="E329" s="19">
        <v>0</v>
      </c>
      <c r="F329" s="19">
        <v>286396</v>
      </c>
      <c r="G329" s="19">
        <f>C329+D329+E329+F329</f>
        <v>286396</v>
      </c>
      <c r="H329" s="19">
        <v>0</v>
      </c>
      <c r="I329" s="19">
        <v>0</v>
      </c>
      <c r="J329" s="19">
        <v>0</v>
      </c>
      <c r="K329" s="19">
        <v>173769</v>
      </c>
      <c r="L329" s="19">
        <f>H329+I329+J329+K329</f>
        <v>173769</v>
      </c>
      <c r="M329" s="19">
        <v>0</v>
      </c>
      <c r="N329" s="19">
        <v>0</v>
      </c>
      <c r="O329" s="78">
        <v>16637</v>
      </c>
      <c r="P329" s="19">
        <v>173769</v>
      </c>
      <c r="Q329" s="19">
        <f>M329+N329+O329+P329</f>
        <v>190406</v>
      </c>
      <c r="R329" s="19">
        <f>H329-M329</f>
        <v>0</v>
      </c>
      <c r="S329" s="19">
        <f>I329-N329</f>
        <v>0</v>
      </c>
      <c r="T329" s="19">
        <f>J329-O329</f>
        <v>-16637</v>
      </c>
      <c r="U329" s="19">
        <f>Q329+B329</f>
        <v>190406</v>
      </c>
      <c r="V329" s="19">
        <v>173769</v>
      </c>
      <c r="W329" s="19">
        <v>145065</v>
      </c>
      <c r="X329" s="19">
        <f>V329-W329</f>
        <v>28704</v>
      </c>
      <c r="Y329" s="19">
        <f>IF(ISERROR(W329/V329*100),0,W329/V329*100)</f>
        <v>83.481518567753739</v>
      </c>
      <c r="Z329" s="19">
        <v>0</v>
      </c>
      <c r="AA329" s="19">
        <v>0</v>
      </c>
      <c r="AB329" s="19">
        <v>0</v>
      </c>
      <c r="AC329" s="19">
        <v>0</v>
      </c>
      <c r="AD329" s="19">
        <v>0</v>
      </c>
    </row>
    <row r="330" spans="1:30" ht="38.25">
      <c r="A330" s="52" t="s">
        <v>84</v>
      </c>
      <c r="B330" s="19">
        <v>1754.83</v>
      </c>
      <c r="C330" s="19">
        <v>0</v>
      </c>
      <c r="D330" s="19">
        <v>51819</v>
      </c>
      <c r="E330" s="19">
        <v>0</v>
      </c>
      <c r="F330" s="19">
        <v>4451504</v>
      </c>
      <c r="G330" s="19">
        <f>C330+D330+E330+F330</f>
        <v>4503323</v>
      </c>
      <c r="H330" s="19">
        <v>0</v>
      </c>
      <c r="I330" s="19">
        <v>16586</v>
      </c>
      <c r="J330" s="19">
        <v>0</v>
      </c>
      <c r="K330" s="19">
        <v>1208769</v>
      </c>
      <c r="L330" s="19">
        <f>H330+I330+J330+K330</f>
        <v>1225355</v>
      </c>
      <c r="M330" s="19">
        <v>0</v>
      </c>
      <c r="N330" s="19">
        <v>9290.7000000000007</v>
      </c>
      <c r="O330" s="19">
        <v>0</v>
      </c>
      <c r="P330" s="19">
        <v>1208769</v>
      </c>
      <c r="Q330" s="19">
        <f>M330+N330+O330+P330</f>
        <v>1218059.7</v>
      </c>
      <c r="R330" s="19">
        <f>H330-M330</f>
        <v>0</v>
      </c>
      <c r="S330" s="19">
        <f>I330-N330</f>
        <v>7295.2999999999993</v>
      </c>
      <c r="T330" s="19">
        <f>J330-O330</f>
        <v>0</v>
      </c>
      <c r="U330" s="19">
        <f>Q330+B330</f>
        <v>1219814.53</v>
      </c>
      <c r="V330" s="19">
        <v>1227110</v>
      </c>
      <c r="W330" s="19">
        <v>706666.5</v>
      </c>
      <c r="X330" s="19">
        <f>V330-W330</f>
        <v>520443.5</v>
      </c>
      <c r="Y330" s="19">
        <f>IF(ISERROR(W330/V330*100),0,W330/V330*100)</f>
        <v>57.58786905819364</v>
      </c>
      <c r="Z330" s="19">
        <v>0</v>
      </c>
      <c r="AA330" s="19">
        <v>0</v>
      </c>
      <c r="AB330" s="19">
        <v>0</v>
      </c>
      <c r="AC330" s="19">
        <v>0</v>
      </c>
      <c r="AD330" s="19">
        <v>0</v>
      </c>
    </row>
    <row r="331" spans="1:30" ht="38.25">
      <c r="A331" s="52" t="s">
        <v>303</v>
      </c>
      <c r="B331" s="19">
        <v>1754.83</v>
      </c>
      <c r="C331" s="19">
        <v>0</v>
      </c>
      <c r="D331" s="19">
        <v>51819</v>
      </c>
      <c r="E331" s="19">
        <v>0</v>
      </c>
      <c r="F331" s="19">
        <v>4451504</v>
      </c>
      <c r="G331" s="19">
        <f>C331+D331+E331+F331</f>
        <v>4503323</v>
      </c>
      <c r="H331" s="19">
        <v>0</v>
      </c>
      <c r="I331" s="19">
        <v>16586</v>
      </c>
      <c r="J331" s="19">
        <v>0</v>
      </c>
      <c r="K331" s="19">
        <v>1208769</v>
      </c>
      <c r="L331" s="19">
        <f>H331+I331+J331+K331</f>
        <v>1225355</v>
      </c>
      <c r="M331" s="19">
        <v>0</v>
      </c>
      <c r="N331" s="19">
        <v>9290.7000000000007</v>
      </c>
      <c r="O331" s="19">
        <v>0</v>
      </c>
      <c r="P331" s="19">
        <v>1208769</v>
      </c>
      <c r="Q331" s="19">
        <f>M331+N331+O331+P331</f>
        <v>1218059.7</v>
      </c>
      <c r="R331" s="19">
        <f>H331-M331</f>
        <v>0</v>
      </c>
      <c r="S331" s="19">
        <f>I331-N331</f>
        <v>7295.2999999999993</v>
      </c>
      <c r="T331" s="19">
        <f>J331-O331</f>
        <v>0</v>
      </c>
      <c r="U331" s="19">
        <f>Q331+B331</f>
        <v>1219814.53</v>
      </c>
      <c r="V331" s="19">
        <v>1227110</v>
      </c>
      <c r="W331" s="19">
        <v>706666.5</v>
      </c>
      <c r="X331" s="19">
        <f>V331-W331</f>
        <v>520443.5</v>
      </c>
      <c r="Y331" s="19">
        <f>IF(ISERROR(W331/V331*100),0,W331/V331*100)</f>
        <v>57.58786905819364</v>
      </c>
      <c r="Z331" s="19">
        <v>0</v>
      </c>
      <c r="AA331" s="19">
        <v>0</v>
      </c>
      <c r="AB331" s="19">
        <v>0</v>
      </c>
      <c r="AC331" s="19">
        <v>0</v>
      </c>
      <c r="AD331" s="19">
        <v>0</v>
      </c>
    </row>
    <row r="332" spans="1:30" ht="38.25">
      <c r="A332" s="52" t="s">
        <v>782</v>
      </c>
      <c r="B332" s="19">
        <v>0</v>
      </c>
      <c r="C332" s="19">
        <v>0</v>
      </c>
      <c r="D332" s="19">
        <v>0</v>
      </c>
      <c r="E332" s="19">
        <v>0</v>
      </c>
      <c r="F332" s="19">
        <v>311346</v>
      </c>
      <c r="G332" s="19">
        <f>C332+D332+E332+F332</f>
        <v>311346</v>
      </c>
      <c r="H332" s="19">
        <v>0</v>
      </c>
      <c r="I332" s="19">
        <v>0</v>
      </c>
      <c r="J332" s="19">
        <v>0</v>
      </c>
      <c r="K332" s="19">
        <v>102000</v>
      </c>
      <c r="L332" s="19">
        <f>H332+I332+J332+K332</f>
        <v>102000</v>
      </c>
      <c r="M332" s="19">
        <v>1511.37</v>
      </c>
      <c r="N332" s="19">
        <v>0</v>
      </c>
      <c r="O332" s="19">
        <v>0</v>
      </c>
      <c r="P332" s="19">
        <v>102000</v>
      </c>
      <c r="Q332" s="19">
        <f>M332+N332+O332+P332</f>
        <v>103511.37</v>
      </c>
      <c r="R332" s="19">
        <f>H332-M332</f>
        <v>-1511.37</v>
      </c>
      <c r="S332" s="19">
        <f>I332-N332</f>
        <v>0</v>
      </c>
      <c r="T332" s="19">
        <f>J332-O332</f>
        <v>0</v>
      </c>
      <c r="U332" s="19">
        <f>Q332+B332</f>
        <v>103511.37</v>
      </c>
      <c r="V332" s="19">
        <v>102000</v>
      </c>
      <c r="W332" s="19">
        <v>54806.17</v>
      </c>
      <c r="X332" s="19">
        <f>V332-W332</f>
        <v>47193.83</v>
      </c>
      <c r="Y332" s="19">
        <f>IF(ISERROR(W332/V332*100),0,W332/V332*100)</f>
        <v>53.731539215686276</v>
      </c>
      <c r="Z332" s="19">
        <v>0</v>
      </c>
      <c r="AA332" s="19">
        <v>0</v>
      </c>
      <c r="AB332" s="19">
        <v>0</v>
      </c>
      <c r="AC332" s="19">
        <v>0</v>
      </c>
      <c r="AD332" s="19">
        <v>0</v>
      </c>
    </row>
    <row r="333" spans="1:30" ht="25.5">
      <c r="A333" s="52" t="s">
        <v>785</v>
      </c>
      <c r="B333" s="19">
        <v>0</v>
      </c>
      <c r="C333" s="19">
        <v>0</v>
      </c>
      <c r="D333" s="19">
        <v>0</v>
      </c>
      <c r="E333" s="19">
        <v>0</v>
      </c>
      <c r="F333" s="19">
        <v>260194</v>
      </c>
      <c r="G333" s="19">
        <f>C333+D333+E333+F333</f>
        <v>260194</v>
      </c>
      <c r="H333" s="19">
        <v>0</v>
      </c>
      <c r="I333" s="19">
        <v>0</v>
      </c>
      <c r="J333" s="19">
        <v>0</v>
      </c>
      <c r="K333" s="19">
        <v>249028</v>
      </c>
      <c r="L333" s="19">
        <f>H333+I333+J333+K333</f>
        <v>249028</v>
      </c>
      <c r="M333" s="19">
        <v>0</v>
      </c>
      <c r="N333" s="19">
        <v>0</v>
      </c>
      <c r="O333" s="19">
        <v>0</v>
      </c>
      <c r="P333" s="19">
        <v>249028</v>
      </c>
      <c r="Q333" s="19">
        <f>M333+N333+O333+P333</f>
        <v>249028</v>
      </c>
      <c r="R333" s="19">
        <f>H333-M333</f>
        <v>0</v>
      </c>
      <c r="S333" s="19">
        <f>I333-N333</f>
        <v>0</v>
      </c>
      <c r="T333" s="19">
        <f>J333-O333</f>
        <v>0</v>
      </c>
      <c r="U333" s="19">
        <f>Q333+B333</f>
        <v>249028</v>
      </c>
      <c r="V333" s="19">
        <v>249028</v>
      </c>
      <c r="W333" s="19">
        <v>227450.12</v>
      </c>
      <c r="X333" s="19">
        <f>V333-W333</f>
        <v>21577.880000000005</v>
      </c>
      <c r="Y333" s="19">
        <f>IF(ISERROR(W333/V333*100),0,W333/V333*100)</f>
        <v>91.335159098575261</v>
      </c>
      <c r="Z333" s="19">
        <v>0</v>
      </c>
      <c r="AA333" s="19">
        <v>0</v>
      </c>
      <c r="AB333" s="19">
        <v>0</v>
      </c>
      <c r="AC333" s="19">
        <v>0</v>
      </c>
      <c r="AD333" s="19">
        <v>0</v>
      </c>
    </row>
    <row r="334" spans="1:30" s="4" customFormat="1">
      <c r="A334" s="51" t="s">
        <v>304</v>
      </c>
      <c r="B334" s="18">
        <v>0</v>
      </c>
      <c r="C334" s="18">
        <v>900000</v>
      </c>
      <c r="D334" s="18">
        <v>22706228</v>
      </c>
      <c r="E334" s="18">
        <v>0</v>
      </c>
      <c r="F334" s="18">
        <v>417094469</v>
      </c>
      <c r="G334" s="18">
        <f>C334+D334+E334+F334</f>
        <v>440700697</v>
      </c>
      <c r="H334" s="18">
        <v>299280</v>
      </c>
      <c r="I334" s="18">
        <v>4115469</v>
      </c>
      <c r="J334" s="18">
        <v>0</v>
      </c>
      <c r="K334" s="18">
        <v>116814512</v>
      </c>
      <c r="L334" s="18">
        <f>H334+I334+J334+K334</f>
        <v>121229261</v>
      </c>
      <c r="M334" s="18">
        <v>277805.95</v>
      </c>
      <c r="N334" s="18">
        <v>4115466.85</v>
      </c>
      <c r="O334" s="18">
        <v>0</v>
      </c>
      <c r="P334" s="18">
        <v>116814512</v>
      </c>
      <c r="Q334" s="18">
        <f>M334+N334+O334+P334</f>
        <v>121207784.8</v>
      </c>
      <c r="R334" s="18">
        <f>H334-M334</f>
        <v>21474.049999999988</v>
      </c>
      <c r="S334" s="18">
        <f>I334-N334</f>
        <v>2.1499999999068677</v>
      </c>
      <c r="T334" s="18">
        <f>J334-O334</f>
        <v>0</v>
      </c>
      <c r="U334" s="18">
        <f>Q334+B334</f>
        <v>121207784.8</v>
      </c>
      <c r="V334" s="18">
        <v>121698878</v>
      </c>
      <c r="W334" s="18">
        <v>120640796.88</v>
      </c>
      <c r="X334" s="18">
        <f>V334-W334</f>
        <v>1058081.1200000048</v>
      </c>
      <c r="Y334" s="18">
        <f>IF(ISERROR(W334/V334*100),0,W334/V334*100)</f>
        <v>99.130574465937144</v>
      </c>
      <c r="Z334" s="18">
        <v>0</v>
      </c>
      <c r="AA334" s="18">
        <v>0</v>
      </c>
      <c r="AB334" s="18">
        <v>0</v>
      </c>
      <c r="AC334" s="18">
        <v>0</v>
      </c>
      <c r="AD334" s="18">
        <v>0</v>
      </c>
    </row>
    <row r="335" spans="1:30">
      <c r="A335" s="52" t="s">
        <v>931</v>
      </c>
      <c r="B335" s="19">
        <v>0</v>
      </c>
      <c r="C335" s="19">
        <v>800000</v>
      </c>
      <c r="D335" s="19">
        <v>0</v>
      </c>
      <c r="E335" s="19">
        <v>0</v>
      </c>
      <c r="F335" s="19">
        <v>3529913</v>
      </c>
      <c r="G335" s="19">
        <f>C335+D335+E335+F335</f>
        <v>4329913</v>
      </c>
      <c r="H335" s="19">
        <v>266000</v>
      </c>
      <c r="I335" s="19">
        <v>0</v>
      </c>
      <c r="J335" s="19">
        <v>0</v>
      </c>
      <c r="K335" s="19">
        <v>1713560</v>
      </c>
      <c r="L335" s="19">
        <f>H335+I335+J335+K335</f>
        <v>1979560</v>
      </c>
      <c r="M335" s="19">
        <v>250152.6</v>
      </c>
      <c r="N335" s="19">
        <v>0</v>
      </c>
      <c r="O335" s="19">
        <v>0</v>
      </c>
      <c r="P335" s="19">
        <v>1713560</v>
      </c>
      <c r="Q335" s="19">
        <f>M335+N335+O335+P335</f>
        <v>1963712.6</v>
      </c>
      <c r="R335" s="19">
        <f>H335-M335</f>
        <v>15847.399999999994</v>
      </c>
      <c r="S335" s="19">
        <f>I335-N335</f>
        <v>0</v>
      </c>
      <c r="T335" s="19">
        <f>J335-O335</f>
        <v>0</v>
      </c>
      <c r="U335" s="19">
        <f>Q335+B335</f>
        <v>1963712.6</v>
      </c>
      <c r="V335" s="19">
        <v>2150929</v>
      </c>
      <c r="W335" s="19">
        <v>1877749.51</v>
      </c>
      <c r="X335" s="19">
        <f>V335-W335</f>
        <v>273179.49</v>
      </c>
      <c r="Y335" s="19">
        <f>IF(ISERROR(W335/V335*100),0,W335/V335*100)</f>
        <v>87.299465021857998</v>
      </c>
      <c r="Z335" s="19">
        <v>0</v>
      </c>
      <c r="AA335" s="19">
        <v>0</v>
      </c>
      <c r="AB335" s="19">
        <v>0</v>
      </c>
      <c r="AC335" s="19">
        <v>0</v>
      </c>
      <c r="AD335" s="19">
        <v>0</v>
      </c>
    </row>
    <row r="336" spans="1:30" ht="25.5">
      <c r="A336" s="52" t="s">
        <v>932</v>
      </c>
      <c r="B336" s="19">
        <v>0</v>
      </c>
      <c r="C336" s="19">
        <v>0</v>
      </c>
      <c r="D336" s="19">
        <v>0</v>
      </c>
      <c r="E336" s="19">
        <v>0</v>
      </c>
      <c r="F336" s="19">
        <v>167281</v>
      </c>
      <c r="G336" s="19">
        <f>C336+D336+E336+F336</f>
        <v>167281</v>
      </c>
      <c r="H336" s="19">
        <v>0</v>
      </c>
      <c r="I336" s="19">
        <v>0</v>
      </c>
      <c r="J336" s="19">
        <v>0</v>
      </c>
      <c r="K336" s="19">
        <v>103633</v>
      </c>
      <c r="L336" s="19">
        <f>H336+I336+J336+K336</f>
        <v>103633</v>
      </c>
      <c r="M336" s="19">
        <v>0</v>
      </c>
      <c r="N336" s="19">
        <v>0</v>
      </c>
      <c r="O336" s="19">
        <v>0</v>
      </c>
      <c r="P336" s="19">
        <v>103633</v>
      </c>
      <c r="Q336" s="19">
        <f>M336+N336+O336+P336</f>
        <v>103633</v>
      </c>
      <c r="R336" s="19">
        <f>H336-M336</f>
        <v>0</v>
      </c>
      <c r="S336" s="19">
        <f>I336-N336</f>
        <v>0</v>
      </c>
      <c r="T336" s="19">
        <f>J336-O336</f>
        <v>0</v>
      </c>
      <c r="U336" s="19">
        <f>Q336+B336</f>
        <v>103633</v>
      </c>
      <c r="V336" s="19">
        <v>103633</v>
      </c>
      <c r="W336" s="19">
        <v>97028.98</v>
      </c>
      <c r="X336" s="19">
        <f>V336-W336</f>
        <v>6604.0200000000041</v>
      </c>
      <c r="Y336" s="19">
        <f>IF(ISERROR(W336/V336*100),0,W336/V336*100)</f>
        <v>93.627493173024035</v>
      </c>
      <c r="Z336" s="19">
        <v>0</v>
      </c>
      <c r="AA336" s="19">
        <v>0</v>
      </c>
      <c r="AB336" s="19">
        <v>0</v>
      </c>
      <c r="AC336" s="19">
        <v>0</v>
      </c>
      <c r="AD336" s="19">
        <v>0</v>
      </c>
    </row>
    <row r="337" spans="1:30">
      <c r="A337" s="52" t="s">
        <v>933</v>
      </c>
      <c r="B337" s="19">
        <v>0</v>
      </c>
      <c r="C337" s="19">
        <v>100000</v>
      </c>
      <c r="D337" s="19">
        <v>0</v>
      </c>
      <c r="E337" s="19">
        <v>0</v>
      </c>
      <c r="F337" s="19">
        <v>82117651</v>
      </c>
      <c r="G337" s="19">
        <f>C337+D337+E337+F337</f>
        <v>82217651</v>
      </c>
      <c r="H337" s="19">
        <v>33280</v>
      </c>
      <c r="I337" s="19">
        <v>0</v>
      </c>
      <c r="J337" s="19">
        <v>0</v>
      </c>
      <c r="K337" s="19">
        <v>27312916</v>
      </c>
      <c r="L337" s="19">
        <f>H337+I337+J337+K337</f>
        <v>27346196</v>
      </c>
      <c r="M337" s="19">
        <v>27653.35</v>
      </c>
      <c r="N337" s="19">
        <v>0</v>
      </c>
      <c r="O337" s="19">
        <v>0</v>
      </c>
      <c r="P337" s="19">
        <v>27312916</v>
      </c>
      <c r="Q337" s="19">
        <f>M337+N337+O337+P337</f>
        <v>27340569.350000001</v>
      </c>
      <c r="R337" s="19">
        <f>H337-M337</f>
        <v>5626.6500000000015</v>
      </c>
      <c r="S337" s="19">
        <f>I337-N337</f>
        <v>0</v>
      </c>
      <c r="T337" s="19">
        <f>J337-O337</f>
        <v>0</v>
      </c>
      <c r="U337" s="19">
        <f>Q337+B337</f>
        <v>27340569.350000001</v>
      </c>
      <c r="V337" s="19">
        <v>27346196</v>
      </c>
      <c r="W337" s="19">
        <v>27014084.739999998</v>
      </c>
      <c r="X337" s="19">
        <f>V337-W337</f>
        <v>332111.26000000164</v>
      </c>
      <c r="Y337" s="19">
        <f>IF(ISERROR(W337/V337*100),0,W337/V337*100)</f>
        <v>98.785530316538356</v>
      </c>
      <c r="Z337" s="19">
        <v>0</v>
      </c>
      <c r="AA337" s="19">
        <v>0</v>
      </c>
      <c r="AB337" s="19">
        <v>0</v>
      </c>
      <c r="AC337" s="19">
        <v>0</v>
      </c>
      <c r="AD337" s="19">
        <v>0</v>
      </c>
    </row>
    <row r="338" spans="1:30" ht="25.5">
      <c r="A338" s="52" t="s">
        <v>934</v>
      </c>
      <c r="B338" s="19">
        <v>0</v>
      </c>
      <c r="C338" s="19">
        <v>0</v>
      </c>
      <c r="D338" s="19">
        <v>0</v>
      </c>
      <c r="E338" s="19">
        <v>0</v>
      </c>
      <c r="F338" s="19">
        <v>18348589</v>
      </c>
      <c r="G338" s="19">
        <f>C338+D338+E338+F338</f>
        <v>18348589</v>
      </c>
      <c r="H338" s="19">
        <v>0</v>
      </c>
      <c r="I338" s="19">
        <v>0</v>
      </c>
      <c r="J338" s="19">
        <v>0</v>
      </c>
      <c r="K338" s="19">
        <v>6116196</v>
      </c>
      <c r="L338" s="19">
        <f>H338+I338+J338+K338</f>
        <v>6116196</v>
      </c>
      <c r="M338" s="19">
        <v>0</v>
      </c>
      <c r="N338" s="19">
        <v>0</v>
      </c>
      <c r="O338" s="19">
        <v>0</v>
      </c>
      <c r="P338" s="19">
        <v>6116196</v>
      </c>
      <c r="Q338" s="19">
        <f>M338+N338+O338+P338</f>
        <v>6116196</v>
      </c>
      <c r="R338" s="19">
        <f>H338-M338</f>
        <v>0</v>
      </c>
      <c r="S338" s="19">
        <f>I338-N338</f>
        <v>0</v>
      </c>
      <c r="T338" s="19">
        <f>J338-O338</f>
        <v>0</v>
      </c>
      <c r="U338" s="19">
        <f>Q338+B338</f>
        <v>6116196</v>
      </c>
      <c r="V338" s="19">
        <v>6116196</v>
      </c>
      <c r="W338" s="19">
        <v>6116196</v>
      </c>
      <c r="X338" s="19">
        <f>V338-W338</f>
        <v>0</v>
      </c>
      <c r="Y338" s="19">
        <f>IF(ISERROR(W338/V338*100),0,W338/V338*100)</f>
        <v>100</v>
      </c>
      <c r="Z338" s="19">
        <v>0</v>
      </c>
      <c r="AA338" s="19">
        <v>0</v>
      </c>
      <c r="AB338" s="19">
        <v>0</v>
      </c>
      <c r="AC338" s="19">
        <v>0</v>
      </c>
      <c r="AD338" s="19">
        <v>0</v>
      </c>
    </row>
    <row r="339" spans="1:30" ht="25.5">
      <c r="A339" s="52" t="s">
        <v>935</v>
      </c>
      <c r="B339" s="19">
        <v>0</v>
      </c>
      <c r="C339" s="19">
        <v>100000</v>
      </c>
      <c r="D339" s="19">
        <v>0</v>
      </c>
      <c r="E339" s="19">
        <v>0</v>
      </c>
      <c r="F339" s="19">
        <v>63769062</v>
      </c>
      <c r="G339" s="19">
        <f>C339+D339+E339+F339</f>
        <v>63869062</v>
      </c>
      <c r="H339" s="19">
        <v>33280</v>
      </c>
      <c r="I339" s="19">
        <v>0</v>
      </c>
      <c r="J339" s="19">
        <v>0</v>
      </c>
      <c r="K339" s="19">
        <v>21196720</v>
      </c>
      <c r="L339" s="19">
        <f>H339+I339+J339+K339</f>
        <v>21230000</v>
      </c>
      <c r="M339" s="19">
        <v>27653.35</v>
      </c>
      <c r="N339" s="19">
        <v>0</v>
      </c>
      <c r="O339" s="19">
        <v>0</v>
      </c>
      <c r="P339" s="19">
        <v>21196720</v>
      </c>
      <c r="Q339" s="19">
        <f>M339+N339+O339+P339</f>
        <v>21224373.350000001</v>
      </c>
      <c r="R339" s="19">
        <f>H339-M339</f>
        <v>5626.6500000000015</v>
      </c>
      <c r="S339" s="19">
        <f>I339-N339</f>
        <v>0</v>
      </c>
      <c r="T339" s="19">
        <f>J339-O339</f>
        <v>0</v>
      </c>
      <c r="U339" s="19">
        <f>Q339+B339</f>
        <v>21224373.350000001</v>
      </c>
      <c r="V339" s="19">
        <v>21230000</v>
      </c>
      <c r="W339" s="19">
        <v>20897888.739999998</v>
      </c>
      <c r="X339" s="19">
        <f>V339-W339</f>
        <v>332111.26000000164</v>
      </c>
      <c r="Y339" s="19">
        <f>IF(ISERROR(W339/V339*100),0,W339/V339*100)</f>
        <v>98.435651154027312</v>
      </c>
      <c r="Z339" s="19">
        <v>0</v>
      </c>
      <c r="AA339" s="19">
        <v>0</v>
      </c>
      <c r="AB339" s="19">
        <v>0</v>
      </c>
      <c r="AC339" s="19">
        <v>0</v>
      </c>
      <c r="AD339" s="19">
        <v>0</v>
      </c>
    </row>
    <row r="340" spans="1:30">
      <c r="A340" s="52" t="s">
        <v>936</v>
      </c>
      <c r="B340" s="19">
        <v>0</v>
      </c>
      <c r="C340" s="19">
        <v>0</v>
      </c>
      <c r="D340" s="19">
        <v>0</v>
      </c>
      <c r="E340" s="19">
        <v>0</v>
      </c>
      <c r="F340" s="19">
        <v>62343517</v>
      </c>
      <c r="G340" s="19">
        <f>C340+D340+E340+F340</f>
        <v>62343517</v>
      </c>
      <c r="H340" s="19">
        <v>0</v>
      </c>
      <c r="I340" s="19">
        <v>0</v>
      </c>
      <c r="J340" s="19">
        <v>0</v>
      </c>
      <c r="K340" s="19">
        <v>28503892</v>
      </c>
      <c r="L340" s="19">
        <f>H340+I340+J340+K340</f>
        <v>28503892</v>
      </c>
      <c r="M340" s="19">
        <v>0</v>
      </c>
      <c r="N340" s="19">
        <v>0</v>
      </c>
      <c r="O340" s="19">
        <v>0</v>
      </c>
      <c r="P340" s="19">
        <v>28503892</v>
      </c>
      <c r="Q340" s="19">
        <f>M340+N340+O340+P340</f>
        <v>28503892</v>
      </c>
      <c r="R340" s="19">
        <f>H340-M340</f>
        <v>0</v>
      </c>
      <c r="S340" s="19">
        <f>I340-N340</f>
        <v>0</v>
      </c>
      <c r="T340" s="19">
        <f>J340-O340</f>
        <v>0</v>
      </c>
      <c r="U340" s="19">
        <f>Q340+B340</f>
        <v>28503892</v>
      </c>
      <c r="V340" s="19">
        <v>28503892</v>
      </c>
      <c r="W340" s="19">
        <v>28503890.219999999</v>
      </c>
      <c r="X340" s="19">
        <f>V340-W340</f>
        <v>1.7800000011920929</v>
      </c>
      <c r="Y340" s="19">
        <f>IF(ISERROR(W340/V340*100),0,W340/V340*100)</f>
        <v>99.999993755238762</v>
      </c>
      <c r="Z340" s="19">
        <v>0</v>
      </c>
      <c r="AA340" s="19">
        <v>0</v>
      </c>
      <c r="AB340" s="19">
        <v>0</v>
      </c>
      <c r="AC340" s="19">
        <v>0</v>
      </c>
      <c r="AD340" s="19">
        <v>0</v>
      </c>
    </row>
    <row r="341" spans="1:30" ht="38.25">
      <c r="A341" s="52" t="s">
        <v>937</v>
      </c>
      <c r="B341" s="19">
        <v>0</v>
      </c>
      <c r="C341" s="19">
        <v>0</v>
      </c>
      <c r="D341" s="19">
        <v>0</v>
      </c>
      <c r="E341" s="19">
        <v>0</v>
      </c>
      <c r="F341" s="19">
        <v>454910</v>
      </c>
      <c r="G341" s="19">
        <f>C341+D341+E341+F341</f>
        <v>454910</v>
      </c>
      <c r="H341" s="19">
        <v>0</v>
      </c>
      <c r="I341" s="19">
        <v>0</v>
      </c>
      <c r="J341" s="19">
        <v>0</v>
      </c>
      <c r="K341" s="19">
        <v>151636</v>
      </c>
      <c r="L341" s="19">
        <f>H341+I341+J341+K341</f>
        <v>151636</v>
      </c>
      <c r="M341" s="19">
        <v>0</v>
      </c>
      <c r="N341" s="19">
        <v>0</v>
      </c>
      <c r="O341" s="19">
        <v>0</v>
      </c>
      <c r="P341" s="19">
        <v>151636</v>
      </c>
      <c r="Q341" s="19">
        <f>M341+N341+O341+P341</f>
        <v>151636</v>
      </c>
      <c r="R341" s="19">
        <f>H341-M341</f>
        <v>0</v>
      </c>
      <c r="S341" s="19">
        <f>I341-N341</f>
        <v>0</v>
      </c>
      <c r="T341" s="19">
        <f>J341-O341</f>
        <v>0</v>
      </c>
      <c r="U341" s="19">
        <f>Q341+B341</f>
        <v>151636</v>
      </c>
      <c r="V341" s="19">
        <v>151636</v>
      </c>
      <c r="W341" s="19">
        <v>151636</v>
      </c>
      <c r="X341" s="19">
        <f>V341-W341</f>
        <v>0</v>
      </c>
      <c r="Y341" s="19">
        <f>IF(ISERROR(W341/V341*100),0,W341/V341*100)</f>
        <v>100</v>
      </c>
      <c r="Z341" s="19">
        <v>0</v>
      </c>
      <c r="AA341" s="19">
        <v>0</v>
      </c>
      <c r="AB341" s="19">
        <v>0</v>
      </c>
      <c r="AC341" s="19">
        <v>0</v>
      </c>
      <c r="AD341" s="19">
        <v>0</v>
      </c>
    </row>
    <row r="342" spans="1:30" ht="38.25">
      <c r="A342" s="52" t="s">
        <v>938</v>
      </c>
      <c r="B342" s="19">
        <v>0</v>
      </c>
      <c r="C342" s="19">
        <v>0</v>
      </c>
      <c r="D342" s="19">
        <v>0</v>
      </c>
      <c r="E342" s="19">
        <v>0</v>
      </c>
      <c r="F342" s="19">
        <v>50182894</v>
      </c>
      <c r="G342" s="19">
        <f>C342+D342+E342+F342</f>
        <v>50182894</v>
      </c>
      <c r="H342" s="19">
        <v>0</v>
      </c>
      <c r="I342" s="19">
        <v>0</v>
      </c>
      <c r="J342" s="19">
        <v>0</v>
      </c>
      <c r="K342" s="19">
        <v>23853559</v>
      </c>
      <c r="L342" s="19">
        <f>H342+I342+J342+K342</f>
        <v>23853559</v>
      </c>
      <c r="M342" s="19">
        <v>0</v>
      </c>
      <c r="N342" s="19">
        <v>0</v>
      </c>
      <c r="O342" s="19">
        <v>0</v>
      </c>
      <c r="P342" s="19">
        <v>23853559</v>
      </c>
      <c r="Q342" s="19">
        <f>M342+N342+O342+P342</f>
        <v>23853559</v>
      </c>
      <c r="R342" s="19">
        <f>H342-M342</f>
        <v>0</v>
      </c>
      <c r="S342" s="19">
        <f>I342-N342</f>
        <v>0</v>
      </c>
      <c r="T342" s="19">
        <f>J342-O342</f>
        <v>0</v>
      </c>
      <c r="U342" s="19">
        <f>Q342+B342</f>
        <v>23853559</v>
      </c>
      <c r="V342" s="19">
        <v>23853559</v>
      </c>
      <c r="W342" s="19">
        <v>23853558.219999999</v>
      </c>
      <c r="X342" s="19">
        <f>V342-W342</f>
        <v>0.7800000011920929</v>
      </c>
      <c r="Y342" s="19">
        <f>IF(ISERROR(W342/V342*100),0,W342/V342*100)</f>
        <v>99.999996730047698</v>
      </c>
      <c r="Z342" s="19">
        <v>0</v>
      </c>
      <c r="AA342" s="19">
        <v>0</v>
      </c>
      <c r="AB342" s="19">
        <v>0</v>
      </c>
      <c r="AC342" s="19">
        <v>0</v>
      </c>
      <c r="AD342" s="19">
        <v>0</v>
      </c>
    </row>
    <row r="343" spans="1:30" ht="51">
      <c r="A343" s="52" t="s">
        <v>939</v>
      </c>
      <c r="B343" s="19">
        <v>0</v>
      </c>
      <c r="C343" s="19">
        <v>0</v>
      </c>
      <c r="D343" s="19">
        <v>0</v>
      </c>
      <c r="E343" s="19">
        <v>0</v>
      </c>
      <c r="F343" s="19">
        <v>11705713</v>
      </c>
      <c r="G343" s="19">
        <f>C343+D343+E343+F343</f>
        <v>11705713</v>
      </c>
      <c r="H343" s="19">
        <v>0</v>
      </c>
      <c r="I343" s="19">
        <v>0</v>
      </c>
      <c r="J343" s="19">
        <v>0</v>
      </c>
      <c r="K343" s="19">
        <v>4498697</v>
      </c>
      <c r="L343" s="19">
        <f>H343+I343+J343+K343</f>
        <v>4498697</v>
      </c>
      <c r="M343" s="19">
        <v>0</v>
      </c>
      <c r="N343" s="19">
        <v>0</v>
      </c>
      <c r="O343" s="19">
        <v>0</v>
      </c>
      <c r="P343" s="19">
        <v>4498697</v>
      </c>
      <c r="Q343" s="19">
        <f>M343+N343+O343+P343</f>
        <v>4498697</v>
      </c>
      <c r="R343" s="19">
        <f>H343-M343</f>
        <v>0</v>
      </c>
      <c r="S343" s="19">
        <f>I343-N343</f>
        <v>0</v>
      </c>
      <c r="T343" s="19">
        <f>J343-O343</f>
        <v>0</v>
      </c>
      <c r="U343" s="19">
        <f>Q343+B343</f>
        <v>4498697</v>
      </c>
      <c r="V343" s="19">
        <v>4498697</v>
      </c>
      <c r="W343" s="19">
        <v>4498696</v>
      </c>
      <c r="X343" s="19">
        <f>V343-W343</f>
        <v>1</v>
      </c>
      <c r="Y343" s="19">
        <f>IF(ISERROR(W343/V343*100),0,W343/V343*100)</f>
        <v>99.999977771341335</v>
      </c>
      <c r="Z343" s="19">
        <v>0</v>
      </c>
      <c r="AA343" s="19">
        <v>0</v>
      </c>
      <c r="AB343" s="19">
        <v>0</v>
      </c>
      <c r="AC343" s="19">
        <v>0</v>
      </c>
      <c r="AD343" s="19">
        <v>0</v>
      </c>
    </row>
    <row r="344" spans="1:30" ht="25.5">
      <c r="A344" s="52" t="s">
        <v>940</v>
      </c>
      <c r="B344" s="19">
        <v>0</v>
      </c>
      <c r="C344" s="19">
        <v>0</v>
      </c>
      <c r="D344" s="19">
        <v>0</v>
      </c>
      <c r="E344" s="19">
        <v>0</v>
      </c>
      <c r="F344" s="19">
        <v>57924</v>
      </c>
      <c r="G344" s="19">
        <f>C344+D344+E344+F344</f>
        <v>57924</v>
      </c>
      <c r="H344" s="19">
        <v>0</v>
      </c>
      <c r="I344" s="19">
        <v>0</v>
      </c>
      <c r="J344" s="19">
        <v>0</v>
      </c>
      <c r="K344" s="19">
        <v>57924</v>
      </c>
      <c r="L344" s="19">
        <f>H344+I344+J344+K344</f>
        <v>57924</v>
      </c>
      <c r="M344" s="19">
        <v>0</v>
      </c>
      <c r="N344" s="19">
        <v>0</v>
      </c>
      <c r="O344" s="19">
        <v>0</v>
      </c>
      <c r="P344" s="19">
        <v>57924</v>
      </c>
      <c r="Q344" s="19">
        <f>M344+N344+O344+P344</f>
        <v>57924</v>
      </c>
      <c r="R344" s="19">
        <f>H344-M344</f>
        <v>0</v>
      </c>
      <c r="S344" s="19">
        <f>I344-N344</f>
        <v>0</v>
      </c>
      <c r="T344" s="19">
        <f>J344-O344</f>
        <v>0</v>
      </c>
      <c r="U344" s="19">
        <f>Q344+B344</f>
        <v>57924</v>
      </c>
      <c r="V344" s="19">
        <v>57924</v>
      </c>
      <c r="W344" s="19">
        <v>0</v>
      </c>
      <c r="X344" s="19">
        <f>V344-W344</f>
        <v>57924</v>
      </c>
      <c r="Y344" s="19">
        <f>IF(ISERROR(W344/V344*100),0,W344/V344*100)</f>
        <v>0</v>
      </c>
      <c r="Z344" s="19">
        <v>0</v>
      </c>
      <c r="AA344" s="19">
        <v>0</v>
      </c>
      <c r="AB344" s="19">
        <v>0</v>
      </c>
      <c r="AC344" s="19">
        <v>0</v>
      </c>
      <c r="AD344" s="19">
        <v>0</v>
      </c>
    </row>
    <row r="345" spans="1:30" ht="25.5">
      <c r="A345" s="52" t="s">
        <v>305</v>
      </c>
      <c r="B345" s="19">
        <v>0</v>
      </c>
      <c r="C345" s="19">
        <v>0</v>
      </c>
      <c r="D345" s="19">
        <v>4228341</v>
      </c>
      <c r="E345" s="19">
        <v>0</v>
      </c>
      <c r="F345" s="19">
        <v>1192448</v>
      </c>
      <c r="G345" s="19">
        <f>C345+D345+E345+F345</f>
        <v>5420789</v>
      </c>
      <c r="H345" s="19">
        <v>0</v>
      </c>
      <c r="I345" s="19">
        <v>847430</v>
      </c>
      <c r="J345" s="19">
        <v>0</v>
      </c>
      <c r="K345" s="19">
        <v>0</v>
      </c>
      <c r="L345" s="19">
        <f>H345+I345+J345+K345</f>
        <v>847430</v>
      </c>
      <c r="M345" s="19">
        <v>0</v>
      </c>
      <c r="N345" s="19">
        <v>847428.46</v>
      </c>
      <c r="O345" s="19">
        <v>0</v>
      </c>
      <c r="P345" s="19">
        <v>0</v>
      </c>
      <c r="Q345" s="19">
        <f>M345+N345+O345+P345</f>
        <v>847428.46</v>
      </c>
      <c r="R345" s="19">
        <f>H345-M345</f>
        <v>0</v>
      </c>
      <c r="S345" s="19">
        <f>I345-N345</f>
        <v>1.5400000000372529</v>
      </c>
      <c r="T345" s="19">
        <f>J345-O345</f>
        <v>0</v>
      </c>
      <c r="U345" s="19">
        <f>Q345+B345</f>
        <v>847428.46</v>
      </c>
      <c r="V345" s="19">
        <v>1145678</v>
      </c>
      <c r="W345" s="19">
        <v>1145676.25</v>
      </c>
      <c r="X345" s="19">
        <f>V345-W345</f>
        <v>1.75</v>
      </c>
      <c r="Y345" s="19">
        <f>IF(ISERROR(W345/V345*100),0,W345/V345*100)</f>
        <v>99.999847252020203</v>
      </c>
      <c r="Z345" s="19">
        <v>0</v>
      </c>
      <c r="AA345" s="19">
        <v>0</v>
      </c>
      <c r="AB345" s="19">
        <v>0</v>
      </c>
      <c r="AC345" s="19">
        <v>0</v>
      </c>
      <c r="AD345" s="19">
        <v>0</v>
      </c>
    </row>
    <row r="346" spans="1:30" ht="25.5">
      <c r="A346" s="52" t="s">
        <v>306</v>
      </c>
      <c r="B346" s="19">
        <v>0</v>
      </c>
      <c r="C346" s="19">
        <v>0</v>
      </c>
      <c r="D346" s="19">
        <v>4228341</v>
      </c>
      <c r="E346" s="19">
        <v>0</v>
      </c>
      <c r="F346" s="19">
        <v>1192448</v>
      </c>
      <c r="G346" s="19">
        <f>C346+D346+E346+F346</f>
        <v>5420789</v>
      </c>
      <c r="H346" s="19">
        <v>0</v>
      </c>
      <c r="I346" s="19">
        <v>847430</v>
      </c>
      <c r="J346" s="19">
        <v>0</v>
      </c>
      <c r="K346" s="19">
        <v>0</v>
      </c>
      <c r="L346" s="19">
        <f>H346+I346+J346+K346</f>
        <v>847430</v>
      </c>
      <c r="M346" s="19">
        <v>0</v>
      </c>
      <c r="N346" s="19">
        <v>847428.46</v>
      </c>
      <c r="O346" s="19">
        <v>0</v>
      </c>
      <c r="P346" s="19">
        <v>0</v>
      </c>
      <c r="Q346" s="19">
        <f>M346+N346+O346+P346</f>
        <v>847428.46</v>
      </c>
      <c r="R346" s="19">
        <f>H346-M346</f>
        <v>0</v>
      </c>
      <c r="S346" s="19">
        <f>I346-N346</f>
        <v>1.5400000000372529</v>
      </c>
      <c r="T346" s="19">
        <f>J346-O346</f>
        <v>0</v>
      </c>
      <c r="U346" s="19">
        <f>Q346+B346</f>
        <v>847428.46</v>
      </c>
      <c r="V346" s="19">
        <v>1145678</v>
      </c>
      <c r="W346" s="19">
        <v>1145676.25</v>
      </c>
      <c r="X346" s="19">
        <f>V346-W346</f>
        <v>1.75</v>
      </c>
      <c r="Y346" s="19">
        <f>IF(ISERROR(W346/V346*100),0,W346/V346*100)</f>
        <v>99.999847252020203</v>
      </c>
      <c r="Z346" s="19">
        <v>0</v>
      </c>
      <c r="AA346" s="19">
        <v>0</v>
      </c>
      <c r="AB346" s="19">
        <v>0</v>
      </c>
      <c r="AC346" s="19">
        <v>0</v>
      </c>
      <c r="AD346" s="19">
        <v>0</v>
      </c>
    </row>
    <row r="347" spans="1:30" ht="25.5">
      <c r="A347" s="52" t="s">
        <v>227</v>
      </c>
      <c r="B347" s="19">
        <v>0</v>
      </c>
      <c r="C347" s="19">
        <v>0</v>
      </c>
      <c r="D347" s="19">
        <v>18477887</v>
      </c>
      <c r="E347" s="19">
        <v>0</v>
      </c>
      <c r="F347" s="19">
        <v>166320829</v>
      </c>
      <c r="G347" s="19">
        <f>C347+D347+E347+F347</f>
        <v>184798716</v>
      </c>
      <c r="H347" s="19">
        <v>0</v>
      </c>
      <c r="I347" s="19">
        <v>3268039</v>
      </c>
      <c r="J347" s="19">
        <v>0</v>
      </c>
      <c r="K347" s="19">
        <v>34011434</v>
      </c>
      <c r="L347" s="19">
        <f>H347+I347+J347+K347</f>
        <v>37279473</v>
      </c>
      <c r="M347" s="19">
        <v>0</v>
      </c>
      <c r="N347" s="19">
        <v>3268038.39</v>
      </c>
      <c r="O347" s="19">
        <v>0</v>
      </c>
      <c r="P347" s="19">
        <v>34011434</v>
      </c>
      <c r="Q347" s="19">
        <f>M347+N347+O347+P347</f>
        <v>37279472.390000001</v>
      </c>
      <c r="R347" s="19">
        <f>H347-M347</f>
        <v>0</v>
      </c>
      <c r="S347" s="19">
        <f>I347-N347</f>
        <v>0.60999999986961484</v>
      </c>
      <c r="T347" s="19">
        <f>J347-O347</f>
        <v>0</v>
      </c>
      <c r="U347" s="19">
        <f>Q347+B347</f>
        <v>37279472.390000001</v>
      </c>
      <c r="V347" s="19">
        <v>37279473</v>
      </c>
      <c r="W347" s="19">
        <v>36904501.359999999</v>
      </c>
      <c r="X347" s="19">
        <f>V347-W347</f>
        <v>374971.6400000006</v>
      </c>
      <c r="Y347" s="19">
        <f>IF(ISERROR(W347/V347*100),0,W347/V347*100)</f>
        <v>98.994160566593848</v>
      </c>
      <c r="Z347" s="19">
        <v>0</v>
      </c>
      <c r="AA347" s="19">
        <v>0</v>
      </c>
      <c r="AB347" s="19">
        <v>0</v>
      </c>
      <c r="AC347" s="19">
        <v>0</v>
      </c>
      <c r="AD347" s="19">
        <v>0</v>
      </c>
    </row>
    <row r="348" spans="1:30" ht="38.25">
      <c r="A348" s="52" t="s">
        <v>307</v>
      </c>
      <c r="B348" s="19">
        <v>0</v>
      </c>
      <c r="C348" s="19">
        <v>0</v>
      </c>
      <c r="D348" s="19">
        <v>7130970</v>
      </c>
      <c r="E348" s="19">
        <v>0</v>
      </c>
      <c r="F348" s="19">
        <v>0</v>
      </c>
      <c r="G348" s="19">
        <f>C348+D348+E348+F348</f>
        <v>7130970</v>
      </c>
      <c r="H348" s="19">
        <v>0</v>
      </c>
      <c r="I348" s="19">
        <v>0</v>
      </c>
      <c r="J348" s="19">
        <v>0</v>
      </c>
      <c r="K348" s="19">
        <v>0</v>
      </c>
      <c r="L348" s="19">
        <f>H348+I348+J348+K348</f>
        <v>0</v>
      </c>
      <c r="M348" s="19">
        <v>0</v>
      </c>
      <c r="N348" s="19">
        <v>0</v>
      </c>
      <c r="O348" s="19">
        <v>0</v>
      </c>
      <c r="P348" s="19">
        <v>0</v>
      </c>
      <c r="Q348" s="19">
        <f>M348+N348+O348+P348</f>
        <v>0</v>
      </c>
      <c r="R348" s="19">
        <f>H348-M348</f>
        <v>0</v>
      </c>
      <c r="S348" s="19">
        <f>I348-N348</f>
        <v>0</v>
      </c>
      <c r="T348" s="19">
        <f>J348-O348</f>
        <v>0</v>
      </c>
      <c r="U348" s="19">
        <f>Q348+B348</f>
        <v>0</v>
      </c>
      <c r="V348" s="19">
        <v>0</v>
      </c>
      <c r="W348" s="19">
        <v>0</v>
      </c>
      <c r="X348" s="19">
        <f>V348-W348</f>
        <v>0</v>
      </c>
      <c r="Y348" s="19">
        <f>IF(ISERROR(W348/V348*100),0,W348/V348*100)</f>
        <v>0</v>
      </c>
      <c r="Z348" s="19">
        <v>0</v>
      </c>
      <c r="AA348" s="19">
        <v>0</v>
      </c>
      <c r="AB348" s="19">
        <v>0</v>
      </c>
      <c r="AC348" s="19">
        <v>0</v>
      </c>
      <c r="AD348" s="19">
        <v>0</v>
      </c>
    </row>
    <row r="349" spans="1:30" ht="38.25">
      <c r="A349" s="52" t="s">
        <v>308</v>
      </c>
      <c r="B349" s="19">
        <v>0</v>
      </c>
      <c r="C349" s="19">
        <v>0</v>
      </c>
      <c r="D349" s="19">
        <v>0</v>
      </c>
      <c r="E349" s="19">
        <v>0</v>
      </c>
      <c r="F349" s="19">
        <v>53688785</v>
      </c>
      <c r="G349" s="19">
        <f>C349+D349+E349+F349</f>
        <v>53688785</v>
      </c>
      <c r="H349" s="19">
        <v>0</v>
      </c>
      <c r="I349" s="19">
        <v>0</v>
      </c>
      <c r="J349" s="19">
        <v>0</v>
      </c>
      <c r="K349" s="19">
        <v>18293310</v>
      </c>
      <c r="L349" s="19">
        <f>H349+I349+J349+K349</f>
        <v>18293310</v>
      </c>
      <c r="M349" s="19">
        <v>0</v>
      </c>
      <c r="N349" s="19">
        <v>0</v>
      </c>
      <c r="O349" s="19">
        <v>0</v>
      </c>
      <c r="P349" s="19">
        <v>18293310</v>
      </c>
      <c r="Q349" s="19">
        <f>M349+N349+O349+P349</f>
        <v>18293310</v>
      </c>
      <c r="R349" s="19">
        <f>H349-M349</f>
        <v>0</v>
      </c>
      <c r="S349" s="19">
        <f>I349-N349</f>
        <v>0</v>
      </c>
      <c r="T349" s="19">
        <f>J349-O349</f>
        <v>0</v>
      </c>
      <c r="U349" s="19">
        <f>Q349+B349</f>
        <v>18293310</v>
      </c>
      <c r="V349" s="19">
        <v>18293310</v>
      </c>
      <c r="W349" s="19">
        <v>18293307.879999999</v>
      </c>
      <c r="X349" s="19">
        <f>V349-W349</f>
        <v>2.1200000010430813</v>
      </c>
      <c r="Y349" s="19">
        <f>IF(ISERROR(W349/V349*100),0,W349/V349*100)</f>
        <v>99.999988411063939</v>
      </c>
      <c r="Z349" s="19">
        <v>0</v>
      </c>
      <c r="AA349" s="19">
        <v>0</v>
      </c>
      <c r="AB349" s="19">
        <v>0</v>
      </c>
      <c r="AC349" s="19">
        <v>0</v>
      </c>
      <c r="AD349" s="19">
        <v>0</v>
      </c>
    </row>
    <row r="350" spans="1:30" ht="25.5">
      <c r="A350" s="52" t="s">
        <v>309</v>
      </c>
      <c r="B350" s="19">
        <v>0</v>
      </c>
      <c r="C350" s="19">
        <v>0</v>
      </c>
      <c r="D350" s="19">
        <v>11346917</v>
      </c>
      <c r="E350" s="19">
        <v>0</v>
      </c>
      <c r="F350" s="19">
        <v>0</v>
      </c>
      <c r="G350" s="19">
        <f>C350+D350+E350+F350</f>
        <v>11346917</v>
      </c>
      <c r="H350" s="19">
        <v>0</v>
      </c>
      <c r="I350" s="19">
        <v>3268039</v>
      </c>
      <c r="J350" s="19">
        <v>0</v>
      </c>
      <c r="K350" s="19">
        <v>0</v>
      </c>
      <c r="L350" s="19">
        <f>H350+I350+J350+K350</f>
        <v>3268039</v>
      </c>
      <c r="M350" s="19">
        <v>0</v>
      </c>
      <c r="N350" s="19">
        <v>3268038.39</v>
      </c>
      <c r="O350" s="19">
        <v>0</v>
      </c>
      <c r="P350" s="19">
        <v>0</v>
      </c>
      <c r="Q350" s="19">
        <f>M350+N350+O350+P350</f>
        <v>3268038.39</v>
      </c>
      <c r="R350" s="19">
        <f>H350-M350</f>
        <v>0</v>
      </c>
      <c r="S350" s="19">
        <f>I350-N350</f>
        <v>0.60999999986961484</v>
      </c>
      <c r="T350" s="19">
        <f>J350-O350</f>
        <v>0</v>
      </c>
      <c r="U350" s="19">
        <f>Q350+B350</f>
        <v>3268038.39</v>
      </c>
      <c r="V350" s="19">
        <v>3268039</v>
      </c>
      <c r="W350" s="19">
        <v>3268038.39</v>
      </c>
      <c r="X350" s="19">
        <f>V350-W350</f>
        <v>0.60999999986961484</v>
      </c>
      <c r="Y350" s="19">
        <f>IF(ISERROR(W350/V350*100),0,W350/V350*100)</f>
        <v>99.999981334372094</v>
      </c>
      <c r="Z350" s="19">
        <v>0</v>
      </c>
      <c r="AA350" s="19">
        <v>0</v>
      </c>
      <c r="AB350" s="19">
        <v>0</v>
      </c>
      <c r="AC350" s="19">
        <v>0</v>
      </c>
      <c r="AD350" s="19">
        <v>0</v>
      </c>
    </row>
    <row r="351" spans="1:30" ht="38.25">
      <c r="A351" s="52" t="s">
        <v>310</v>
      </c>
      <c r="B351" s="19">
        <v>0</v>
      </c>
      <c r="C351" s="19">
        <v>0</v>
      </c>
      <c r="D351" s="19">
        <v>0</v>
      </c>
      <c r="E351" s="19">
        <v>0</v>
      </c>
      <c r="F351" s="19">
        <v>55659048</v>
      </c>
      <c r="G351" s="19">
        <f>C351+D351+E351+F351</f>
        <v>55659048</v>
      </c>
      <c r="H351" s="19">
        <v>0</v>
      </c>
      <c r="I351" s="19">
        <v>0</v>
      </c>
      <c r="J351" s="19">
        <v>0</v>
      </c>
      <c r="K351" s="19">
        <v>4115530</v>
      </c>
      <c r="L351" s="19">
        <f>H351+I351+J351+K351</f>
        <v>4115530</v>
      </c>
      <c r="M351" s="19">
        <v>0</v>
      </c>
      <c r="N351" s="19">
        <v>0</v>
      </c>
      <c r="O351" s="19">
        <v>0</v>
      </c>
      <c r="P351" s="19">
        <v>4115530</v>
      </c>
      <c r="Q351" s="19">
        <f>M351+N351+O351+P351</f>
        <v>4115530</v>
      </c>
      <c r="R351" s="19">
        <f>H351-M351</f>
        <v>0</v>
      </c>
      <c r="S351" s="19">
        <f>I351-N351</f>
        <v>0</v>
      </c>
      <c r="T351" s="19">
        <f>J351-O351</f>
        <v>0</v>
      </c>
      <c r="U351" s="19">
        <f>Q351+B351</f>
        <v>4115530</v>
      </c>
      <c r="V351" s="19">
        <v>4115530</v>
      </c>
      <c r="W351" s="19">
        <v>4115527.87</v>
      </c>
      <c r="X351" s="19">
        <f>V351-W351</f>
        <v>2.1299999998882413</v>
      </c>
      <c r="Y351" s="19">
        <f>IF(ISERROR(W351/V351*100),0,W351/V351*100)</f>
        <v>99.999948244819009</v>
      </c>
      <c r="Z351" s="19">
        <v>0</v>
      </c>
      <c r="AA351" s="19">
        <v>0</v>
      </c>
      <c r="AB351" s="19">
        <v>0</v>
      </c>
      <c r="AC351" s="19">
        <v>0</v>
      </c>
      <c r="AD351" s="19">
        <v>0</v>
      </c>
    </row>
    <row r="352" spans="1:30" ht="25.5">
      <c r="A352" s="52" t="s">
        <v>311</v>
      </c>
      <c r="B352" s="19">
        <v>0</v>
      </c>
      <c r="C352" s="19">
        <v>0</v>
      </c>
      <c r="D352" s="19">
        <v>0</v>
      </c>
      <c r="E352" s="19">
        <v>0</v>
      </c>
      <c r="F352" s="19">
        <v>56972996</v>
      </c>
      <c r="G352" s="19">
        <f>C352+D352+E352+F352</f>
        <v>56972996</v>
      </c>
      <c r="H352" s="19">
        <v>0</v>
      </c>
      <c r="I352" s="19">
        <v>0</v>
      </c>
      <c r="J352" s="19">
        <v>0</v>
      </c>
      <c r="K352" s="19">
        <v>11602594</v>
      </c>
      <c r="L352" s="19">
        <f>H352+I352+J352+K352</f>
        <v>11602594</v>
      </c>
      <c r="M352" s="19">
        <v>0</v>
      </c>
      <c r="N352" s="19">
        <v>0</v>
      </c>
      <c r="O352" s="19">
        <v>0</v>
      </c>
      <c r="P352" s="19">
        <v>11602594</v>
      </c>
      <c r="Q352" s="19">
        <f>M352+N352+O352+P352</f>
        <v>11602594</v>
      </c>
      <c r="R352" s="19">
        <f>H352-M352</f>
        <v>0</v>
      </c>
      <c r="S352" s="19">
        <f>I352-N352</f>
        <v>0</v>
      </c>
      <c r="T352" s="19">
        <f>J352-O352</f>
        <v>0</v>
      </c>
      <c r="U352" s="19">
        <f>Q352+B352</f>
        <v>11602594</v>
      </c>
      <c r="V352" s="19">
        <v>11602594</v>
      </c>
      <c r="W352" s="19">
        <v>11227627.220000001</v>
      </c>
      <c r="X352" s="19">
        <f>V352-W352</f>
        <v>374966.77999999933</v>
      </c>
      <c r="Y352" s="19">
        <f>IF(ISERROR(W352/V352*100),0,W352/V352*100)</f>
        <v>96.768250444685037</v>
      </c>
      <c r="Z352" s="19">
        <v>0</v>
      </c>
      <c r="AA352" s="19">
        <v>0</v>
      </c>
      <c r="AB352" s="19">
        <v>0</v>
      </c>
      <c r="AC352" s="19">
        <v>0</v>
      </c>
      <c r="AD352" s="19">
        <v>0</v>
      </c>
    </row>
    <row r="353" spans="1:30" ht="25.5">
      <c r="A353" s="52" t="s">
        <v>87</v>
      </c>
      <c r="B353" s="19">
        <v>0</v>
      </c>
      <c r="C353" s="19">
        <v>0</v>
      </c>
      <c r="D353" s="19">
        <v>0</v>
      </c>
      <c r="E353" s="19">
        <v>0</v>
      </c>
      <c r="F353" s="19">
        <v>90471025</v>
      </c>
      <c r="G353" s="19">
        <f>C353+D353+E353+F353</f>
        <v>90471025</v>
      </c>
      <c r="H353" s="19">
        <v>0</v>
      </c>
      <c r="I353" s="19">
        <v>0</v>
      </c>
      <c r="J353" s="19">
        <v>0</v>
      </c>
      <c r="K353" s="19">
        <v>19995590</v>
      </c>
      <c r="L353" s="19">
        <f>H353+I353+J353+K353</f>
        <v>19995590</v>
      </c>
      <c r="M353" s="19">
        <v>0</v>
      </c>
      <c r="N353" s="19">
        <v>0</v>
      </c>
      <c r="O353" s="19">
        <v>0</v>
      </c>
      <c r="P353" s="19">
        <v>19995590</v>
      </c>
      <c r="Q353" s="19">
        <f>M353+N353+O353+P353</f>
        <v>19995590</v>
      </c>
      <c r="R353" s="19">
        <f>H353-M353</f>
        <v>0</v>
      </c>
      <c r="S353" s="19">
        <f>I353-N353</f>
        <v>0</v>
      </c>
      <c r="T353" s="19">
        <f>J353-O353</f>
        <v>0</v>
      </c>
      <c r="U353" s="19">
        <f>Q353+B353</f>
        <v>19995590</v>
      </c>
      <c r="V353" s="19">
        <v>19995590</v>
      </c>
      <c r="W353" s="19">
        <v>19995108.48</v>
      </c>
      <c r="X353" s="19">
        <f>V353-W353</f>
        <v>481.51999999955297</v>
      </c>
      <c r="Y353" s="19">
        <f>IF(ISERROR(W353/V353*100),0,W353/V353*100)</f>
        <v>99.997591869007124</v>
      </c>
      <c r="Z353" s="19">
        <v>0</v>
      </c>
      <c r="AA353" s="19">
        <v>0</v>
      </c>
      <c r="AB353" s="19">
        <v>0</v>
      </c>
      <c r="AC353" s="19">
        <v>0</v>
      </c>
      <c r="AD353" s="19">
        <v>0</v>
      </c>
    </row>
    <row r="354" spans="1:30" ht="38.25">
      <c r="A354" s="52" t="s">
        <v>229</v>
      </c>
      <c r="B354" s="19">
        <v>0</v>
      </c>
      <c r="C354" s="19">
        <v>0</v>
      </c>
      <c r="D354" s="19">
        <v>0</v>
      </c>
      <c r="E354" s="19">
        <v>0</v>
      </c>
      <c r="F354" s="19">
        <v>39126588</v>
      </c>
      <c r="G354" s="19">
        <f>C354+D354+E354+F354</f>
        <v>39126588</v>
      </c>
      <c r="H354" s="19">
        <v>0</v>
      </c>
      <c r="I354" s="19">
        <v>0</v>
      </c>
      <c r="J354" s="19">
        <v>0</v>
      </c>
      <c r="K354" s="19">
        <v>10299154</v>
      </c>
      <c r="L354" s="19">
        <f>H354+I354+J354+K354</f>
        <v>10299154</v>
      </c>
      <c r="M354" s="19">
        <v>0</v>
      </c>
      <c r="N354" s="19">
        <v>0</v>
      </c>
      <c r="O354" s="19">
        <v>0</v>
      </c>
      <c r="P354" s="19">
        <v>10299154</v>
      </c>
      <c r="Q354" s="19">
        <f>M354+N354+O354+P354</f>
        <v>10299154</v>
      </c>
      <c r="R354" s="19">
        <f>H354-M354</f>
        <v>0</v>
      </c>
      <c r="S354" s="19">
        <f>I354-N354</f>
        <v>0</v>
      </c>
      <c r="T354" s="19">
        <f>J354-O354</f>
        <v>0</v>
      </c>
      <c r="U354" s="19">
        <f>Q354+B354</f>
        <v>10299154</v>
      </c>
      <c r="V354" s="19">
        <v>10299154</v>
      </c>
      <c r="W354" s="19">
        <v>10299151.4</v>
      </c>
      <c r="X354" s="19">
        <f>V354-W354</f>
        <v>2.599999999627471</v>
      </c>
      <c r="Y354" s="19">
        <f>IF(ISERROR(W354/V354*100),0,W354/V354*100)</f>
        <v>99.999974755208058</v>
      </c>
      <c r="Z354" s="19">
        <v>0</v>
      </c>
      <c r="AA354" s="19">
        <v>0</v>
      </c>
      <c r="AB354" s="19">
        <v>0</v>
      </c>
      <c r="AC354" s="19">
        <v>0</v>
      </c>
      <c r="AD354" s="19">
        <v>0</v>
      </c>
    </row>
    <row r="355" spans="1:30" ht="51">
      <c r="A355" s="52" t="s">
        <v>312</v>
      </c>
      <c r="B355" s="19">
        <v>0</v>
      </c>
      <c r="C355" s="19">
        <v>0</v>
      </c>
      <c r="D355" s="19">
        <v>0</v>
      </c>
      <c r="E355" s="19">
        <v>0</v>
      </c>
      <c r="F355" s="19">
        <v>32561511</v>
      </c>
      <c r="G355" s="19">
        <f>C355+D355+E355+F355</f>
        <v>32561511</v>
      </c>
      <c r="H355" s="19">
        <v>0</v>
      </c>
      <c r="I355" s="19">
        <v>0</v>
      </c>
      <c r="J355" s="19">
        <v>0</v>
      </c>
      <c r="K355" s="19">
        <v>4142709</v>
      </c>
      <c r="L355" s="19">
        <f>H355+I355+J355+K355</f>
        <v>4142709</v>
      </c>
      <c r="M355" s="19">
        <v>0</v>
      </c>
      <c r="N355" s="19">
        <v>0</v>
      </c>
      <c r="O355" s="19">
        <v>0</v>
      </c>
      <c r="P355" s="19">
        <v>4142709</v>
      </c>
      <c r="Q355" s="19">
        <f>M355+N355+O355+P355</f>
        <v>4142709</v>
      </c>
      <c r="R355" s="19">
        <f>H355-M355</f>
        <v>0</v>
      </c>
      <c r="S355" s="19">
        <f>I355-N355</f>
        <v>0</v>
      </c>
      <c r="T355" s="19">
        <f>J355-O355</f>
        <v>0</v>
      </c>
      <c r="U355" s="19">
        <f>Q355+B355</f>
        <v>4142709</v>
      </c>
      <c r="V355" s="19">
        <v>4142709</v>
      </c>
      <c r="W355" s="19">
        <v>4142707.65</v>
      </c>
      <c r="X355" s="19">
        <f>V355-W355</f>
        <v>1.3500000000931323</v>
      </c>
      <c r="Y355" s="19">
        <f>IF(ISERROR(W355/V355*100),0,W355/V355*100)</f>
        <v>99.999967412627825</v>
      </c>
      <c r="Z355" s="19">
        <v>0</v>
      </c>
      <c r="AA355" s="19">
        <v>0</v>
      </c>
      <c r="AB355" s="19">
        <v>0</v>
      </c>
      <c r="AC355" s="19">
        <v>0</v>
      </c>
      <c r="AD355" s="19">
        <v>0</v>
      </c>
    </row>
    <row r="356" spans="1:30" ht="51">
      <c r="A356" s="52" t="s">
        <v>313</v>
      </c>
      <c r="B356" s="19">
        <v>0</v>
      </c>
      <c r="C356" s="19">
        <v>0</v>
      </c>
      <c r="D356" s="19">
        <v>0</v>
      </c>
      <c r="E356" s="19">
        <v>0</v>
      </c>
      <c r="F356" s="19">
        <v>9120375</v>
      </c>
      <c r="G356" s="19">
        <f>C356+D356+E356+F356</f>
        <v>9120375</v>
      </c>
      <c r="H356" s="19">
        <v>0</v>
      </c>
      <c r="I356" s="19">
        <v>0</v>
      </c>
      <c r="J356" s="19">
        <v>0</v>
      </c>
      <c r="K356" s="19">
        <v>2902630</v>
      </c>
      <c r="L356" s="19">
        <f>H356+I356+J356+K356</f>
        <v>2902630</v>
      </c>
      <c r="M356" s="19">
        <v>0</v>
      </c>
      <c r="N356" s="19">
        <v>0</v>
      </c>
      <c r="O356" s="19">
        <v>0</v>
      </c>
      <c r="P356" s="19">
        <v>2902630</v>
      </c>
      <c r="Q356" s="19">
        <f>M356+N356+O356+P356</f>
        <v>2902630</v>
      </c>
      <c r="R356" s="19">
        <f>H356-M356</f>
        <v>0</v>
      </c>
      <c r="S356" s="19">
        <f>I356-N356</f>
        <v>0</v>
      </c>
      <c r="T356" s="19">
        <f>J356-O356</f>
        <v>0</v>
      </c>
      <c r="U356" s="19">
        <f>Q356+B356</f>
        <v>2902630</v>
      </c>
      <c r="V356" s="19">
        <v>2902630</v>
      </c>
      <c r="W356" s="19">
        <v>2902624.48</v>
      </c>
      <c r="X356" s="19">
        <f>V356-W356</f>
        <v>5.5200000000186265</v>
      </c>
      <c r="Y356" s="19">
        <f>IF(ISERROR(W356/V356*100),0,W356/V356*100)</f>
        <v>99.999809827639069</v>
      </c>
      <c r="Z356" s="19">
        <v>0</v>
      </c>
      <c r="AA356" s="19">
        <v>0</v>
      </c>
      <c r="AB356" s="19">
        <v>0</v>
      </c>
      <c r="AC356" s="19">
        <v>0</v>
      </c>
      <c r="AD356" s="19">
        <v>0</v>
      </c>
    </row>
    <row r="357" spans="1:30" ht="51">
      <c r="A357" s="52" t="s">
        <v>314</v>
      </c>
      <c r="B357" s="19">
        <v>0</v>
      </c>
      <c r="C357" s="19">
        <v>0</v>
      </c>
      <c r="D357" s="19">
        <v>0</v>
      </c>
      <c r="E357" s="19">
        <v>0</v>
      </c>
      <c r="F357" s="19">
        <v>4603335</v>
      </c>
      <c r="G357" s="19">
        <f>C357+D357+E357+F357</f>
        <v>4603335</v>
      </c>
      <c r="H357" s="19">
        <v>0</v>
      </c>
      <c r="I357" s="19">
        <v>0</v>
      </c>
      <c r="J357" s="19">
        <v>0</v>
      </c>
      <c r="K357" s="19">
        <v>2615297</v>
      </c>
      <c r="L357" s="19">
        <f>H357+I357+J357+K357</f>
        <v>2615297</v>
      </c>
      <c r="M357" s="19">
        <v>0</v>
      </c>
      <c r="N357" s="19">
        <v>0</v>
      </c>
      <c r="O357" s="19">
        <v>0</v>
      </c>
      <c r="P357" s="19">
        <v>2615297</v>
      </c>
      <c r="Q357" s="19">
        <f>M357+N357+O357+P357</f>
        <v>2615297</v>
      </c>
      <c r="R357" s="19">
        <f>H357-M357</f>
        <v>0</v>
      </c>
      <c r="S357" s="19">
        <f>I357-N357</f>
        <v>0</v>
      </c>
      <c r="T357" s="19">
        <f>J357-O357</f>
        <v>0</v>
      </c>
      <c r="U357" s="19">
        <f>Q357+B357</f>
        <v>2615297</v>
      </c>
      <c r="V357" s="19">
        <v>2615297</v>
      </c>
      <c r="W357" s="19">
        <v>2615292.9500000002</v>
      </c>
      <c r="X357" s="19">
        <f>V357-W357</f>
        <v>4.0499999998137355</v>
      </c>
      <c r="Y357" s="19">
        <f>IF(ISERROR(W357/V357*100),0,W357/V357*100)</f>
        <v>99.999845141871077</v>
      </c>
      <c r="Z357" s="19">
        <v>0</v>
      </c>
      <c r="AA357" s="19">
        <v>0</v>
      </c>
      <c r="AB357" s="19">
        <v>0</v>
      </c>
      <c r="AC357" s="19">
        <v>0</v>
      </c>
      <c r="AD357" s="19">
        <v>0</v>
      </c>
    </row>
    <row r="358" spans="1:30" ht="38.25">
      <c r="A358" s="52" t="s">
        <v>315</v>
      </c>
      <c r="B358" s="19">
        <v>0</v>
      </c>
      <c r="C358" s="19">
        <v>0</v>
      </c>
      <c r="D358" s="19">
        <v>0</v>
      </c>
      <c r="E358" s="19">
        <v>0</v>
      </c>
      <c r="F358" s="19">
        <v>4705475</v>
      </c>
      <c r="G358" s="19">
        <f>C358+D358+E358+F358</f>
        <v>4705475</v>
      </c>
      <c r="H358" s="19">
        <v>0</v>
      </c>
      <c r="I358" s="19">
        <v>0</v>
      </c>
      <c r="J358" s="19">
        <v>0</v>
      </c>
      <c r="K358" s="19">
        <v>0</v>
      </c>
      <c r="L358" s="19">
        <f>H358+I358+J358+K358</f>
        <v>0</v>
      </c>
      <c r="M358" s="19">
        <v>0</v>
      </c>
      <c r="N358" s="19">
        <v>0</v>
      </c>
      <c r="O358" s="19">
        <v>0</v>
      </c>
      <c r="P358" s="19">
        <v>0</v>
      </c>
      <c r="Q358" s="19">
        <f>M358+N358+O358+P358</f>
        <v>0</v>
      </c>
      <c r="R358" s="19">
        <f>H358-M358</f>
        <v>0</v>
      </c>
      <c r="S358" s="19">
        <f>I358-N358</f>
        <v>0</v>
      </c>
      <c r="T358" s="19">
        <f>J358-O358</f>
        <v>0</v>
      </c>
      <c r="U358" s="19">
        <f>Q358+B358</f>
        <v>0</v>
      </c>
      <c r="V358" s="19">
        <v>0</v>
      </c>
      <c r="W358" s="19">
        <v>0</v>
      </c>
      <c r="X358" s="19">
        <f>V358-W358</f>
        <v>0</v>
      </c>
      <c r="Y358" s="19">
        <f>IF(ISERROR(W358/V358*100),0,W358/V358*100)</f>
        <v>0</v>
      </c>
      <c r="Z358" s="19">
        <v>0</v>
      </c>
      <c r="AA358" s="19">
        <v>0</v>
      </c>
      <c r="AB358" s="19">
        <v>0</v>
      </c>
      <c r="AC358" s="19">
        <v>0</v>
      </c>
      <c r="AD358" s="19">
        <v>0</v>
      </c>
    </row>
    <row r="359" spans="1:30" ht="38.25">
      <c r="A359" s="52" t="s">
        <v>316</v>
      </c>
      <c r="B359" s="19">
        <v>0</v>
      </c>
      <c r="C359" s="19">
        <v>0</v>
      </c>
      <c r="D359" s="19">
        <v>0</v>
      </c>
      <c r="E359" s="19">
        <v>0</v>
      </c>
      <c r="F359" s="19">
        <v>353741</v>
      </c>
      <c r="G359" s="19">
        <f>C359+D359+E359+F359</f>
        <v>353741</v>
      </c>
      <c r="H359" s="19">
        <v>0</v>
      </c>
      <c r="I359" s="19">
        <v>0</v>
      </c>
      <c r="J359" s="19">
        <v>0</v>
      </c>
      <c r="K359" s="19">
        <v>35800</v>
      </c>
      <c r="L359" s="19">
        <f>H359+I359+J359+K359</f>
        <v>35800</v>
      </c>
      <c r="M359" s="19">
        <v>0</v>
      </c>
      <c r="N359" s="19">
        <v>0</v>
      </c>
      <c r="O359" s="19">
        <v>0</v>
      </c>
      <c r="P359" s="19">
        <v>35800</v>
      </c>
      <c r="Q359" s="19">
        <f>M359+N359+O359+P359</f>
        <v>35800</v>
      </c>
      <c r="R359" s="19">
        <f>H359-M359</f>
        <v>0</v>
      </c>
      <c r="S359" s="19">
        <f>I359-N359</f>
        <v>0</v>
      </c>
      <c r="T359" s="19">
        <f>J359-O359</f>
        <v>0</v>
      </c>
      <c r="U359" s="19">
        <f>Q359+B359</f>
        <v>35800</v>
      </c>
      <c r="V359" s="19">
        <v>35800</v>
      </c>
      <c r="W359" s="19">
        <v>35332</v>
      </c>
      <c r="X359" s="19">
        <f>V359-W359</f>
        <v>468</v>
      </c>
      <c r="Y359" s="19">
        <f>IF(ISERROR(W359/V359*100),0,W359/V359*100)</f>
        <v>98.692737430167597</v>
      </c>
      <c r="Z359" s="19">
        <v>0</v>
      </c>
      <c r="AA359" s="19">
        <v>0</v>
      </c>
      <c r="AB359" s="19">
        <v>0</v>
      </c>
      <c r="AC359" s="19">
        <v>0</v>
      </c>
      <c r="AD359" s="19">
        <v>0</v>
      </c>
    </row>
    <row r="360" spans="1:30" ht="38.25">
      <c r="A360" s="52" t="s">
        <v>84</v>
      </c>
      <c r="B360" s="19">
        <v>0</v>
      </c>
      <c r="C360" s="19">
        <v>0</v>
      </c>
      <c r="D360" s="19">
        <v>0</v>
      </c>
      <c r="E360" s="19">
        <v>0</v>
      </c>
      <c r="F360" s="19">
        <v>600000</v>
      </c>
      <c r="G360" s="19">
        <f>C360+D360+E360+F360</f>
        <v>600000</v>
      </c>
      <c r="H360" s="19">
        <v>0</v>
      </c>
      <c r="I360" s="19">
        <v>0</v>
      </c>
      <c r="J360" s="19">
        <v>0</v>
      </c>
      <c r="K360" s="19">
        <v>95555</v>
      </c>
      <c r="L360" s="19">
        <f>H360+I360+J360+K360</f>
        <v>95555</v>
      </c>
      <c r="M360" s="19">
        <v>0</v>
      </c>
      <c r="N360" s="19">
        <v>0</v>
      </c>
      <c r="O360" s="19">
        <v>0</v>
      </c>
      <c r="P360" s="19">
        <v>95555</v>
      </c>
      <c r="Q360" s="19">
        <f>M360+N360+O360+P360</f>
        <v>95555</v>
      </c>
      <c r="R360" s="19">
        <f>H360-M360</f>
        <v>0</v>
      </c>
      <c r="S360" s="19">
        <f>I360-N360</f>
        <v>0</v>
      </c>
      <c r="T360" s="19">
        <f>J360-O360</f>
        <v>0</v>
      </c>
      <c r="U360" s="19">
        <f>Q360+B360</f>
        <v>95555</v>
      </c>
      <c r="V360" s="19">
        <v>95555</v>
      </c>
      <c r="W360" s="19">
        <v>94839.06</v>
      </c>
      <c r="X360" s="19">
        <f>V360-W360</f>
        <v>715.94000000000233</v>
      </c>
      <c r="Y360" s="19">
        <f>IF(ISERROR(W360/V360*100),0,W360/V360*100)</f>
        <v>99.250756109047146</v>
      </c>
      <c r="Z360" s="19">
        <v>0</v>
      </c>
      <c r="AA360" s="19">
        <v>0</v>
      </c>
      <c r="AB360" s="19">
        <v>0</v>
      </c>
      <c r="AC360" s="19">
        <v>0</v>
      </c>
      <c r="AD360" s="19">
        <v>0</v>
      </c>
    </row>
    <row r="361" spans="1:30" ht="25.5">
      <c r="A361" s="52" t="s">
        <v>317</v>
      </c>
      <c r="B361" s="19">
        <v>0</v>
      </c>
      <c r="C361" s="19">
        <v>0</v>
      </c>
      <c r="D361" s="19">
        <v>0</v>
      </c>
      <c r="E361" s="19">
        <v>0</v>
      </c>
      <c r="F361" s="19">
        <v>600000</v>
      </c>
      <c r="G361" s="19">
        <f>C361+D361+E361+F361</f>
        <v>600000</v>
      </c>
      <c r="H361" s="19">
        <v>0</v>
      </c>
      <c r="I361" s="19">
        <v>0</v>
      </c>
      <c r="J361" s="19">
        <v>0</v>
      </c>
      <c r="K361" s="19">
        <v>95555</v>
      </c>
      <c r="L361" s="19">
        <f>H361+I361+J361+K361</f>
        <v>95555</v>
      </c>
      <c r="M361" s="19">
        <v>0</v>
      </c>
      <c r="N361" s="19">
        <v>0</v>
      </c>
      <c r="O361" s="19">
        <v>0</v>
      </c>
      <c r="P361" s="19">
        <v>95555</v>
      </c>
      <c r="Q361" s="19">
        <f>M361+N361+O361+P361</f>
        <v>95555</v>
      </c>
      <c r="R361" s="19">
        <f>H361-M361</f>
        <v>0</v>
      </c>
      <c r="S361" s="19">
        <f>I361-N361</f>
        <v>0</v>
      </c>
      <c r="T361" s="19">
        <f>J361-O361</f>
        <v>0</v>
      </c>
      <c r="U361" s="19">
        <f>Q361+B361</f>
        <v>95555</v>
      </c>
      <c r="V361" s="19">
        <v>95555</v>
      </c>
      <c r="W361" s="19">
        <v>94839.06</v>
      </c>
      <c r="X361" s="19">
        <f>V361-W361</f>
        <v>715.94000000000233</v>
      </c>
      <c r="Y361" s="19">
        <f>IF(ISERROR(W361/V361*100),0,W361/V361*100)</f>
        <v>99.250756109047146</v>
      </c>
      <c r="Z361" s="19">
        <v>0</v>
      </c>
      <c r="AA361" s="19">
        <v>0</v>
      </c>
      <c r="AB361" s="19">
        <v>0</v>
      </c>
      <c r="AC361" s="19">
        <v>0</v>
      </c>
      <c r="AD361" s="19">
        <v>0</v>
      </c>
    </row>
    <row r="362" spans="1:30" ht="38.25">
      <c r="A362" s="52" t="s">
        <v>782</v>
      </c>
      <c r="B362" s="19">
        <v>0</v>
      </c>
      <c r="C362" s="19">
        <v>0</v>
      </c>
      <c r="D362" s="19">
        <v>0</v>
      </c>
      <c r="E362" s="19">
        <v>0</v>
      </c>
      <c r="F362" s="19">
        <v>93881</v>
      </c>
      <c r="G362" s="19">
        <f>C362+D362+E362+F362</f>
        <v>93881</v>
      </c>
      <c r="H362" s="19">
        <v>0</v>
      </c>
      <c r="I362" s="19">
        <v>0</v>
      </c>
      <c r="J362" s="19">
        <v>0</v>
      </c>
      <c r="K362" s="19">
        <v>20008</v>
      </c>
      <c r="L362" s="19">
        <f>H362+I362+J362+K362</f>
        <v>20008</v>
      </c>
      <c r="M362" s="19">
        <v>0</v>
      </c>
      <c r="N362" s="19">
        <v>0</v>
      </c>
      <c r="O362" s="19">
        <v>0</v>
      </c>
      <c r="P362" s="19">
        <v>20008</v>
      </c>
      <c r="Q362" s="19">
        <f>M362+N362+O362+P362</f>
        <v>20008</v>
      </c>
      <c r="R362" s="19">
        <f>H362-M362</f>
        <v>0</v>
      </c>
      <c r="S362" s="19">
        <f>I362-N362</f>
        <v>0</v>
      </c>
      <c r="T362" s="19">
        <f>J362-O362</f>
        <v>0</v>
      </c>
      <c r="U362" s="19">
        <f>Q362+B362</f>
        <v>20008</v>
      </c>
      <c r="V362" s="19">
        <v>20008</v>
      </c>
      <c r="W362" s="19">
        <v>7918.28</v>
      </c>
      <c r="X362" s="19">
        <f>V362-W362</f>
        <v>12089.720000000001</v>
      </c>
      <c r="Y362" s="19">
        <f>IF(ISERROR(W362/V362*100),0,W362/V362*100)</f>
        <v>39.575569772091164</v>
      </c>
      <c r="Z362" s="19">
        <v>0</v>
      </c>
      <c r="AA362" s="19">
        <v>0</v>
      </c>
      <c r="AB362" s="19">
        <v>0</v>
      </c>
      <c r="AC362" s="19">
        <v>0</v>
      </c>
      <c r="AD362" s="19">
        <v>0</v>
      </c>
    </row>
    <row r="363" spans="1:30" ht="25.5">
      <c r="A363" s="52" t="s">
        <v>785</v>
      </c>
      <c r="B363" s="19">
        <v>0</v>
      </c>
      <c r="C363" s="19">
        <v>0</v>
      </c>
      <c r="D363" s="19">
        <v>0</v>
      </c>
      <c r="E363" s="19">
        <v>0</v>
      </c>
      <c r="F363" s="19">
        <v>10200000</v>
      </c>
      <c r="G363" s="19">
        <f>C363+D363+E363+F363</f>
        <v>10200000</v>
      </c>
      <c r="H363" s="19">
        <v>0</v>
      </c>
      <c r="I363" s="19">
        <v>0</v>
      </c>
      <c r="J363" s="19">
        <v>0</v>
      </c>
      <c r="K363" s="19">
        <v>5000000</v>
      </c>
      <c r="L363" s="19">
        <f>H363+I363+J363+K363</f>
        <v>5000000</v>
      </c>
      <c r="M363" s="19">
        <v>0</v>
      </c>
      <c r="N363" s="19">
        <v>0</v>
      </c>
      <c r="O363" s="19">
        <v>0</v>
      </c>
      <c r="P363" s="19">
        <v>5000000</v>
      </c>
      <c r="Q363" s="19">
        <f>M363+N363+O363+P363</f>
        <v>5000000</v>
      </c>
      <c r="R363" s="19">
        <f>H363-M363</f>
        <v>0</v>
      </c>
      <c r="S363" s="19">
        <f>I363-N363</f>
        <v>0</v>
      </c>
      <c r="T363" s="19">
        <f>J363-O363</f>
        <v>0</v>
      </c>
      <c r="U363" s="19">
        <f>Q363+B363</f>
        <v>5000000</v>
      </c>
      <c r="V363" s="19">
        <v>5000000</v>
      </c>
      <c r="W363" s="19">
        <v>5000000</v>
      </c>
      <c r="X363" s="19">
        <f>V363-W363</f>
        <v>0</v>
      </c>
      <c r="Y363" s="19">
        <f>IF(ISERROR(W363/V363*100),0,W363/V363*100)</f>
        <v>100</v>
      </c>
      <c r="Z363" s="19">
        <v>0</v>
      </c>
      <c r="AA363" s="19">
        <v>0</v>
      </c>
      <c r="AB363" s="19">
        <v>0</v>
      </c>
      <c r="AC363" s="19">
        <v>0</v>
      </c>
      <c r="AD363" s="19">
        <v>0</v>
      </c>
    </row>
    <row r="364" spans="1:30" s="4" customFormat="1">
      <c r="A364" s="51" t="s">
        <v>46</v>
      </c>
      <c r="B364" s="18">
        <v>0</v>
      </c>
      <c r="C364" s="18">
        <v>6635988</v>
      </c>
      <c r="D364" s="18">
        <v>19595</v>
      </c>
      <c r="E364" s="18">
        <v>102049</v>
      </c>
      <c r="F364" s="18">
        <v>253238897</v>
      </c>
      <c r="G364" s="18">
        <f>C364+D364+E364+F364</f>
        <v>259996529</v>
      </c>
      <c r="H364" s="18">
        <v>2037350</v>
      </c>
      <c r="I364" s="18">
        <v>5259</v>
      </c>
      <c r="J364" s="18">
        <v>47977</v>
      </c>
      <c r="K364" s="18">
        <v>78812514</v>
      </c>
      <c r="L364" s="18">
        <f>H364+I364+J364+K364</f>
        <v>80903100</v>
      </c>
      <c r="M364" s="18">
        <v>2025771.63</v>
      </c>
      <c r="N364" s="18">
        <v>18332.2</v>
      </c>
      <c r="O364" s="77">
        <v>47947.35</v>
      </c>
      <c r="P364" s="18">
        <v>78812514</v>
      </c>
      <c r="Q364" s="18">
        <f>M364+N364+O364+P364</f>
        <v>80904565.180000007</v>
      </c>
      <c r="R364" s="18">
        <f>H364-M364</f>
        <v>11578.370000000112</v>
      </c>
      <c r="S364" s="18">
        <f>I364-N364</f>
        <v>-13073.2</v>
      </c>
      <c r="T364" s="18">
        <f>J364-O364</f>
        <v>29.650000000001455</v>
      </c>
      <c r="U364" s="18">
        <f>Q364+B364</f>
        <v>80904565.180000007</v>
      </c>
      <c r="V364" s="18">
        <v>80904103</v>
      </c>
      <c r="W364" s="18">
        <v>80216306.760000005</v>
      </c>
      <c r="X364" s="18">
        <f>V364-W364</f>
        <v>687796.23999999464</v>
      </c>
      <c r="Y364" s="18">
        <f>IF(ISERROR(W364/V364*100),0,W364/V364*100)</f>
        <v>99.149862349997264</v>
      </c>
      <c r="Z364" s="18">
        <v>0</v>
      </c>
      <c r="AA364" s="18">
        <v>0</v>
      </c>
      <c r="AB364" s="18">
        <v>0</v>
      </c>
      <c r="AC364" s="18">
        <v>0</v>
      </c>
      <c r="AD364" s="18">
        <v>0</v>
      </c>
    </row>
    <row r="365" spans="1:30" ht="25.5">
      <c r="A365" s="52" t="s">
        <v>941</v>
      </c>
      <c r="B365" s="19">
        <v>0</v>
      </c>
      <c r="C365" s="19">
        <v>0</v>
      </c>
      <c r="D365" s="19">
        <v>0</v>
      </c>
      <c r="E365" s="19">
        <v>0</v>
      </c>
      <c r="F365" s="19">
        <v>2371083</v>
      </c>
      <c r="G365" s="19">
        <f>C365+D365+E365+F365</f>
        <v>2371083</v>
      </c>
      <c r="H365" s="19">
        <v>0</v>
      </c>
      <c r="I365" s="19">
        <v>0</v>
      </c>
      <c r="J365" s="19">
        <v>0</v>
      </c>
      <c r="K365" s="19">
        <v>693353</v>
      </c>
      <c r="L365" s="19">
        <f>H365+I365+J365+K365</f>
        <v>693353</v>
      </c>
      <c r="M365" s="19">
        <v>0</v>
      </c>
      <c r="N365" s="19">
        <v>0</v>
      </c>
      <c r="O365" s="19">
        <v>0</v>
      </c>
      <c r="P365" s="19">
        <v>693353</v>
      </c>
      <c r="Q365" s="19">
        <f>M365+N365+O365+P365</f>
        <v>693353</v>
      </c>
      <c r="R365" s="19">
        <f>H365-M365</f>
        <v>0</v>
      </c>
      <c r="S365" s="19">
        <f>I365-N365</f>
        <v>0</v>
      </c>
      <c r="T365" s="19">
        <f>J365-O365</f>
        <v>0</v>
      </c>
      <c r="U365" s="19">
        <f>Q365+B365</f>
        <v>693353</v>
      </c>
      <c r="V365" s="19">
        <v>693353</v>
      </c>
      <c r="W365" s="19">
        <v>685919.15</v>
      </c>
      <c r="X365" s="19">
        <f>V365-W365</f>
        <v>7433.8499999999767</v>
      </c>
      <c r="Y365" s="19">
        <f>IF(ISERROR(W365/V365*100),0,W365/V365*100)</f>
        <v>98.927840508370195</v>
      </c>
      <c r="Z365" s="19">
        <v>0</v>
      </c>
      <c r="AA365" s="19">
        <v>0</v>
      </c>
      <c r="AB365" s="19">
        <v>0</v>
      </c>
      <c r="AC365" s="19">
        <v>0</v>
      </c>
      <c r="AD365" s="19">
        <v>0</v>
      </c>
    </row>
    <row r="366" spans="1:30">
      <c r="A366" s="52" t="s">
        <v>942</v>
      </c>
      <c r="B366" s="19">
        <v>0</v>
      </c>
      <c r="C366" s="19">
        <v>0</v>
      </c>
      <c r="D366" s="19">
        <v>0</v>
      </c>
      <c r="E366" s="19">
        <v>0</v>
      </c>
      <c r="F366" s="19">
        <v>2371083</v>
      </c>
      <c r="G366" s="19">
        <f>C366+D366+E366+F366</f>
        <v>2371083</v>
      </c>
      <c r="H366" s="19">
        <v>0</v>
      </c>
      <c r="I366" s="19">
        <v>0</v>
      </c>
      <c r="J366" s="19">
        <v>0</v>
      </c>
      <c r="K366" s="19">
        <v>693353</v>
      </c>
      <c r="L366" s="19">
        <f>H366+I366+J366+K366</f>
        <v>693353</v>
      </c>
      <c r="M366" s="19">
        <v>0</v>
      </c>
      <c r="N366" s="19">
        <v>0</v>
      </c>
      <c r="O366" s="19">
        <v>0</v>
      </c>
      <c r="P366" s="19">
        <v>693353</v>
      </c>
      <c r="Q366" s="19">
        <f>M366+N366+O366+P366</f>
        <v>693353</v>
      </c>
      <c r="R366" s="19">
        <f>H366-M366</f>
        <v>0</v>
      </c>
      <c r="S366" s="19">
        <f>I366-N366</f>
        <v>0</v>
      </c>
      <c r="T366" s="19">
        <f>J366-O366</f>
        <v>0</v>
      </c>
      <c r="U366" s="19">
        <f>Q366+B366</f>
        <v>693353</v>
      </c>
      <c r="V366" s="19">
        <v>693353</v>
      </c>
      <c r="W366" s="19">
        <v>685919.15</v>
      </c>
      <c r="X366" s="19">
        <f>V366-W366</f>
        <v>7433.8499999999767</v>
      </c>
      <c r="Y366" s="19">
        <f>IF(ISERROR(W366/V366*100),0,W366/V366*100)</f>
        <v>98.927840508370195</v>
      </c>
      <c r="Z366" s="19">
        <v>0</v>
      </c>
      <c r="AA366" s="19">
        <v>0</v>
      </c>
      <c r="AB366" s="19">
        <v>0</v>
      </c>
      <c r="AC366" s="19">
        <v>0</v>
      </c>
      <c r="AD366" s="19">
        <v>0</v>
      </c>
    </row>
    <row r="367" spans="1:30" ht="25.5">
      <c r="A367" s="52" t="s">
        <v>943</v>
      </c>
      <c r="B367" s="19">
        <v>0</v>
      </c>
      <c r="C367" s="19">
        <v>0</v>
      </c>
      <c r="D367" s="19">
        <v>0</v>
      </c>
      <c r="E367" s="19">
        <v>0</v>
      </c>
      <c r="F367" s="19">
        <v>18005948</v>
      </c>
      <c r="G367" s="19">
        <f>C367+D367+E367+F367</f>
        <v>18005948</v>
      </c>
      <c r="H367" s="19">
        <v>0</v>
      </c>
      <c r="I367" s="19">
        <v>0</v>
      </c>
      <c r="J367" s="19">
        <v>0</v>
      </c>
      <c r="K367" s="19">
        <v>5561980</v>
      </c>
      <c r="L367" s="19">
        <f>H367+I367+J367+K367</f>
        <v>5561980</v>
      </c>
      <c r="M367" s="19">
        <v>0</v>
      </c>
      <c r="N367" s="19">
        <v>0</v>
      </c>
      <c r="O367" s="19">
        <v>0</v>
      </c>
      <c r="P367" s="19">
        <v>5561980</v>
      </c>
      <c r="Q367" s="19">
        <f>M367+N367+O367+P367</f>
        <v>5561980</v>
      </c>
      <c r="R367" s="19">
        <f>H367-M367</f>
        <v>0</v>
      </c>
      <c r="S367" s="19">
        <f>I367-N367</f>
        <v>0</v>
      </c>
      <c r="T367" s="19">
        <f>J367-O367</f>
        <v>0</v>
      </c>
      <c r="U367" s="19">
        <f>Q367+B367</f>
        <v>5561980</v>
      </c>
      <c r="V367" s="19">
        <v>5561980</v>
      </c>
      <c r="W367" s="19">
        <v>5530589.8300000001</v>
      </c>
      <c r="X367" s="19">
        <f>V367-W367</f>
        <v>31390.169999999925</v>
      </c>
      <c r="Y367" s="19">
        <f>IF(ISERROR(W367/V367*100),0,W367/V367*100)</f>
        <v>99.43562957795605</v>
      </c>
      <c r="Z367" s="19">
        <v>0</v>
      </c>
      <c r="AA367" s="19">
        <v>0</v>
      </c>
      <c r="AB367" s="19">
        <v>0</v>
      </c>
      <c r="AC367" s="19">
        <v>0</v>
      </c>
      <c r="AD367" s="19">
        <v>0</v>
      </c>
    </row>
    <row r="368" spans="1:30">
      <c r="A368" s="52" t="s">
        <v>944</v>
      </c>
      <c r="B368" s="19">
        <v>0</v>
      </c>
      <c r="C368" s="19">
        <v>6635988</v>
      </c>
      <c r="D368" s="19">
        <v>0</v>
      </c>
      <c r="E368" s="19">
        <v>86556</v>
      </c>
      <c r="F368" s="19">
        <v>34215712</v>
      </c>
      <c r="G368" s="19">
        <f>C368+D368+E368+F368</f>
        <v>40938256</v>
      </c>
      <c r="H368" s="19">
        <v>2037350</v>
      </c>
      <c r="I368" s="19">
        <v>0</v>
      </c>
      <c r="J368" s="19">
        <v>40732</v>
      </c>
      <c r="K368" s="19">
        <v>9184029</v>
      </c>
      <c r="L368" s="19">
        <f>H368+I368+J368+K368</f>
        <v>11262111</v>
      </c>
      <c r="M368" s="19">
        <v>2023822.31</v>
      </c>
      <c r="N368" s="19">
        <v>0</v>
      </c>
      <c r="O368" s="78">
        <v>40732</v>
      </c>
      <c r="P368" s="19">
        <v>9184029</v>
      </c>
      <c r="Q368" s="19">
        <f>M368+N368+O368+P368</f>
        <v>11248583.310000001</v>
      </c>
      <c r="R368" s="19">
        <f>H368-M368</f>
        <v>13527.689999999944</v>
      </c>
      <c r="S368" s="19">
        <f>I368-N368</f>
        <v>0</v>
      </c>
      <c r="T368" s="19">
        <f>J368-O368</f>
        <v>0</v>
      </c>
      <c r="U368" s="19">
        <f>Q368+B368</f>
        <v>11248583.310000001</v>
      </c>
      <c r="V368" s="19">
        <v>11262111</v>
      </c>
      <c r="W368" s="19">
        <v>11075613.5</v>
      </c>
      <c r="X368" s="19">
        <f>V368-W368</f>
        <v>186497.5</v>
      </c>
      <c r="Y368" s="19">
        <f>IF(ISERROR(W368/V368*100),0,W368/V368*100)</f>
        <v>98.344027154411819</v>
      </c>
      <c r="Z368" s="19">
        <v>0</v>
      </c>
      <c r="AA368" s="19">
        <v>0</v>
      </c>
      <c r="AB368" s="19">
        <v>0</v>
      </c>
      <c r="AC368" s="19">
        <v>0</v>
      </c>
      <c r="AD368" s="19">
        <v>0</v>
      </c>
    </row>
    <row r="369" spans="1:30" ht="25.5">
      <c r="A369" s="52" t="s">
        <v>945</v>
      </c>
      <c r="B369" s="19">
        <v>0</v>
      </c>
      <c r="C369" s="19">
        <v>0</v>
      </c>
      <c r="D369" s="19">
        <v>0</v>
      </c>
      <c r="E369" s="19">
        <v>0</v>
      </c>
      <c r="F369" s="19">
        <v>8913534</v>
      </c>
      <c r="G369" s="19">
        <f>C369+D369+E369+F369</f>
        <v>8913534</v>
      </c>
      <c r="H369" s="19">
        <v>0</v>
      </c>
      <c r="I369" s="19">
        <v>0</v>
      </c>
      <c r="J369" s="19">
        <v>0</v>
      </c>
      <c r="K369" s="19">
        <v>1923470</v>
      </c>
      <c r="L369" s="19">
        <f>H369+I369+J369+K369</f>
        <v>1923470</v>
      </c>
      <c r="M369" s="19">
        <v>0</v>
      </c>
      <c r="N369" s="19">
        <v>0</v>
      </c>
      <c r="O369" s="19">
        <v>0</v>
      </c>
      <c r="P369" s="19">
        <v>1923470</v>
      </c>
      <c r="Q369" s="19">
        <f>M369+N369+O369+P369</f>
        <v>1923470</v>
      </c>
      <c r="R369" s="19">
        <f>H369-M369</f>
        <v>0</v>
      </c>
      <c r="S369" s="19">
        <f>I369-N369</f>
        <v>0</v>
      </c>
      <c r="T369" s="19">
        <f>J369-O369</f>
        <v>0</v>
      </c>
      <c r="U369" s="19">
        <f>Q369+B369</f>
        <v>1923470</v>
      </c>
      <c r="V369" s="19">
        <v>1923470</v>
      </c>
      <c r="W369" s="19">
        <v>1920848.13</v>
      </c>
      <c r="X369" s="19">
        <f>V369-W369</f>
        <v>2621.8700000001118</v>
      </c>
      <c r="Y369" s="19">
        <f>IF(ISERROR(W369/V369*100),0,W369/V369*100)</f>
        <v>99.863690621636934</v>
      </c>
      <c r="Z369" s="19">
        <v>0</v>
      </c>
      <c r="AA369" s="19">
        <v>0</v>
      </c>
      <c r="AB369" s="19">
        <v>0</v>
      </c>
      <c r="AC369" s="19">
        <v>0</v>
      </c>
      <c r="AD369" s="19">
        <v>0</v>
      </c>
    </row>
    <row r="370" spans="1:30" ht="25.5">
      <c r="A370" s="52" t="s">
        <v>946</v>
      </c>
      <c r="B370" s="19">
        <v>0</v>
      </c>
      <c r="C370" s="19">
        <v>5852588</v>
      </c>
      <c r="D370" s="19">
        <v>0</v>
      </c>
      <c r="E370" s="19">
        <v>0</v>
      </c>
      <c r="F370" s="19">
        <v>18532007</v>
      </c>
      <c r="G370" s="19">
        <f>C370+D370+E370+F370</f>
        <v>24384595</v>
      </c>
      <c r="H370" s="19">
        <v>1879350</v>
      </c>
      <c r="I370" s="19">
        <v>0</v>
      </c>
      <c r="J370" s="19">
        <v>0</v>
      </c>
      <c r="K370" s="19">
        <v>5615241</v>
      </c>
      <c r="L370" s="19">
        <f>H370+I370+J370+K370</f>
        <v>7494591</v>
      </c>
      <c r="M370" s="19">
        <v>1921046.86</v>
      </c>
      <c r="N370" s="19">
        <v>0</v>
      </c>
      <c r="O370" s="19">
        <v>0</v>
      </c>
      <c r="P370" s="19">
        <v>5615241</v>
      </c>
      <c r="Q370" s="19">
        <f>M370+N370+O370+P370</f>
        <v>7536287.8600000003</v>
      </c>
      <c r="R370" s="19">
        <f>H370-M370</f>
        <v>-41696.860000000102</v>
      </c>
      <c r="S370" s="19">
        <f>I370-N370</f>
        <v>0</v>
      </c>
      <c r="T370" s="19">
        <f>J370-O370</f>
        <v>0</v>
      </c>
      <c r="U370" s="19">
        <f>Q370+B370</f>
        <v>7536287.8600000003</v>
      </c>
      <c r="V370" s="19">
        <v>7494591</v>
      </c>
      <c r="W370" s="19">
        <v>7446345.5</v>
      </c>
      <c r="X370" s="19">
        <f>V370-W370</f>
        <v>48245.5</v>
      </c>
      <c r="Y370" s="19">
        <f>IF(ISERROR(W370/V370*100),0,W370/V370*100)</f>
        <v>99.356262403111799</v>
      </c>
      <c r="Z370" s="19">
        <v>0</v>
      </c>
      <c r="AA370" s="19">
        <v>0</v>
      </c>
      <c r="AB370" s="19">
        <v>0</v>
      </c>
      <c r="AC370" s="19">
        <v>0</v>
      </c>
      <c r="AD370" s="19">
        <v>0</v>
      </c>
    </row>
    <row r="371" spans="1:30" ht="51">
      <c r="A371" s="52" t="s">
        <v>947</v>
      </c>
      <c r="B371" s="19">
        <v>0</v>
      </c>
      <c r="C371" s="19">
        <v>783400</v>
      </c>
      <c r="D371" s="19">
        <v>0</v>
      </c>
      <c r="E371" s="19">
        <v>77760</v>
      </c>
      <c r="F371" s="19">
        <v>1836067</v>
      </c>
      <c r="G371" s="19">
        <f>C371+D371+E371+F371</f>
        <v>2697227</v>
      </c>
      <c r="H371" s="19">
        <v>158000</v>
      </c>
      <c r="I371" s="19">
        <v>0</v>
      </c>
      <c r="J371" s="19">
        <v>37800</v>
      </c>
      <c r="K371" s="19">
        <v>729371</v>
      </c>
      <c r="L371" s="19">
        <f>H371+I371+J371+K371</f>
        <v>925171</v>
      </c>
      <c r="M371" s="19">
        <v>102775.45</v>
      </c>
      <c r="N371" s="19">
        <v>0</v>
      </c>
      <c r="O371" s="78">
        <v>37800</v>
      </c>
      <c r="P371" s="19">
        <v>729371</v>
      </c>
      <c r="Q371" s="19">
        <f>M371+N371+O371+P371</f>
        <v>869946.45</v>
      </c>
      <c r="R371" s="19">
        <f>H371-M371</f>
        <v>55224.55</v>
      </c>
      <c r="S371" s="19">
        <f>I371-N371</f>
        <v>0</v>
      </c>
      <c r="T371" s="19">
        <f>J371-O371</f>
        <v>0</v>
      </c>
      <c r="U371" s="19">
        <f>Q371+B371</f>
        <v>869946.45</v>
      </c>
      <c r="V371" s="19">
        <v>925171</v>
      </c>
      <c r="W371" s="19">
        <v>869946.45</v>
      </c>
      <c r="X371" s="19">
        <f>V371-W371</f>
        <v>55224.550000000047</v>
      </c>
      <c r="Y371" s="19">
        <f>IF(ISERROR(W371/V371*100),0,W371/V371*100)</f>
        <v>94.030881858596942</v>
      </c>
      <c r="Z371" s="19">
        <v>0</v>
      </c>
      <c r="AA371" s="19">
        <v>0</v>
      </c>
      <c r="AB371" s="19">
        <v>0</v>
      </c>
      <c r="AC371" s="19">
        <v>0</v>
      </c>
      <c r="AD371" s="19">
        <v>0</v>
      </c>
    </row>
    <row r="372" spans="1:30" ht="25.5">
      <c r="A372" s="52" t="s">
        <v>948</v>
      </c>
      <c r="B372" s="19">
        <v>0</v>
      </c>
      <c r="C372" s="19">
        <v>0</v>
      </c>
      <c r="D372" s="19">
        <v>0</v>
      </c>
      <c r="E372" s="19">
        <v>8796</v>
      </c>
      <c r="F372" s="19">
        <v>1122979</v>
      </c>
      <c r="G372" s="19">
        <f>C372+D372+E372+F372</f>
        <v>1131775</v>
      </c>
      <c r="H372" s="19">
        <v>0</v>
      </c>
      <c r="I372" s="19">
        <v>0</v>
      </c>
      <c r="J372" s="19">
        <v>2932</v>
      </c>
      <c r="K372" s="19">
        <v>323622</v>
      </c>
      <c r="L372" s="19">
        <f>H372+I372+J372+K372</f>
        <v>326554</v>
      </c>
      <c r="M372" s="19">
        <v>0</v>
      </c>
      <c r="N372" s="19">
        <v>0</v>
      </c>
      <c r="O372" s="78">
        <v>2932</v>
      </c>
      <c r="P372" s="19">
        <v>323622</v>
      </c>
      <c r="Q372" s="19">
        <f>M372+N372+O372+P372</f>
        <v>326554</v>
      </c>
      <c r="R372" s="19">
        <f>H372-M372</f>
        <v>0</v>
      </c>
      <c r="S372" s="19">
        <f>I372-N372</f>
        <v>0</v>
      </c>
      <c r="T372" s="19">
        <f>J372-O372</f>
        <v>0</v>
      </c>
      <c r="U372" s="19">
        <f>Q372+B372</f>
        <v>326554</v>
      </c>
      <c r="V372" s="19">
        <v>326554</v>
      </c>
      <c r="W372" s="19">
        <v>325932.92</v>
      </c>
      <c r="X372" s="19">
        <f>V372-W372</f>
        <v>621.0800000000163</v>
      </c>
      <c r="Y372" s="19">
        <f>IF(ISERROR(W372/V372*100),0,W372/V372*100)</f>
        <v>99.809807872511129</v>
      </c>
      <c r="Z372" s="19">
        <v>0</v>
      </c>
      <c r="AA372" s="19">
        <v>0</v>
      </c>
      <c r="AB372" s="19">
        <v>0</v>
      </c>
      <c r="AC372" s="19">
        <v>0</v>
      </c>
      <c r="AD372" s="19">
        <v>0</v>
      </c>
    </row>
    <row r="373" spans="1:30" ht="25.5">
      <c r="A373" s="52" t="s">
        <v>949</v>
      </c>
      <c r="B373" s="19">
        <v>0</v>
      </c>
      <c r="C373" s="19">
        <v>0</v>
      </c>
      <c r="D373" s="19">
        <v>0</v>
      </c>
      <c r="E373" s="19">
        <v>0</v>
      </c>
      <c r="F373" s="19">
        <v>592325</v>
      </c>
      <c r="G373" s="19">
        <f>C373+D373+E373+F373</f>
        <v>592325</v>
      </c>
      <c r="H373" s="19">
        <v>0</v>
      </c>
      <c r="I373" s="19">
        <v>0</v>
      </c>
      <c r="J373" s="19">
        <v>0</v>
      </c>
      <c r="K373" s="19">
        <v>592325</v>
      </c>
      <c r="L373" s="19">
        <f>H373+I373+J373+K373</f>
        <v>592325</v>
      </c>
      <c r="M373" s="19">
        <v>0</v>
      </c>
      <c r="N373" s="19">
        <v>0</v>
      </c>
      <c r="O373" s="19">
        <v>0</v>
      </c>
      <c r="P373" s="19">
        <v>592325</v>
      </c>
      <c r="Q373" s="19">
        <f>M373+N373+O373+P373</f>
        <v>592325</v>
      </c>
      <c r="R373" s="19">
        <f>H373-M373</f>
        <v>0</v>
      </c>
      <c r="S373" s="19">
        <f>I373-N373</f>
        <v>0</v>
      </c>
      <c r="T373" s="19">
        <f>J373-O373</f>
        <v>0</v>
      </c>
      <c r="U373" s="19">
        <f>Q373+B373</f>
        <v>592325</v>
      </c>
      <c r="V373" s="19">
        <v>592325</v>
      </c>
      <c r="W373" s="19">
        <v>512540.5</v>
      </c>
      <c r="X373" s="19">
        <f>V373-W373</f>
        <v>79784.5</v>
      </c>
      <c r="Y373" s="19">
        <f>IF(ISERROR(W373/V373*100),0,W373/V373*100)</f>
        <v>86.530283206010211</v>
      </c>
      <c r="Z373" s="19">
        <v>0</v>
      </c>
      <c r="AA373" s="19">
        <v>0</v>
      </c>
      <c r="AB373" s="19">
        <v>0</v>
      </c>
      <c r="AC373" s="19">
        <v>0</v>
      </c>
      <c r="AD373" s="19">
        <v>0</v>
      </c>
    </row>
    <row r="374" spans="1:30" ht="38.25">
      <c r="A374" s="52" t="s">
        <v>950</v>
      </c>
      <c r="B374" s="19">
        <v>0</v>
      </c>
      <c r="C374" s="19">
        <v>0</v>
      </c>
      <c r="D374" s="19">
        <v>0</v>
      </c>
      <c r="E374" s="19">
        <v>0</v>
      </c>
      <c r="F374" s="19">
        <v>3218800</v>
      </c>
      <c r="G374" s="19">
        <f>C374+D374+E374+F374</f>
        <v>3218800</v>
      </c>
      <c r="H374" s="19">
        <v>0</v>
      </c>
      <c r="I374" s="19">
        <v>0</v>
      </c>
      <c r="J374" s="19">
        <v>0</v>
      </c>
      <c r="K374" s="19">
        <v>0</v>
      </c>
      <c r="L374" s="19">
        <f>H374+I374+J374+K374</f>
        <v>0</v>
      </c>
      <c r="M374" s="19">
        <v>0</v>
      </c>
      <c r="N374" s="19">
        <v>0</v>
      </c>
      <c r="O374" s="19">
        <v>0</v>
      </c>
      <c r="P374" s="19">
        <v>0</v>
      </c>
      <c r="Q374" s="19">
        <f>M374+N374+O374+P374</f>
        <v>0</v>
      </c>
      <c r="R374" s="19">
        <f>H374-M374</f>
        <v>0</v>
      </c>
      <c r="S374" s="19">
        <f>I374-N374</f>
        <v>0</v>
      </c>
      <c r="T374" s="19">
        <f>J374-O374</f>
        <v>0</v>
      </c>
      <c r="U374" s="19">
        <f>Q374+B374</f>
        <v>0</v>
      </c>
      <c r="V374" s="19">
        <v>0</v>
      </c>
      <c r="W374" s="19">
        <v>0</v>
      </c>
      <c r="X374" s="19">
        <f>V374-W374</f>
        <v>0</v>
      </c>
      <c r="Y374" s="19">
        <f>IF(ISERROR(W374/V374*100),0,W374/V374*100)</f>
        <v>0</v>
      </c>
      <c r="Z374" s="19">
        <v>0</v>
      </c>
      <c r="AA374" s="19">
        <v>0</v>
      </c>
      <c r="AB374" s="19">
        <v>0</v>
      </c>
      <c r="AC374" s="19">
        <v>0</v>
      </c>
      <c r="AD374" s="19">
        <v>0</v>
      </c>
    </row>
    <row r="375" spans="1:30">
      <c r="A375" s="52" t="s">
        <v>951</v>
      </c>
      <c r="B375" s="19">
        <v>0</v>
      </c>
      <c r="C375" s="19">
        <v>0</v>
      </c>
      <c r="D375" s="19">
        <v>0</v>
      </c>
      <c r="E375" s="19">
        <v>0</v>
      </c>
      <c r="F375" s="19">
        <v>4296830</v>
      </c>
      <c r="G375" s="19">
        <f>C375+D375+E375+F375</f>
        <v>4296830</v>
      </c>
      <c r="H375" s="19">
        <v>0</v>
      </c>
      <c r="I375" s="19">
        <v>0</v>
      </c>
      <c r="J375" s="19">
        <v>0</v>
      </c>
      <c r="K375" s="19">
        <v>1194117</v>
      </c>
      <c r="L375" s="19">
        <f>H375+I375+J375+K375</f>
        <v>1194117</v>
      </c>
      <c r="M375" s="19">
        <v>0</v>
      </c>
      <c r="N375" s="19">
        <v>0</v>
      </c>
      <c r="O375" s="19">
        <v>0</v>
      </c>
      <c r="P375" s="19">
        <v>1194117</v>
      </c>
      <c r="Q375" s="19">
        <f>M375+N375+O375+P375</f>
        <v>1194117</v>
      </c>
      <c r="R375" s="19">
        <f>H375-M375</f>
        <v>0</v>
      </c>
      <c r="S375" s="19">
        <f>I375-N375</f>
        <v>0</v>
      </c>
      <c r="T375" s="19">
        <f>J375-O375</f>
        <v>0</v>
      </c>
      <c r="U375" s="19">
        <f>Q375+B375</f>
        <v>1194117</v>
      </c>
      <c r="V375" s="19">
        <v>1194117</v>
      </c>
      <c r="W375" s="19">
        <v>1194116.8799999999</v>
      </c>
      <c r="X375" s="19">
        <f>V375-W375</f>
        <v>0.12000000011175871</v>
      </c>
      <c r="Y375" s="19">
        <f>IF(ISERROR(W375/V375*100),0,W375/V375*100)</f>
        <v>99.999989950733465</v>
      </c>
      <c r="Z375" s="19">
        <v>0</v>
      </c>
      <c r="AA375" s="19">
        <v>0</v>
      </c>
      <c r="AB375" s="19">
        <v>0</v>
      </c>
      <c r="AC375" s="19">
        <v>0</v>
      </c>
      <c r="AD375" s="19">
        <v>0</v>
      </c>
    </row>
    <row r="376" spans="1:30" ht="25.5">
      <c r="A376" s="52" t="s">
        <v>952</v>
      </c>
      <c r="B376" s="19">
        <v>0</v>
      </c>
      <c r="C376" s="19">
        <v>0</v>
      </c>
      <c r="D376" s="19">
        <v>0</v>
      </c>
      <c r="E376" s="19">
        <v>0</v>
      </c>
      <c r="F376" s="19">
        <v>4296830</v>
      </c>
      <c r="G376" s="19">
        <f>C376+D376+E376+F376</f>
        <v>4296830</v>
      </c>
      <c r="H376" s="19">
        <v>0</v>
      </c>
      <c r="I376" s="19">
        <v>0</v>
      </c>
      <c r="J376" s="19">
        <v>0</v>
      </c>
      <c r="K376" s="19">
        <v>1194117</v>
      </c>
      <c r="L376" s="19">
        <f>H376+I376+J376+K376</f>
        <v>1194117</v>
      </c>
      <c r="M376" s="19">
        <v>0</v>
      </c>
      <c r="N376" s="19">
        <v>0</v>
      </c>
      <c r="O376" s="19">
        <v>0</v>
      </c>
      <c r="P376" s="19">
        <v>1194117</v>
      </c>
      <c r="Q376" s="19">
        <f>M376+N376+O376+P376</f>
        <v>1194117</v>
      </c>
      <c r="R376" s="19">
        <f>H376-M376</f>
        <v>0</v>
      </c>
      <c r="S376" s="19">
        <f>I376-N376</f>
        <v>0</v>
      </c>
      <c r="T376" s="19">
        <f>J376-O376</f>
        <v>0</v>
      </c>
      <c r="U376" s="19">
        <f>Q376+B376</f>
        <v>1194117</v>
      </c>
      <c r="V376" s="19">
        <v>1194117</v>
      </c>
      <c r="W376" s="19">
        <v>1194116.8799999999</v>
      </c>
      <c r="X376" s="19">
        <f>V376-W376</f>
        <v>0.12000000011175871</v>
      </c>
      <c r="Y376" s="19">
        <f>IF(ISERROR(W376/V376*100),0,W376/V376*100)</f>
        <v>99.999989950733465</v>
      </c>
      <c r="Z376" s="19">
        <v>0</v>
      </c>
      <c r="AA376" s="19">
        <v>0</v>
      </c>
      <c r="AB376" s="19">
        <v>0</v>
      </c>
      <c r="AC376" s="19">
        <v>0</v>
      </c>
      <c r="AD376" s="19">
        <v>0</v>
      </c>
    </row>
    <row r="377" spans="1:30" ht="25.5">
      <c r="A377" s="52" t="s">
        <v>953</v>
      </c>
      <c r="B377" s="19">
        <v>0</v>
      </c>
      <c r="C377" s="19">
        <v>0</v>
      </c>
      <c r="D377" s="19">
        <v>0</v>
      </c>
      <c r="E377" s="19">
        <v>0</v>
      </c>
      <c r="F377" s="19">
        <v>125098285</v>
      </c>
      <c r="G377" s="19">
        <f>C377+D377+E377+F377</f>
        <v>125098285</v>
      </c>
      <c r="H377" s="19">
        <v>0</v>
      </c>
      <c r="I377" s="19">
        <v>0</v>
      </c>
      <c r="J377" s="19">
        <v>0</v>
      </c>
      <c r="K377" s="19">
        <v>42945600</v>
      </c>
      <c r="L377" s="19">
        <f>H377+I377+J377+K377</f>
        <v>42945600</v>
      </c>
      <c r="M377" s="19">
        <v>1949.32</v>
      </c>
      <c r="N377" s="19">
        <v>0</v>
      </c>
      <c r="O377" s="19">
        <v>0</v>
      </c>
      <c r="P377" s="19">
        <v>42945600</v>
      </c>
      <c r="Q377" s="19">
        <f>M377+N377+O377+P377</f>
        <v>42947549.32</v>
      </c>
      <c r="R377" s="19">
        <f>H377-M377</f>
        <v>-1949.32</v>
      </c>
      <c r="S377" s="19">
        <f>I377-N377</f>
        <v>0</v>
      </c>
      <c r="T377" s="19">
        <f>J377-O377</f>
        <v>0</v>
      </c>
      <c r="U377" s="19">
        <f>Q377+B377</f>
        <v>42947549.32</v>
      </c>
      <c r="V377" s="19">
        <v>42945600</v>
      </c>
      <c r="W377" s="19">
        <v>42524717.009999998</v>
      </c>
      <c r="X377" s="19">
        <f>V377-W377</f>
        <v>420882.99000000209</v>
      </c>
      <c r="Y377" s="19">
        <f>IF(ISERROR(W377/V377*100),0,W377/V377*100)</f>
        <v>99.019962487425943</v>
      </c>
      <c r="Z377" s="19">
        <v>0</v>
      </c>
      <c r="AA377" s="19">
        <v>0</v>
      </c>
      <c r="AB377" s="19">
        <v>0</v>
      </c>
      <c r="AC377" s="19">
        <v>0</v>
      </c>
      <c r="AD377" s="19">
        <v>0</v>
      </c>
    </row>
    <row r="378" spans="1:30">
      <c r="A378" s="52" t="s">
        <v>954</v>
      </c>
      <c r="B378" s="19">
        <v>0</v>
      </c>
      <c r="C378" s="19">
        <v>0</v>
      </c>
      <c r="D378" s="19">
        <v>0</v>
      </c>
      <c r="E378" s="19">
        <v>0</v>
      </c>
      <c r="F378" s="19">
        <v>105410865</v>
      </c>
      <c r="G378" s="19">
        <f>C378+D378+E378+F378</f>
        <v>105410865</v>
      </c>
      <c r="H378" s="19">
        <v>0</v>
      </c>
      <c r="I378" s="19">
        <v>0</v>
      </c>
      <c r="J378" s="19">
        <v>0</v>
      </c>
      <c r="K378" s="19">
        <v>36337486</v>
      </c>
      <c r="L378" s="19">
        <f>H378+I378+J378+K378</f>
        <v>36337486</v>
      </c>
      <c r="M378" s="19">
        <v>1949.32</v>
      </c>
      <c r="N378" s="19">
        <v>0</v>
      </c>
      <c r="O378" s="19">
        <v>0</v>
      </c>
      <c r="P378" s="19">
        <v>36337486</v>
      </c>
      <c r="Q378" s="19">
        <f>M378+N378+O378+P378</f>
        <v>36339435.32</v>
      </c>
      <c r="R378" s="19">
        <f>H378-M378</f>
        <v>-1949.32</v>
      </c>
      <c r="S378" s="19">
        <f>I378-N378</f>
        <v>0</v>
      </c>
      <c r="T378" s="19">
        <f>J378-O378</f>
        <v>0</v>
      </c>
      <c r="U378" s="19">
        <f>Q378+B378</f>
        <v>36339435.32</v>
      </c>
      <c r="V378" s="19">
        <v>36337486</v>
      </c>
      <c r="W378" s="19">
        <v>35985005.18</v>
      </c>
      <c r="X378" s="19">
        <f>V378-W378</f>
        <v>352480.8200000003</v>
      </c>
      <c r="Y378" s="19">
        <f>IF(ISERROR(W378/V378*100),0,W378/V378*100)</f>
        <v>99.029980169789397</v>
      </c>
      <c r="Z378" s="19">
        <v>0</v>
      </c>
      <c r="AA378" s="19">
        <v>0</v>
      </c>
      <c r="AB378" s="19">
        <v>0</v>
      </c>
      <c r="AC378" s="19">
        <v>0</v>
      </c>
      <c r="AD378" s="19">
        <v>0</v>
      </c>
    </row>
    <row r="379" spans="1:30">
      <c r="A379" s="52" t="s">
        <v>955</v>
      </c>
      <c r="B379" s="19">
        <v>0</v>
      </c>
      <c r="C379" s="19">
        <v>0</v>
      </c>
      <c r="D379" s="19">
        <v>0</v>
      </c>
      <c r="E379" s="19">
        <v>0</v>
      </c>
      <c r="F379" s="19">
        <v>19687420</v>
      </c>
      <c r="G379" s="19">
        <f>C379+D379+E379+F379</f>
        <v>19687420</v>
      </c>
      <c r="H379" s="19">
        <v>0</v>
      </c>
      <c r="I379" s="19">
        <v>0</v>
      </c>
      <c r="J379" s="19">
        <v>0</v>
      </c>
      <c r="K379" s="19">
        <v>6608114</v>
      </c>
      <c r="L379" s="19">
        <f>H379+I379+J379+K379</f>
        <v>6608114</v>
      </c>
      <c r="M379" s="19">
        <v>0</v>
      </c>
      <c r="N379" s="19">
        <v>0</v>
      </c>
      <c r="O379" s="19">
        <v>0</v>
      </c>
      <c r="P379" s="19">
        <v>6608114</v>
      </c>
      <c r="Q379" s="19">
        <f>M379+N379+O379+P379</f>
        <v>6608114</v>
      </c>
      <c r="R379" s="19">
        <f>H379-M379</f>
        <v>0</v>
      </c>
      <c r="S379" s="19">
        <f>I379-N379</f>
        <v>0</v>
      </c>
      <c r="T379" s="19">
        <f>J379-O379</f>
        <v>0</v>
      </c>
      <c r="U379" s="19">
        <f>Q379+B379</f>
        <v>6608114</v>
      </c>
      <c r="V379" s="19">
        <v>6608114</v>
      </c>
      <c r="W379" s="19">
        <v>6539711.8300000001</v>
      </c>
      <c r="X379" s="19">
        <f>V379-W379</f>
        <v>68402.169999999925</v>
      </c>
      <c r="Y379" s="19">
        <f>IF(ISERROR(W379/V379*100),0,W379/V379*100)</f>
        <v>98.964876059946903</v>
      </c>
      <c r="Z379" s="19">
        <v>0</v>
      </c>
      <c r="AA379" s="19">
        <v>0</v>
      </c>
      <c r="AB379" s="19">
        <v>0</v>
      </c>
      <c r="AC379" s="19">
        <v>0</v>
      </c>
      <c r="AD379" s="19">
        <v>0</v>
      </c>
    </row>
    <row r="380" spans="1:30">
      <c r="A380" s="52" t="s">
        <v>956</v>
      </c>
      <c r="B380" s="19">
        <v>0</v>
      </c>
      <c r="C380" s="19">
        <v>0</v>
      </c>
      <c r="D380" s="19">
        <v>0</v>
      </c>
      <c r="E380" s="19">
        <v>0</v>
      </c>
      <c r="F380" s="19">
        <v>1749259</v>
      </c>
      <c r="G380" s="19">
        <f>C380+D380+E380+F380</f>
        <v>1749259</v>
      </c>
      <c r="H380" s="19">
        <v>0</v>
      </c>
      <c r="I380" s="19">
        <v>0</v>
      </c>
      <c r="J380" s="19">
        <v>0</v>
      </c>
      <c r="K380" s="19">
        <v>480194</v>
      </c>
      <c r="L380" s="19">
        <f>H380+I380+J380+K380</f>
        <v>480194</v>
      </c>
      <c r="M380" s="19">
        <v>0</v>
      </c>
      <c r="N380" s="19">
        <v>0</v>
      </c>
      <c r="O380" s="19">
        <v>0</v>
      </c>
      <c r="P380" s="19">
        <v>480194</v>
      </c>
      <c r="Q380" s="19">
        <f>M380+N380+O380+P380</f>
        <v>480194</v>
      </c>
      <c r="R380" s="19">
        <f>H380-M380</f>
        <v>0</v>
      </c>
      <c r="S380" s="19">
        <f>I380-N380</f>
        <v>0</v>
      </c>
      <c r="T380" s="19">
        <f>J380-O380</f>
        <v>0</v>
      </c>
      <c r="U380" s="19">
        <f>Q380+B380</f>
        <v>480194</v>
      </c>
      <c r="V380" s="19">
        <v>480194</v>
      </c>
      <c r="W380" s="19">
        <v>476664.16</v>
      </c>
      <c r="X380" s="19">
        <f>V380-W380</f>
        <v>3529.8400000000256</v>
      </c>
      <c r="Y380" s="19">
        <f>IF(ISERROR(W380/V380*100),0,W380/V380*100)</f>
        <v>99.264913764020363</v>
      </c>
      <c r="Z380" s="19">
        <v>0</v>
      </c>
      <c r="AA380" s="19">
        <v>0</v>
      </c>
      <c r="AB380" s="19">
        <v>0</v>
      </c>
      <c r="AC380" s="19">
        <v>0</v>
      </c>
      <c r="AD380" s="19">
        <v>0</v>
      </c>
    </row>
    <row r="381" spans="1:30" ht="25.5">
      <c r="A381" s="52" t="s">
        <v>957</v>
      </c>
      <c r="B381" s="19">
        <v>0</v>
      </c>
      <c r="C381" s="19">
        <v>0</v>
      </c>
      <c r="D381" s="19">
        <v>0</v>
      </c>
      <c r="E381" s="19">
        <v>0</v>
      </c>
      <c r="F381" s="19">
        <v>1749259</v>
      </c>
      <c r="G381" s="19">
        <f>C381+D381+E381+F381</f>
        <v>1749259</v>
      </c>
      <c r="H381" s="19">
        <v>0</v>
      </c>
      <c r="I381" s="19">
        <v>0</v>
      </c>
      <c r="J381" s="19">
        <v>0</v>
      </c>
      <c r="K381" s="19">
        <v>480194</v>
      </c>
      <c r="L381" s="19">
        <f>H381+I381+J381+K381</f>
        <v>480194</v>
      </c>
      <c r="M381" s="19">
        <v>0</v>
      </c>
      <c r="N381" s="19">
        <v>0</v>
      </c>
      <c r="O381" s="19">
        <v>0</v>
      </c>
      <c r="P381" s="19">
        <v>480194</v>
      </c>
      <c r="Q381" s="19">
        <f>M381+N381+O381+P381</f>
        <v>480194</v>
      </c>
      <c r="R381" s="19">
        <f>H381-M381</f>
        <v>0</v>
      </c>
      <c r="S381" s="19">
        <f>I381-N381</f>
        <v>0</v>
      </c>
      <c r="T381" s="19">
        <f>J381-O381</f>
        <v>0</v>
      </c>
      <c r="U381" s="19">
        <f>Q381+B381</f>
        <v>480194</v>
      </c>
      <c r="V381" s="19">
        <v>480194</v>
      </c>
      <c r="W381" s="19">
        <v>476664.16</v>
      </c>
      <c r="X381" s="19">
        <f>V381-W381</f>
        <v>3529.8400000000256</v>
      </c>
      <c r="Y381" s="19">
        <f>IF(ISERROR(W381/V381*100),0,W381/V381*100)</f>
        <v>99.264913764020363</v>
      </c>
      <c r="Z381" s="19">
        <v>0</v>
      </c>
      <c r="AA381" s="19">
        <v>0</v>
      </c>
      <c r="AB381" s="19">
        <v>0</v>
      </c>
      <c r="AC381" s="19">
        <v>0</v>
      </c>
      <c r="AD381" s="19">
        <v>0</v>
      </c>
    </row>
    <row r="382" spans="1:30" ht="25.5">
      <c r="A382" s="52" t="s">
        <v>958</v>
      </c>
      <c r="B382" s="19">
        <v>0</v>
      </c>
      <c r="C382" s="19">
        <v>0</v>
      </c>
      <c r="D382" s="19">
        <v>0</v>
      </c>
      <c r="E382" s="19">
        <v>0</v>
      </c>
      <c r="F382" s="19">
        <v>586308</v>
      </c>
      <c r="G382" s="19">
        <f>C382+D382+E382+F382</f>
        <v>586308</v>
      </c>
      <c r="H382" s="19">
        <v>0</v>
      </c>
      <c r="I382" s="19">
        <v>0</v>
      </c>
      <c r="J382" s="19">
        <v>0</v>
      </c>
      <c r="K382" s="19">
        <v>135544</v>
      </c>
      <c r="L382" s="19">
        <f>H382+I382+J382+K382</f>
        <v>135544</v>
      </c>
      <c r="M382" s="19">
        <v>0</v>
      </c>
      <c r="N382" s="19">
        <v>0</v>
      </c>
      <c r="O382" s="19">
        <v>0</v>
      </c>
      <c r="P382" s="19">
        <v>135544</v>
      </c>
      <c r="Q382" s="19">
        <f>M382+N382+O382+P382</f>
        <v>135544</v>
      </c>
      <c r="R382" s="19">
        <f>H382-M382</f>
        <v>0</v>
      </c>
      <c r="S382" s="19">
        <f>I382-N382</f>
        <v>0</v>
      </c>
      <c r="T382" s="19">
        <f>J382-O382</f>
        <v>0</v>
      </c>
      <c r="U382" s="19">
        <f>Q382+B382</f>
        <v>135544</v>
      </c>
      <c r="V382" s="19">
        <v>135544</v>
      </c>
      <c r="W382" s="19">
        <v>129758.69</v>
      </c>
      <c r="X382" s="19">
        <f>V382-W382</f>
        <v>5785.3099999999977</v>
      </c>
      <c r="Y382" s="19">
        <f>IF(ISERROR(W382/V382*100),0,W382/V382*100)</f>
        <v>95.731784512778134</v>
      </c>
      <c r="Z382" s="19">
        <v>0</v>
      </c>
      <c r="AA382" s="19">
        <v>0</v>
      </c>
      <c r="AB382" s="19">
        <v>0</v>
      </c>
      <c r="AC382" s="19">
        <v>0</v>
      </c>
      <c r="AD382" s="19">
        <v>0</v>
      </c>
    </row>
    <row r="383" spans="1:30" ht="25.5">
      <c r="A383" s="52" t="s">
        <v>959</v>
      </c>
      <c r="B383" s="19">
        <v>0</v>
      </c>
      <c r="C383" s="19">
        <v>0</v>
      </c>
      <c r="D383" s="19">
        <v>0</v>
      </c>
      <c r="E383" s="19">
        <v>0</v>
      </c>
      <c r="F383" s="19">
        <v>426451</v>
      </c>
      <c r="G383" s="19">
        <f>C383+D383+E383+F383</f>
        <v>426451</v>
      </c>
      <c r="H383" s="19">
        <v>0</v>
      </c>
      <c r="I383" s="19">
        <v>0</v>
      </c>
      <c r="J383" s="19">
        <v>0</v>
      </c>
      <c r="K383" s="19">
        <v>108711</v>
      </c>
      <c r="L383" s="19">
        <f>H383+I383+J383+K383</f>
        <v>108711</v>
      </c>
      <c r="M383" s="19">
        <v>0</v>
      </c>
      <c r="N383" s="19">
        <v>0</v>
      </c>
      <c r="O383" s="19">
        <v>0</v>
      </c>
      <c r="P383" s="19">
        <v>108711</v>
      </c>
      <c r="Q383" s="19">
        <f>M383+N383+O383+P383</f>
        <v>108711</v>
      </c>
      <c r="R383" s="19">
        <f>H383-M383</f>
        <v>0</v>
      </c>
      <c r="S383" s="19">
        <f>I383-N383</f>
        <v>0</v>
      </c>
      <c r="T383" s="19">
        <f>J383-O383</f>
        <v>0</v>
      </c>
      <c r="U383" s="19">
        <f>Q383+B383</f>
        <v>108711</v>
      </c>
      <c r="V383" s="19">
        <v>108711</v>
      </c>
      <c r="W383" s="19">
        <v>108331.29</v>
      </c>
      <c r="X383" s="19">
        <f>V383-W383</f>
        <v>379.7100000000064</v>
      </c>
      <c r="Y383" s="19">
        <f>IF(ISERROR(W383/V383*100),0,W383/V383*100)</f>
        <v>99.650716118884006</v>
      </c>
      <c r="Z383" s="19">
        <v>0</v>
      </c>
      <c r="AA383" s="19">
        <v>0</v>
      </c>
      <c r="AB383" s="19">
        <v>0</v>
      </c>
      <c r="AC383" s="19">
        <v>0</v>
      </c>
      <c r="AD383" s="19">
        <v>0</v>
      </c>
    </row>
    <row r="384" spans="1:30" ht="25.5">
      <c r="A384" s="52" t="s">
        <v>960</v>
      </c>
      <c r="B384" s="19">
        <v>0</v>
      </c>
      <c r="C384" s="19">
        <v>0</v>
      </c>
      <c r="D384" s="19">
        <v>0</v>
      </c>
      <c r="E384" s="19">
        <v>0</v>
      </c>
      <c r="F384" s="19">
        <v>159857</v>
      </c>
      <c r="G384" s="19">
        <f>C384+D384+E384+F384</f>
        <v>159857</v>
      </c>
      <c r="H384" s="19">
        <v>0</v>
      </c>
      <c r="I384" s="19">
        <v>0</v>
      </c>
      <c r="J384" s="19">
        <v>0</v>
      </c>
      <c r="K384" s="19">
        <v>26833</v>
      </c>
      <c r="L384" s="19">
        <f>H384+I384+J384+K384</f>
        <v>26833</v>
      </c>
      <c r="M384" s="19">
        <v>0</v>
      </c>
      <c r="N384" s="19">
        <v>0</v>
      </c>
      <c r="O384" s="19">
        <v>0</v>
      </c>
      <c r="P384" s="19">
        <v>26833</v>
      </c>
      <c r="Q384" s="19">
        <f>M384+N384+O384+P384</f>
        <v>26833</v>
      </c>
      <c r="R384" s="19">
        <f>H384-M384</f>
        <v>0</v>
      </c>
      <c r="S384" s="19">
        <f>I384-N384</f>
        <v>0</v>
      </c>
      <c r="T384" s="19">
        <f>J384-O384</f>
        <v>0</v>
      </c>
      <c r="U384" s="19">
        <f>Q384+B384</f>
        <v>26833</v>
      </c>
      <c r="V384" s="19">
        <v>26833</v>
      </c>
      <c r="W384" s="19">
        <v>21427.4</v>
      </c>
      <c r="X384" s="19">
        <f>V384-W384</f>
        <v>5405.5999999999985</v>
      </c>
      <c r="Y384" s="19">
        <f>IF(ISERROR(W384/V384*100),0,W384/V384*100)</f>
        <v>79.854656579584855</v>
      </c>
      <c r="Z384" s="19">
        <v>0</v>
      </c>
      <c r="AA384" s="19">
        <v>0</v>
      </c>
      <c r="AB384" s="19">
        <v>0</v>
      </c>
      <c r="AC384" s="19">
        <v>0</v>
      </c>
      <c r="AD384" s="19">
        <v>0</v>
      </c>
    </row>
    <row r="385" spans="1:30" ht="25.5">
      <c r="A385" s="52" t="s">
        <v>87</v>
      </c>
      <c r="B385" s="19">
        <v>0</v>
      </c>
      <c r="C385" s="19">
        <v>0</v>
      </c>
      <c r="D385" s="19">
        <v>0</v>
      </c>
      <c r="E385" s="19">
        <v>0</v>
      </c>
      <c r="F385" s="19">
        <v>1652180</v>
      </c>
      <c r="G385" s="19">
        <f>C385+D385+E385+F385</f>
        <v>1652180</v>
      </c>
      <c r="H385" s="19">
        <v>0</v>
      </c>
      <c r="I385" s="19">
        <v>0</v>
      </c>
      <c r="J385" s="19">
        <v>0</v>
      </c>
      <c r="K385" s="19">
        <v>77813</v>
      </c>
      <c r="L385" s="19">
        <f>H385+I385+J385+K385</f>
        <v>77813</v>
      </c>
      <c r="M385" s="19">
        <v>0</v>
      </c>
      <c r="N385" s="19">
        <v>0</v>
      </c>
      <c r="O385" s="19">
        <v>0</v>
      </c>
      <c r="P385" s="19">
        <v>77813</v>
      </c>
      <c r="Q385" s="19">
        <f>M385+N385+O385+P385</f>
        <v>77813</v>
      </c>
      <c r="R385" s="19">
        <f>H385-M385</f>
        <v>0</v>
      </c>
      <c r="S385" s="19">
        <f>I385-N385</f>
        <v>0</v>
      </c>
      <c r="T385" s="19">
        <f>J385-O385</f>
        <v>0</v>
      </c>
      <c r="U385" s="19">
        <f>Q385+B385</f>
        <v>77813</v>
      </c>
      <c r="V385" s="19">
        <v>77813</v>
      </c>
      <c r="W385" s="19">
        <v>70474.02</v>
      </c>
      <c r="X385" s="19">
        <f>V385-W385</f>
        <v>7338.9799999999959</v>
      </c>
      <c r="Y385" s="19">
        <f>IF(ISERROR(W385/V385*100),0,W385/V385*100)</f>
        <v>90.568439720869264</v>
      </c>
      <c r="Z385" s="19">
        <v>0</v>
      </c>
      <c r="AA385" s="19">
        <v>0</v>
      </c>
      <c r="AB385" s="19">
        <v>0</v>
      </c>
      <c r="AC385" s="19">
        <v>0</v>
      </c>
      <c r="AD385" s="19">
        <v>0</v>
      </c>
    </row>
    <row r="386" spans="1:30" ht="38.25">
      <c r="A386" s="52" t="s">
        <v>89</v>
      </c>
      <c r="B386" s="19">
        <v>0</v>
      </c>
      <c r="C386" s="19">
        <v>0</v>
      </c>
      <c r="D386" s="19">
        <v>0</v>
      </c>
      <c r="E386" s="19">
        <v>0</v>
      </c>
      <c r="F386" s="19">
        <v>1652180</v>
      </c>
      <c r="G386" s="19">
        <f>C386+D386+E386+F386</f>
        <v>1652180</v>
      </c>
      <c r="H386" s="19">
        <v>0</v>
      </c>
      <c r="I386" s="19">
        <v>0</v>
      </c>
      <c r="J386" s="19">
        <v>0</v>
      </c>
      <c r="K386" s="19">
        <v>77813</v>
      </c>
      <c r="L386" s="19">
        <f>H386+I386+J386+K386</f>
        <v>77813</v>
      </c>
      <c r="M386" s="19">
        <v>0</v>
      </c>
      <c r="N386" s="19">
        <v>0</v>
      </c>
      <c r="O386" s="19">
        <v>0</v>
      </c>
      <c r="P386" s="19">
        <v>77813</v>
      </c>
      <c r="Q386" s="19">
        <f>M386+N386+O386+P386</f>
        <v>77813</v>
      </c>
      <c r="R386" s="19">
        <f>H386-M386</f>
        <v>0</v>
      </c>
      <c r="S386" s="19">
        <f>I386-N386</f>
        <v>0</v>
      </c>
      <c r="T386" s="19">
        <f>J386-O386</f>
        <v>0</v>
      </c>
      <c r="U386" s="19">
        <f>Q386+B386</f>
        <v>77813</v>
      </c>
      <c r="V386" s="19">
        <v>77813</v>
      </c>
      <c r="W386" s="19">
        <v>70474.02</v>
      </c>
      <c r="X386" s="19">
        <f>V386-W386</f>
        <v>7338.9799999999959</v>
      </c>
      <c r="Y386" s="19">
        <f>IF(ISERROR(W386/V386*100),0,W386/V386*100)</f>
        <v>90.568439720869264</v>
      </c>
      <c r="Z386" s="19">
        <v>0</v>
      </c>
      <c r="AA386" s="19">
        <v>0</v>
      </c>
      <c r="AB386" s="19">
        <v>0</v>
      </c>
      <c r="AC386" s="19">
        <v>0</v>
      </c>
      <c r="AD386" s="19">
        <v>0</v>
      </c>
    </row>
    <row r="387" spans="1:30" ht="25.5">
      <c r="A387" s="52" t="s">
        <v>83</v>
      </c>
      <c r="B387" s="19">
        <v>0</v>
      </c>
      <c r="C387" s="19">
        <v>0</v>
      </c>
      <c r="D387" s="19">
        <v>0</v>
      </c>
      <c r="E387" s="19">
        <v>14938</v>
      </c>
      <c r="F387" s="19">
        <v>64231704</v>
      </c>
      <c r="G387" s="19">
        <f>C387+D387+E387+F387</f>
        <v>64246642</v>
      </c>
      <c r="H387" s="19">
        <v>0</v>
      </c>
      <c r="I387" s="19">
        <v>0</v>
      </c>
      <c r="J387" s="19">
        <v>6690</v>
      </c>
      <c r="K387" s="19">
        <v>18303542</v>
      </c>
      <c r="L387" s="19">
        <f>H387+I387+J387+K387</f>
        <v>18310232</v>
      </c>
      <c r="M387" s="19">
        <v>0</v>
      </c>
      <c r="N387" s="19">
        <v>0</v>
      </c>
      <c r="O387" s="78">
        <v>6690</v>
      </c>
      <c r="P387" s="19">
        <v>18303542</v>
      </c>
      <c r="Q387" s="19">
        <f>M387+N387+O387+P387</f>
        <v>18310232</v>
      </c>
      <c r="R387" s="19">
        <f>H387-M387</f>
        <v>0</v>
      </c>
      <c r="S387" s="19">
        <f>I387-N387</f>
        <v>0</v>
      </c>
      <c r="T387" s="19">
        <f>J387-O387</f>
        <v>0</v>
      </c>
      <c r="U387" s="19">
        <f>Q387+B387</f>
        <v>18310232</v>
      </c>
      <c r="V387" s="19">
        <v>18310232</v>
      </c>
      <c r="W387" s="19">
        <v>18287989.309999999</v>
      </c>
      <c r="X387" s="19">
        <f>V387-W387</f>
        <v>22242.690000001341</v>
      </c>
      <c r="Y387" s="19">
        <f>IF(ISERROR(W387/V387*100),0,W387/V387*100)</f>
        <v>99.87852316671902</v>
      </c>
      <c r="Z387" s="19">
        <v>0</v>
      </c>
      <c r="AA387" s="19">
        <v>0</v>
      </c>
      <c r="AB387" s="19">
        <v>0</v>
      </c>
      <c r="AC387" s="19">
        <v>0</v>
      </c>
      <c r="AD387" s="19">
        <v>0</v>
      </c>
    </row>
    <row r="388" spans="1:30" ht="38.25">
      <c r="A388" s="52" t="s">
        <v>86</v>
      </c>
      <c r="B388" s="19">
        <v>0</v>
      </c>
      <c r="C388" s="19">
        <v>0</v>
      </c>
      <c r="D388" s="19">
        <v>0</v>
      </c>
      <c r="E388" s="19">
        <v>0</v>
      </c>
      <c r="F388" s="19">
        <v>32043379</v>
      </c>
      <c r="G388" s="19">
        <f>C388+D388+E388+F388</f>
        <v>32043379</v>
      </c>
      <c r="H388" s="19">
        <v>0</v>
      </c>
      <c r="I388" s="19">
        <v>0</v>
      </c>
      <c r="J388" s="19">
        <v>0</v>
      </c>
      <c r="K388" s="19">
        <v>9320048</v>
      </c>
      <c r="L388" s="19">
        <f>H388+I388+J388+K388</f>
        <v>9320048</v>
      </c>
      <c r="M388" s="19">
        <v>0</v>
      </c>
      <c r="N388" s="19">
        <v>0</v>
      </c>
      <c r="O388" s="19">
        <v>0</v>
      </c>
      <c r="P388" s="19">
        <v>9320048</v>
      </c>
      <c r="Q388" s="19">
        <f>M388+N388+O388+P388</f>
        <v>9320048</v>
      </c>
      <c r="R388" s="19">
        <f>H388-M388</f>
        <v>0</v>
      </c>
      <c r="S388" s="19">
        <f>I388-N388</f>
        <v>0</v>
      </c>
      <c r="T388" s="19">
        <f>J388-O388</f>
        <v>0</v>
      </c>
      <c r="U388" s="19">
        <f>Q388+B388</f>
        <v>9320048</v>
      </c>
      <c r="V388" s="19">
        <v>9320048</v>
      </c>
      <c r="W388" s="19">
        <v>9319198.8900000006</v>
      </c>
      <c r="X388" s="19">
        <f>V388-W388</f>
        <v>849.10999999940395</v>
      </c>
      <c r="Y388" s="19">
        <f>IF(ISERROR(W388/V388*100),0,W388/V388*100)</f>
        <v>99.990889424603822</v>
      </c>
      <c r="Z388" s="19">
        <v>0</v>
      </c>
      <c r="AA388" s="19">
        <v>0</v>
      </c>
      <c r="AB388" s="19">
        <v>0</v>
      </c>
      <c r="AC388" s="19">
        <v>0</v>
      </c>
      <c r="AD388" s="19">
        <v>0</v>
      </c>
    </row>
    <row r="389" spans="1:30" ht="38.25">
      <c r="A389" s="52" t="s">
        <v>90</v>
      </c>
      <c r="B389" s="19">
        <v>0</v>
      </c>
      <c r="C389" s="19">
        <v>0</v>
      </c>
      <c r="D389" s="19">
        <v>0</v>
      </c>
      <c r="E389" s="19">
        <v>14938</v>
      </c>
      <c r="F389" s="19">
        <v>32188325</v>
      </c>
      <c r="G389" s="19">
        <f>C389+D389+E389+F389</f>
        <v>32203263</v>
      </c>
      <c r="H389" s="19">
        <v>0</v>
      </c>
      <c r="I389" s="19">
        <v>0</v>
      </c>
      <c r="J389" s="19">
        <v>6690</v>
      </c>
      <c r="K389" s="19">
        <v>8983494</v>
      </c>
      <c r="L389" s="19">
        <f>H389+I389+J389+K389</f>
        <v>8990184</v>
      </c>
      <c r="M389" s="19">
        <v>0</v>
      </c>
      <c r="N389" s="19">
        <v>0</v>
      </c>
      <c r="O389" s="78">
        <v>6690</v>
      </c>
      <c r="P389" s="19">
        <v>8983494</v>
      </c>
      <c r="Q389" s="19">
        <f>M389+N389+O389+P389</f>
        <v>8990184</v>
      </c>
      <c r="R389" s="19">
        <f>H389-M389</f>
        <v>0</v>
      </c>
      <c r="S389" s="19">
        <f>I389-N389</f>
        <v>0</v>
      </c>
      <c r="T389" s="19">
        <f>J389-O389</f>
        <v>0</v>
      </c>
      <c r="U389" s="19">
        <f>Q389+B389</f>
        <v>8990184</v>
      </c>
      <c r="V389" s="19">
        <v>8990184</v>
      </c>
      <c r="W389" s="19">
        <v>8968790.4199999999</v>
      </c>
      <c r="X389" s="19">
        <f>V389-W389</f>
        <v>21393.580000000075</v>
      </c>
      <c r="Y389" s="19">
        <f>IF(ISERROR(W389/V389*100),0,W389/V389*100)</f>
        <v>99.762034013986806</v>
      </c>
      <c r="Z389" s="19">
        <v>0</v>
      </c>
      <c r="AA389" s="19">
        <v>0</v>
      </c>
      <c r="AB389" s="19">
        <v>0</v>
      </c>
      <c r="AC389" s="19">
        <v>0</v>
      </c>
      <c r="AD389" s="19">
        <v>0</v>
      </c>
    </row>
    <row r="390" spans="1:30" ht="38.25">
      <c r="A390" s="52" t="s">
        <v>96</v>
      </c>
      <c r="B390" s="19">
        <v>0</v>
      </c>
      <c r="C390" s="19">
        <v>0</v>
      </c>
      <c r="D390" s="19">
        <v>0</v>
      </c>
      <c r="E390" s="19">
        <v>463</v>
      </c>
      <c r="F390" s="19">
        <v>0</v>
      </c>
      <c r="G390" s="19">
        <f>C390+D390+E390+F390</f>
        <v>463</v>
      </c>
      <c r="H390" s="19">
        <v>0</v>
      </c>
      <c r="I390" s="19">
        <v>0</v>
      </c>
      <c r="J390" s="19">
        <v>463</v>
      </c>
      <c r="K390" s="19">
        <v>0</v>
      </c>
      <c r="L390" s="19">
        <f>H390+I390+J390+K390</f>
        <v>463</v>
      </c>
      <c r="M390" s="19">
        <v>0</v>
      </c>
      <c r="N390" s="19">
        <v>0</v>
      </c>
      <c r="O390" s="78">
        <v>434</v>
      </c>
      <c r="P390" s="19">
        <v>0</v>
      </c>
      <c r="Q390" s="19">
        <f>M390+N390+O390+P390</f>
        <v>434</v>
      </c>
      <c r="R390" s="19">
        <f>H390-M390</f>
        <v>0</v>
      </c>
      <c r="S390" s="19">
        <f>I390-N390</f>
        <v>0</v>
      </c>
      <c r="T390" s="19">
        <f>J390-O390</f>
        <v>29</v>
      </c>
      <c r="U390" s="19">
        <f>Q390+B390</f>
        <v>434</v>
      </c>
      <c r="V390" s="19">
        <v>463</v>
      </c>
      <c r="W390" s="19">
        <v>434</v>
      </c>
      <c r="X390" s="19">
        <f>V390-W390</f>
        <v>29</v>
      </c>
      <c r="Y390" s="19">
        <f>IF(ISERROR(W390/V390*100),0,W390/V390*100)</f>
        <v>93.736501079913609</v>
      </c>
      <c r="Z390" s="19">
        <v>0</v>
      </c>
      <c r="AA390" s="19">
        <v>0</v>
      </c>
      <c r="AB390" s="19">
        <v>0</v>
      </c>
      <c r="AC390" s="19">
        <v>0</v>
      </c>
      <c r="AD390" s="19">
        <v>0</v>
      </c>
    </row>
    <row r="391" spans="1:30" ht="38.25">
      <c r="A391" s="52" t="s">
        <v>97</v>
      </c>
      <c r="B391" s="19">
        <v>0</v>
      </c>
      <c r="C391" s="19">
        <v>0</v>
      </c>
      <c r="D391" s="19">
        <v>0</v>
      </c>
      <c r="E391" s="19">
        <v>463</v>
      </c>
      <c r="F391" s="19">
        <v>0</v>
      </c>
      <c r="G391" s="19">
        <f>C391+D391+E391+F391</f>
        <v>463</v>
      </c>
      <c r="H391" s="19">
        <v>0</v>
      </c>
      <c r="I391" s="19">
        <v>0</v>
      </c>
      <c r="J391" s="19">
        <v>463</v>
      </c>
      <c r="K391" s="19">
        <v>0</v>
      </c>
      <c r="L391" s="19">
        <f>H391+I391+J391+K391</f>
        <v>463</v>
      </c>
      <c r="M391" s="19">
        <v>0</v>
      </c>
      <c r="N391" s="19">
        <v>0</v>
      </c>
      <c r="O391" s="78">
        <v>434</v>
      </c>
      <c r="P391" s="19">
        <v>0</v>
      </c>
      <c r="Q391" s="19">
        <f>M391+N391+O391+P391</f>
        <v>434</v>
      </c>
      <c r="R391" s="19">
        <f>H391-M391</f>
        <v>0</v>
      </c>
      <c r="S391" s="19">
        <f>I391-N391</f>
        <v>0</v>
      </c>
      <c r="T391" s="19">
        <f>J391-O391</f>
        <v>29</v>
      </c>
      <c r="U391" s="19">
        <f>Q391+B391</f>
        <v>434</v>
      </c>
      <c r="V391" s="19">
        <v>463</v>
      </c>
      <c r="W391" s="19">
        <v>434</v>
      </c>
      <c r="X391" s="19">
        <f>V391-W391</f>
        <v>29</v>
      </c>
      <c r="Y391" s="19">
        <f>IF(ISERROR(W391/V391*100),0,W391/V391*100)</f>
        <v>93.736501079913609</v>
      </c>
      <c r="Z391" s="19">
        <v>0</v>
      </c>
      <c r="AA391" s="19">
        <v>0</v>
      </c>
      <c r="AB391" s="19">
        <v>0</v>
      </c>
      <c r="AC391" s="19">
        <v>0</v>
      </c>
      <c r="AD391" s="19">
        <v>0</v>
      </c>
    </row>
    <row r="392" spans="1:30" ht="38.25">
      <c r="A392" s="52" t="s">
        <v>98</v>
      </c>
      <c r="B392" s="19">
        <v>0</v>
      </c>
      <c r="C392" s="19">
        <v>0</v>
      </c>
      <c r="D392" s="19">
        <v>0</v>
      </c>
      <c r="E392" s="19">
        <v>92</v>
      </c>
      <c r="F392" s="19">
        <v>0</v>
      </c>
      <c r="G392" s="19">
        <f>C392+D392+E392+F392</f>
        <v>92</v>
      </c>
      <c r="H392" s="19">
        <v>0</v>
      </c>
      <c r="I392" s="19">
        <v>0</v>
      </c>
      <c r="J392" s="19">
        <v>92</v>
      </c>
      <c r="K392" s="19">
        <v>0</v>
      </c>
      <c r="L392" s="19">
        <f>H392+I392+J392+K392</f>
        <v>92</v>
      </c>
      <c r="M392" s="19">
        <v>0</v>
      </c>
      <c r="N392" s="19">
        <v>0</v>
      </c>
      <c r="O392" s="78">
        <v>91.35</v>
      </c>
      <c r="P392" s="19">
        <v>0</v>
      </c>
      <c r="Q392" s="19">
        <f>M392+N392+O392+P392</f>
        <v>91.35</v>
      </c>
      <c r="R392" s="19">
        <f>H392-M392</f>
        <v>0</v>
      </c>
      <c r="S392" s="19">
        <f>I392-N392</f>
        <v>0</v>
      </c>
      <c r="T392" s="19">
        <f>J392-O392</f>
        <v>0.65000000000000568</v>
      </c>
      <c r="U392" s="19">
        <f>Q392+B392</f>
        <v>91.35</v>
      </c>
      <c r="V392" s="19">
        <v>92</v>
      </c>
      <c r="W392" s="19">
        <v>91.35</v>
      </c>
      <c r="X392" s="19">
        <f>V392-W392</f>
        <v>0.65000000000000568</v>
      </c>
      <c r="Y392" s="19">
        <f>IF(ISERROR(W392/V392*100),0,W392/V392*100)</f>
        <v>99.293478260869563</v>
      </c>
      <c r="Z392" s="19">
        <v>0</v>
      </c>
      <c r="AA392" s="19">
        <v>0</v>
      </c>
      <c r="AB392" s="19">
        <v>0</v>
      </c>
      <c r="AC392" s="19">
        <v>0</v>
      </c>
      <c r="AD392" s="19">
        <v>0</v>
      </c>
    </row>
    <row r="393" spans="1:30" ht="51">
      <c r="A393" s="52" t="s">
        <v>99</v>
      </c>
      <c r="B393" s="19">
        <v>0</v>
      </c>
      <c r="C393" s="19">
        <v>0</v>
      </c>
      <c r="D393" s="19">
        <v>0</v>
      </c>
      <c r="E393" s="19">
        <v>92</v>
      </c>
      <c r="F393" s="19">
        <v>0</v>
      </c>
      <c r="G393" s="19">
        <f>C393+D393+E393+F393</f>
        <v>92</v>
      </c>
      <c r="H393" s="19">
        <v>0</v>
      </c>
      <c r="I393" s="19">
        <v>0</v>
      </c>
      <c r="J393" s="19">
        <v>92</v>
      </c>
      <c r="K393" s="19">
        <v>0</v>
      </c>
      <c r="L393" s="19">
        <f>H393+I393+J393+K393</f>
        <v>92</v>
      </c>
      <c r="M393" s="19">
        <v>0</v>
      </c>
      <c r="N393" s="19">
        <v>0</v>
      </c>
      <c r="O393" s="78">
        <v>91.35</v>
      </c>
      <c r="P393" s="19">
        <v>0</v>
      </c>
      <c r="Q393" s="19">
        <f>M393+N393+O393+P393</f>
        <v>91.35</v>
      </c>
      <c r="R393" s="19">
        <f>H393-M393</f>
        <v>0</v>
      </c>
      <c r="S393" s="19">
        <f>I393-N393</f>
        <v>0</v>
      </c>
      <c r="T393" s="19">
        <f>J393-O393</f>
        <v>0.65000000000000568</v>
      </c>
      <c r="U393" s="19">
        <f>Q393+B393</f>
        <v>91.35</v>
      </c>
      <c r="V393" s="19">
        <v>92</v>
      </c>
      <c r="W393" s="19">
        <v>91.35</v>
      </c>
      <c r="X393" s="19">
        <f>V393-W393</f>
        <v>0.65000000000000568</v>
      </c>
      <c r="Y393" s="19">
        <f>IF(ISERROR(W393/V393*100),0,W393/V393*100)</f>
        <v>99.293478260869563</v>
      </c>
      <c r="Z393" s="19">
        <v>0</v>
      </c>
      <c r="AA393" s="19">
        <v>0</v>
      </c>
      <c r="AB393" s="19">
        <v>0</v>
      </c>
      <c r="AC393" s="19">
        <v>0</v>
      </c>
      <c r="AD393" s="19">
        <v>0</v>
      </c>
    </row>
    <row r="394" spans="1:30" ht="38.25">
      <c r="A394" s="52" t="s">
        <v>84</v>
      </c>
      <c r="B394" s="19">
        <v>0</v>
      </c>
      <c r="C394" s="19">
        <v>0</v>
      </c>
      <c r="D394" s="19">
        <v>0</v>
      </c>
      <c r="E394" s="19">
        <v>0</v>
      </c>
      <c r="F394" s="19">
        <v>932479</v>
      </c>
      <c r="G394" s="19">
        <f>C394+D394+E394+F394</f>
        <v>932479</v>
      </c>
      <c r="H394" s="19">
        <v>0</v>
      </c>
      <c r="I394" s="19">
        <v>0</v>
      </c>
      <c r="J394" s="19">
        <v>0</v>
      </c>
      <c r="K394" s="19">
        <v>220388</v>
      </c>
      <c r="L394" s="19">
        <f>H394+I394+J394+K394</f>
        <v>220388</v>
      </c>
      <c r="M394" s="19">
        <v>0</v>
      </c>
      <c r="N394" s="19">
        <v>0</v>
      </c>
      <c r="O394" s="19">
        <v>0</v>
      </c>
      <c r="P394" s="19">
        <v>220388</v>
      </c>
      <c r="Q394" s="19">
        <f>M394+N394+O394+P394</f>
        <v>220388</v>
      </c>
      <c r="R394" s="19">
        <f>H394-M394</f>
        <v>0</v>
      </c>
      <c r="S394" s="19">
        <f>I394-N394</f>
        <v>0</v>
      </c>
      <c r="T394" s="19">
        <f>J394-O394</f>
        <v>0</v>
      </c>
      <c r="U394" s="19">
        <f>Q394+B394</f>
        <v>220388</v>
      </c>
      <c r="V394" s="19">
        <v>220388</v>
      </c>
      <c r="W394" s="19">
        <v>219954.41</v>
      </c>
      <c r="X394" s="19">
        <f>V394-W394</f>
        <v>433.58999999999651</v>
      </c>
      <c r="Y394" s="19">
        <f>IF(ISERROR(W394/V394*100),0,W394/V394*100)</f>
        <v>99.803260613100534</v>
      </c>
      <c r="Z394" s="19">
        <v>0</v>
      </c>
      <c r="AA394" s="19">
        <v>0</v>
      </c>
      <c r="AB394" s="19">
        <v>0</v>
      </c>
      <c r="AC394" s="19">
        <v>0</v>
      </c>
      <c r="AD394" s="19">
        <v>0</v>
      </c>
    </row>
    <row r="395" spans="1:30" ht="25.5">
      <c r="A395" s="52" t="s">
        <v>85</v>
      </c>
      <c r="B395" s="19">
        <v>0</v>
      </c>
      <c r="C395" s="19">
        <v>0</v>
      </c>
      <c r="D395" s="19">
        <v>0</v>
      </c>
      <c r="E395" s="19">
        <v>0</v>
      </c>
      <c r="F395" s="19">
        <v>932479</v>
      </c>
      <c r="G395" s="19">
        <f>C395+D395+E395+F395</f>
        <v>932479</v>
      </c>
      <c r="H395" s="19">
        <v>0</v>
      </c>
      <c r="I395" s="19">
        <v>0</v>
      </c>
      <c r="J395" s="19">
        <v>0</v>
      </c>
      <c r="K395" s="19">
        <v>220388</v>
      </c>
      <c r="L395" s="19">
        <f>H395+I395+J395+K395</f>
        <v>220388</v>
      </c>
      <c r="M395" s="19">
        <v>0</v>
      </c>
      <c r="N395" s="19">
        <v>0</v>
      </c>
      <c r="O395" s="19">
        <v>0</v>
      </c>
      <c r="P395" s="19">
        <v>220388</v>
      </c>
      <c r="Q395" s="19">
        <f>M395+N395+O395+P395</f>
        <v>220388</v>
      </c>
      <c r="R395" s="19">
        <f>H395-M395</f>
        <v>0</v>
      </c>
      <c r="S395" s="19">
        <f>I395-N395</f>
        <v>0</v>
      </c>
      <c r="T395" s="19">
        <f>J395-O395</f>
        <v>0</v>
      </c>
      <c r="U395" s="19">
        <f>Q395+B395</f>
        <v>220388</v>
      </c>
      <c r="V395" s="19">
        <v>220388</v>
      </c>
      <c r="W395" s="19">
        <v>219954.41</v>
      </c>
      <c r="X395" s="19">
        <f>V395-W395</f>
        <v>433.58999999999651</v>
      </c>
      <c r="Y395" s="19">
        <f>IF(ISERROR(W395/V395*100),0,W395/V395*100)</f>
        <v>99.803260613100534</v>
      </c>
      <c r="Z395" s="19">
        <v>0</v>
      </c>
      <c r="AA395" s="19">
        <v>0</v>
      </c>
      <c r="AB395" s="19">
        <v>0</v>
      </c>
      <c r="AC395" s="19">
        <v>0</v>
      </c>
      <c r="AD395" s="19">
        <v>0</v>
      </c>
    </row>
    <row r="396" spans="1:30" ht="25.5">
      <c r="A396" s="52" t="s">
        <v>88</v>
      </c>
      <c r="B396" s="19">
        <v>0</v>
      </c>
      <c r="C396" s="19">
        <v>0</v>
      </c>
      <c r="D396" s="19">
        <v>19595</v>
      </c>
      <c r="E396" s="19">
        <v>0</v>
      </c>
      <c r="F396" s="19">
        <v>11693</v>
      </c>
      <c r="G396" s="19">
        <f>C396+D396+E396+F396</f>
        <v>31288</v>
      </c>
      <c r="H396" s="19">
        <v>0</v>
      </c>
      <c r="I396" s="19">
        <v>5259</v>
      </c>
      <c r="J396" s="19">
        <v>0</v>
      </c>
      <c r="K396" s="19">
        <v>6013</v>
      </c>
      <c r="L396" s="19">
        <f>H396+I396+J396+K396</f>
        <v>11272</v>
      </c>
      <c r="M396" s="19">
        <v>0</v>
      </c>
      <c r="N396" s="19">
        <v>18332.2</v>
      </c>
      <c r="O396" s="19">
        <v>0</v>
      </c>
      <c r="P396" s="19">
        <v>6013</v>
      </c>
      <c r="Q396" s="19">
        <f>M396+N396+O396+P396</f>
        <v>24345.200000000001</v>
      </c>
      <c r="R396" s="19">
        <f>H396-M396</f>
        <v>0</v>
      </c>
      <c r="S396" s="19">
        <f>I396-N396</f>
        <v>-13073.2</v>
      </c>
      <c r="T396" s="19">
        <f>J396-O396</f>
        <v>0</v>
      </c>
      <c r="U396" s="19">
        <f>Q396+B396</f>
        <v>24345.200000000001</v>
      </c>
      <c r="V396" s="19">
        <v>12275</v>
      </c>
      <c r="W396" s="19">
        <v>11084.4</v>
      </c>
      <c r="X396" s="19">
        <f>V396-W396</f>
        <v>1190.6000000000004</v>
      </c>
      <c r="Y396" s="19">
        <f>IF(ISERROR(W396/V396*100),0,W396/V396*100)</f>
        <v>90.300610997963332</v>
      </c>
      <c r="Z396" s="19">
        <v>0</v>
      </c>
      <c r="AA396" s="19">
        <v>0</v>
      </c>
      <c r="AB396" s="19">
        <v>0</v>
      </c>
      <c r="AC396" s="19">
        <v>0</v>
      </c>
      <c r="AD396" s="19">
        <v>0</v>
      </c>
    </row>
    <row r="397" spans="1:30" ht="38.25">
      <c r="A397" s="52" t="s">
        <v>91</v>
      </c>
      <c r="B397" s="19">
        <v>0</v>
      </c>
      <c r="C397" s="19">
        <v>0</v>
      </c>
      <c r="D397" s="19">
        <v>19595</v>
      </c>
      <c r="E397" s="19">
        <v>0</v>
      </c>
      <c r="F397" s="19">
        <v>11693</v>
      </c>
      <c r="G397" s="19">
        <f>C397+D397+E397+F397</f>
        <v>31288</v>
      </c>
      <c r="H397" s="19">
        <v>0</v>
      </c>
      <c r="I397" s="19">
        <v>5259</v>
      </c>
      <c r="J397" s="19">
        <v>0</v>
      </c>
      <c r="K397" s="19">
        <v>6013</v>
      </c>
      <c r="L397" s="19">
        <f>H397+I397+J397+K397</f>
        <v>11272</v>
      </c>
      <c r="M397" s="19">
        <v>0</v>
      </c>
      <c r="N397" s="19">
        <v>18332.2</v>
      </c>
      <c r="O397" s="19">
        <v>0</v>
      </c>
      <c r="P397" s="19">
        <v>6013</v>
      </c>
      <c r="Q397" s="19">
        <f>M397+N397+O397+P397</f>
        <v>24345.200000000001</v>
      </c>
      <c r="R397" s="19">
        <f>H397-M397</f>
        <v>0</v>
      </c>
      <c r="S397" s="19">
        <f>I397-N397</f>
        <v>-13073.2</v>
      </c>
      <c r="T397" s="19">
        <f>J397-O397</f>
        <v>0</v>
      </c>
      <c r="U397" s="19">
        <f>Q397+B397</f>
        <v>24345.200000000001</v>
      </c>
      <c r="V397" s="19">
        <v>12275</v>
      </c>
      <c r="W397" s="19">
        <v>11084.4</v>
      </c>
      <c r="X397" s="19">
        <f>V397-W397</f>
        <v>1190.6000000000004</v>
      </c>
      <c r="Y397" s="19">
        <f>IF(ISERROR(W397/V397*100),0,W397/V397*100)</f>
        <v>90.300610997963332</v>
      </c>
      <c r="Z397" s="19">
        <v>0</v>
      </c>
      <c r="AA397" s="19">
        <v>0</v>
      </c>
      <c r="AB397" s="19">
        <v>0</v>
      </c>
      <c r="AC397" s="19">
        <v>0</v>
      </c>
      <c r="AD397" s="19">
        <v>0</v>
      </c>
    </row>
    <row r="398" spans="1:30" ht="38.25">
      <c r="A398" s="52" t="s">
        <v>782</v>
      </c>
      <c r="B398" s="19">
        <v>0</v>
      </c>
      <c r="C398" s="19">
        <v>0</v>
      </c>
      <c r="D398" s="19">
        <v>0</v>
      </c>
      <c r="E398" s="19">
        <v>0</v>
      </c>
      <c r="F398" s="19">
        <v>83816</v>
      </c>
      <c r="G398" s="19">
        <f>C398+D398+E398+F398</f>
        <v>83816</v>
      </c>
      <c r="H398" s="19">
        <v>0</v>
      </c>
      <c r="I398" s="19">
        <v>0</v>
      </c>
      <c r="J398" s="19">
        <v>0</v>
      </c>
      <c r="K398" s="19">
        <v>9941</v>
      </c>
      <c r="L398" s="19">
        <f>H398+I398+J398+K398</f>
        <v>9941</v>
      </c>
      <c r="M398" s="19">
        <v>0</v>
      </c>
      <c r="N398" s="19">
        <v>0</v>
      </c>
      <c r="O398" s="19">
        <v>0</v>
      </c>
      <c r="P398" s="19">
        <v>9941</v>
      </c>
      <c r="Q398" s="19">
        <f>M398+N398+O398+P398</f>
        <v>9941</v>
      </c>
      <c r="R398" s="19">
        <f>H398-M398</f>
        <v>0</v>
      </c>
      <c r="S398" s="19">
        <f>I398-N398</f>
        <v>0</v>
      </c>
      <c r="T398" s="19">
        <f>J398-O398</f>
        <v>0</v>
      </c>
      <c r="U398" s="19">
        <f>Q398+B398</f>
        <v>9941</v>
      </c>
      <c r="V398" s="19">
        <v>9941</v>
      </c>
      <c r="W398" s="19">
        <v>8900.0499999999993</v>
      </c>
      <c r="X398" s="19">
        <f>V398-W398</f>
        <v>1040.9500000000007</v>
      </c>
      <c r="Y398" s="19">
        <f>IF(ISERROR(W398/V398*100),0,W398/V398*100)</f>
        <v>89.528719444723862</v>
      </c>
      <c r="Z398" s="19">
        <v>0</v>
      </c>
      <c r="AA398" s="19">
        <v>0</v>
      </c>
      <c r="AB398" s="19">
        <v>0</v>
      </c>
      <c r="AC398" s="19">
        <v>0</v>
      </c>
      <c r="AD398" s="19">
        <v>0</v>
      </c>
    </row>
    <row r="399" spans="1:30" ht="25.5">
      <c r="A399" s="52" t="s">
        <v>785</v>
      </c>
      <c r="B399" s="19">
        <v>0</v>
      </c>
      <c r="C399" s="19">
        <v>0</v>
      </c>
      <c r="D399" s="19">
        <v>0</v>
      </c>
      <c r="E399" s="19">
        <v>0</v>
      </c>
      <c r="F399" s="19">
        <v>3600</v>
      </c>
      <c r="G399" s="19">
        <f>C399+D399+E399+F399</f>
        <v>3600</v>
      </c>
      <c r="H399" s="19">
        <v>0</v>
      </c>
      <c r="I399" s="19">
        <v>0</v>
      </c>
      <c r="J399" s="19">
        <v>0</v>
      </c>
      <c r="K399" s="19">
        <v>0</v>
      </c>
      <c r="L399" s="19">
        <f>H399+I399+J399+K399</f>
        <v>0</v>
      </c>
      <c r="M399" s="19">
        <v>0</v>
      </c>
      <c r="N399" s="19">
        <v>0</v>
      </c>
      <c r="O399" s="19">
        <v>0</v>
      </c>
      <c r="P399" s="19">
        <v>0</v>
      </c>
      <c r="Q399" s="19">
        <f>M399+N399+O399+P399</f>
        <v>0</v>
      </c>
      <c r="R399" s="19">
        <f>H399-M399</f>
        <v>0</v>
      </c>
      <c r="S399" s="19">
        <f>I399-N399</f>
        <v>0</v>
      </c>
      <c r="T399" s="19">
        <f>J399-O399</f>
        <v>0</v>
      </c>
      <c r="U399" s="19">
        <f>Q399+B399</f>
        <v>0</v>
      </c>
      <c r="V399" s="19">
        <v>0</v>
      </c>
      <c r="W399" s="19">
        <v>0</v>
      </c>
      <c r="X399" s="19">
        <f>V399-W399</f>
        <v>0</v>
      </c>
      <c r="Y399" s="19">
        <f>IF(ISERROR(W399/V399*100),0,W399/V399*100)</f>
        <v>0</v>
      </c>
      <c r="Z399" s="19">
        <v>0</v>
      </c>
      <c r="AA399" s="19">
        <v>0</v>
      </c>
      <c r="AB399" s="19">
        <v>0</v>
      </c>
      <c r="AC399" s="19">
        <v>0</v>
      </c>
      <c r="AD399" s="19">
        <v>0</v>
      </c>
    </row>
    <row r="400" spans="1:30" s="4" customFormat="1">
      <c r="A400" s="51" t="s">
        <v>318</v>
      </c>
      <c r="B400" s="18">
        <v>624688.25</v>
      </c>
      <c r="C400" s="18">
        <v>11466540</v>
      </c>
      <c r="D400" s="18">
        <v>623825</v>
      </c>
      <c r="E400" s="18">
        <v>24580</v>
      </c>
      <c r="F400" s="18">
        <v>97183663</v>
      </c>
      <c r="G400" s="18">
        <f>C400+D400+E400+F400</f>
        <v>109298608</v>
      </c>
      <c r="H400" s="18">
        <v>3791192</v>
      </c>
      <c r="I400" s="18">
        <v>172450</v>
      </c>
      <c r="J400" s="18">
        <v>3565</v>
      </c>
      <c r="K400" s="18">
        <v>31065371</v>
      </c>
      <c r="L400" s="18">
        <f>H400+I400+J400+K400</f>
        <v>35032578</v>
      </c>
      <c r="M400" s="18">
        <v>3926089.34</v>
      </c>
      <c r="N400" s="18">
        <v>222305.38</v>
      </c>
      <c r="O400" s="77">
        <v>3655.33</v>
      </c>
      <c r="P400" s="18">
        <v>31065371</v>
      </c>
      <c r="Q400" s="18">
        <f>M400+N400+O400+P400</f>
        <v>35217421.049999997</v>
      </c>
      <c r="R400" s="18">
        <f>H400-M400</f>
        <v>-134897.33999999985</v>
      </c>
      <c r="S400" s="18">
        <f>I400-N400</f>
        <v>-49855.380000000005</v>
      </c>
      <c r="T400" s="18">
        <f>J400-O400</f>
        <v>-90.329999999999927</v>
      </c>
      <c r="U400" s="18">
        <f>Q400+B400</f>
        <v>35842109.299999997</v>
      </c>
      <c r="V400" s="18">
        <v>34622107</v>
      </c>
      <c r="W400" s="18">
        <v>32495086.41</v>
      </c>
      <c r="X400" s="18">
        <f>V400-W400</f>
        <v>2127020.59</v>
      </c>
      <c r="Y400" s="18">
        <f>IF(ISERROR(W400/V400*100),0,W400/V400*100)</f>
        <v>93.856466938883869</v>
      </c>
      <c r="Z400" s="18">
        <v>0</v>
      </c>
      <c r="AA400" s="18">
        <v>0</v>
      </c>
      <c r="AB400" s="18">
        <v>0</v>
      </c>
      <c r="AC400" s="18">
        <v>0</v>
      </c>
      <c r="AD400" s="18">
        <v>0</v>
      </c>
    </row>
    <row r="401" spans="1:30">
      <c r="A401" s="52" t="s">
        <v>961</v>
      </c>
      <c r="B401" s="19">
        <v>0</v>
      </c>
      <c r="C401" s="19">
        <v>99830</v>
      </c>
      <c r="D401" s="19">
        <v>0</v>
      </c>
      <c r="E401" s="19">
        <v>0</v>
      </c>
      <c r="F401" s="19">
        <v>3824751</v>
      </c>
      <c r="G401" s="19">
        <f>C401+D401+E401+F401</f>
        <v>3924581</v>
      </c>
      <c r="H401" s="19">
        <v>29277</v>
      </c>
      <c r="I401" s="19">
        <v>0</v>
      </c>
      <c r="J401" s="19">
        <v>0</v>
      </c>
      <c r="K401" s="19">
        <v>1087572</v>
      </c>
      <c r="L401" s="19">
        <f>H401+I401+J401+K401</f>
        <v>1116849</v>
      </c>
      <c r="M401" s="19">
        <v>29255</v>
      </c>
      <c r="N401" s="19">
        <v>0</v>
      </c>
      <c r="O401" s="19">
        <v>0</v>
      </c>
      <c r="P401" s="19">
        <v>1087572</v>
      </c>
      <c r="Q401" s="19">
        <f>M401+N401+O401+P401</f>
        <v>1116827</v>
      </c>
      <c r="R401" s="19">
        <f>H401-M401</f>
        <v>22</v>
      </c>
      <c r="S401" s="19">
        <f>I401-N401</f>
        <v>0</v>
      </c>
      <c r="T401" s="19">
        <f>J401-O401</f>
        <v>0</v>
      </c>
      <c r="U401" s="19">
        <f>Q401+B401</f>
        <v>1116827</v>
      </c>
      <c r="V401" s="19">
        <v>1116849</v>
      </c>
      <c r="W401" s="19">
        <v>1067472.97</v>
      </c>
      <c r="X401" s="19">
        <f>V401-W401</f>
        <v>49376.030000000028</v>
      </c>
      <c r="Y401" s="19">
        <f>IF(ISERROR(W401/V401*100),0,W401/V401*100)</f>
        <v>95.578987848849749</v>
      </c>
      <c r="Z401" s="19">
        <v>0</v>
      </c>
      <c r="AA401" s="19">
        <v>0</v>
      </c>
      <c r="AB401" s="19">
        <v>0</v>
      </c>
      <c r="AC401" s="19">
        <v>0</v>
      </c>
      <c r="AD401" s="19">
        <v>0</v>
      </c>
    </row>
    <row r="402" spans="1:30">
      <c r="A402" s="52" t="s">
        <v>962</v>
      </c>
      <c r="B402" s="19">
        <v>0</v>
      </c>
      <c r="C402" s="19">
        <v>2500</v>
      </c>
      <c r="D402" s="19">
        <v>0</v>
      </c>
      <c r="E402" s="19">
        <v>0</v>
      </c>
      <c r="F402" s="19">
        <v>3722456</v>
      </c>
      <c r="G402" s="19">
        <f>C402+D402+E402+F402</f>
        <v>3724956</v>
      </c>
      <c r="H402" s="19">
        <v>834</v>
      </c>
      <c r="I402" s="19">
        <v>0</v>
      </c>
      <c r="J402" s="19">
        <v>0</v>
      </c>
      <c r="K402" s="19">
        <v>1053473</v>
      </c>
      <c r="L402" s="19">
        <f>H402+I402+J402+K402</f>
        <v>1054307</v>
      </c>
      <c r="M402" s="19">
        <v>812</v>
      </c>
      <c r="N402" s="19">
        <v>0</v>
      </c>
      <c r="O402" s="19">
        <v>0</v>
      </c>
      <c r="P402" s="19">
        <v>1053473</v>
      </c>
      <c r="Q402" s="19">
        <f>M402+N402+O402+P402</f>
        <v>1054285</v>
      </c>
      <c r="R402" s="19">
        <f>H402-M402</f>
        <v>22</v>
      </c>
      <c r="S402" s="19">
        <f>I402-N402</f>
        <v>0</v>
      </c>
      <c r="T402" s="19">
        <f>J402-O402</f>
        <v>0</v>
      </c>
      <c r="U402" s="19">
        <f>Q402+B402</f>
        <v>1054285</v>
      </c>
      <c r="V402" s="19">
        <v>1054307</v>
      </c>
      <c r="W402" s="19">
        <v>1014387.59</v>
      </c>
      <c r="X402" s="19">
        <f>V402-W402</f>
        <v>39919.410000000033</v>
      </c>
      <c r="Y402" s="19">
        <f>IF(ISERROR(W402/V402*100),0,W402/V402*100)</f>
        <v>96.213682542181729</v>
      </c>
      <c r="Z402" s="19">
        <v>0</v>
      </c>
      <c r="AA402" s="19">
        <v>0</v>
      </c>
      <c r="AB402" s="19">
        <v>0</v>
      </c>
      <c r="AC402" s="19">
        <v>0</v>
      </c>
      <c r="AD402" s="19">
        <v>0</v>
      </c>
    </row>
    <row r="403" spans="1:30" ht="25.5">
      <c r="A403" s="52" t="s">
        <v>963</v>
      </c>
      <c r="B403" s="19">
        <v>0</v>
      </c>
      <c r="C403" s="19">
        <v>0</v>
      </c>
      <c r="D403" s="19">
        <v>0</v>
      </c>
      <c r="E403" s="19">
        <v>0</v>
      </c>
      <c r="F403" s="19">
        <v>102295</v>
      </c>
      <c r="G403" s="19">
        <f>C403+D403+E403+F403</f>
        <v>102295</v>
      </c>
      <c r="H403" s="19">
        <v>0</v>
      </c>
      <c r="I403" s="19">
        <v>0</v>
      </c>
      <c r="J403" s="19">
        <v>0</v>
      </c>
      <c r="K403" s="19">
        <v>34099</v>
      </c>
      <c r="L403" s="19">
        <f>H403+I403+J403+K403</f>
        <v>34099</v>
      </c>
      <c r="M403" s="19">
        <v>0</v>
      </c>
      <c r="N403" s="19">
        <v>0</v>
      </c>
      <c r="O403" s="19">
        <v>0</v>
      </c>
      <c r="P403" s="19">
        <v>34099</v>
      </c>
      <c r="Q403" s="19">
        <f>M403+N403+O403+P403</f>
        <v>34099</v>
      </c>
      <c r="R403" s="19">
        <f>H403-M403</f>
        <v>0</v>
      </c>
      <c r="S403" s="19">
        <f>I403-N403</f>
        <v>0</v>
      </c>
      <c r="T403" s="19">
        <f>J403-O403</f>
        <v>0</v>
      </c>
      <c r="U403" s="19">
        <f>Q403+B403</f>
        <v>34099</v>
      </c>
      <c r="V403" s="19">
        <v>34099</v>
      </c>
      <c r="W403" s="19">
        <v>34069.620000000003</v>
      </c>
      <c r="X403" s="19">
        <f>V403-W403</f>
        <v>29.379999999997381</v>
      </c>
      <c r="Y403" s="19">
        <f>IF(ISERROR(W403/V403*100),0,W403/V403*100)</f>
        <v>99.913839115516595</v>
      </c>
      <c r="Z403" s="19">
        <v>0</v>
      </c>
      <c r="AA403" s="19">
        <v>0</v>
      </c>
      <c r="AB403" s="19">
        <v>0</v>
      </c>
      <c r="AC403" s="19">
        <v>0</v>
      </c>
      <c r="AD403" s="19">
        <v>0</v>
      </c>
    </row>
    <row r="404" spans="1:30" ht="25.5">
      <c r="A404" s="52" t="s">
        <v>964</v>
      </c>
      <c r="B404" s="19">
        <v>0</v>
      </c>
      <c r="C404" s="19">
        <v>97330</v>
      </c>
      <c r="D404" s="19">
        <v>0</v>
      </c>
      <c r="E404" s="19">
        <v>0</v>
      </c>
      <c r="F404" s="19">
        <v>0</v>
      </c>
      <c r="G404" s="19">
        <f>C404+D404+E404+F404</f>
        <v>97330</v>
      </c>
      <c r="H404" s="19">
        <v>28443</v>
      </c>
      <c r="I404" s="19">
        <v>0</v>
      </c>
      <c r="J404" s="19">
        <v>0</v>
      </c>
      <c r="K404" s="19">
        <v>0</v>
      </c>
      <c r="L404" s="19">
        <f>H404+I404+J404+K404</f>
        <v>28443</v>
      </c>
      <c r="M404" s="19">
        <v>28443</v>
      </c>
      <c r="N404" s="19">
        <v>0</v>
      </c>
      <c r="O404" s="19">
        <v>0</v>
      </c>
      <c r="P404" s="19">
        <v>0</v>
      </c>
      <c r="Q404" s="19">
        <f>M404+N404+O404+P404</f>
        <v>28443</v>
      </c>
      <c r="R404" s="19">
        <f>H404-M404</f>
        <v>0</v>
      </c>
      <c r="S404" s="19">
        <f>I404-N404</f>
        <v>0</v>
      </c>
      <c r="T404" s="19">
        <f>J404-O404</f>
        <v>0</v>
      </c>
      <c r="U404" s="19">
        <f>Q404+B404</f>
        <v>28443</v>
      </c>
      <c r="V404" s="19">
        <v>28443</v>
      </c>
      <c r="W404" s="19">
        <v>19015.759999999998</v>
      </c>
      <c r="X404" s="19">
        <f>V404-W404</f>
        <v>9427.2400000000016</v>
      </c>
      <c r="Y404" s="19">
        <f>IF(ISERROR(W404/V404*100),0,W404/V404*100)</f>
        <v>66.855676264810313</v>
      </c>
      <c r="Z404" s="19">
        <v>0</v>
      </c>
      <c r="AA404" s="19">
        <v>0</v>
      </c>
      <c r="AB404" s="19">
        <v>0</v>
      </c>
      <c r="AC404" s="19">
        <v>0</v>
      </c>
      <c r="AD404" s="19">
        <v>0</v>
      </c>
    </row>
    <row r="405" spans="1:30">
      <c r="A405" s="52" t="s">
        <v>965</v>
      </c>
      <c r="B405" s="19">
        <v>0</v>
      </c>
      <c r="C405" s="19">
        <v>215000</v>
      </c>
      <c r="D405" s="19">
        <v>0</v>
      </c>
      <c r="E405" s="19">
        <v>0</v>
      </c>
      <c r="F405" s="19">
        <v>1726637</v>
      </c>
      <c r="G405" s="19">
        <f>C405+D405+E405+F405</f>
        <v>1941637</v>
      </c>
      <c r="H405" s="19">
        <v>56083</v>
      </c>
      <c r="I405" s="19">
        <v>0</v>
      </c>
      <c r="J405" s="19">
        <v>0</v>
      </c>
      <c r="K405" s="19">
        <v>518224</v>
      </c>
      <c r="L405" s="19">
        <f>H405+I405+J405+K405</f>
        <v>574307</v>
      </c>
      <c r="M405" s="19">
        <v>60584.06</v>
      </c>
      <c r="N405" s="19">
        <v>0</v>
      </c>
      <c r="O405" s="19">
        <v>0</v>
      </c>
      <c r="P405" s="19">
        <v>518224</v>
      </c>
      <c r="Q405" s="19">
        <f>M405+N405+O405+P405</f>
        <v>578808.06000000006</v>
      </c>
      <c r="R405" s="19">
        <f>H405-M405</f>
        <v>-4501.0599999999977</v>
      </c>
      <c r="S405" s="19">
        <f>I405-N405</f>
        <v>0</v>
      </c>
      <c r="T405" s="19">
        <f>J405-O405</f>
        <v>0</v>
      </c>
      <c r="U405" s="19">
        <f>Q405+B405</f>
        <v>578808.06000000006</v>
      </c>
      <c r="V405" s="19">
        <v>574307</v>
      </c>
      <c r="W405" s="19">
        <v>504327.26</v>
      </c>
      <c r="X405" s="19">
        <f>V405-W405</f>
        <v>69979.739999999991</v>
      </c>
      <c r="Y405" s="19">
        <f>IF(ISERROR(W405/V405*100),0,W405/V405*100)</f>
        <v>87.814924770201301</v>
      </c>
      <c r="Z405" s="19">
        <v>0</v>
      </c>
      <c r="AA405" s="19">
        <v>0</v>
      </c>
      <c r="AB405" s="19">
        <v>0</v>
      </c>
      <c r="AC405" s="19">
        <v>0</v>
      </c>
      <c r="AD405" s="19">
        <v>0</v>
      </c>
    </row>
    <row r="406" spans="1:30">
      <c r="A406" s="52" t="s">
        <v>966</v>
      </c>
      <c r="B406" s="19">
        <v>0</v>
      </c>
      <c r="C406" s="19">
        <v>0</v>
      </c>
      <c r="D406" s="19">
        <v>0</v>
      </c>
      <c r="E406" s="19">
        <v>0</v>
      </c>
      <c r="F406" s="19">
        <v>523216</v>
      </c>
      <c r="G406" s="19">
        <f>C406+D406+E406+F406</f>
        <v>523216</v>
      </c>
      <c r="H406" s="19">
        <v>0</v>
      </c>
      <c r="I406" s="19">
        <v>0</v>
      </c>
      <c r="J406" s="19">
        <v>0</v>
      </c>
      <c r="K406" s="19">
        <v>168566</v>
      </c>
      <c r="L406" s="19">
        <f>H406+I406+J406+K406</f>
        <v>168566</v>
      </c>
      <c r="M406" s="19">
        <v>0</v>
      </c>
      <c r="N406" s="19">
        <v>0</v>
      </c>
      <c r="O406" s="19">
        <v>0</v>
      </c>
      <c r="P406" s="19">
        <v>168566</v>
      </c>
      <c r="Q406" s="19">
        <f>M406+N406+O406+P406</f>
        <v>168566</v>
      </c>
      <c r="R406" s="19">
        <f>H406-M406</f>
        <v>0</v>
      </c>
      <c r="S406" s="19">
        <f>I406-N406</f>
        <v>0</v>
      </c>
      <c r="T406" s="19">
        <f>J406-O406</f>
        <v>0</v>
      </c>
      <c r="U406" s="19">
        <f>Q406+B406</f>
        <v>168566</v>
      </c>
      <c r="V406" s="19">
        <v>168566</v>
      </c>
      <c r="W406" s="19">
        <v>160438.07</v>
      </c>
      <c r="X406" s="19">
        <f>V406-W406</f>
        <v>8127.929999999993</v>
      </c>
      <c r="Y406" s="19">
        <f>IF(ISERROR(W406/V406*100),0,W406/V406*100)</f>
        <v>95.178191331585253</v>
      </c>
      <c r="Z406" s="19">
        <v>0</v>
      </c>
      <c r="AA406" s="19">
        <v>0</v>
      </c>
      <c r="AB406" s="19">
        <v>0</v>
      </c>
      <c r="AC406" s="19">
        <v>0</v>
      </c>
      <c r="AD406" s="19">
        <v>0</v>
      </c>
    </row>
    <row r="407" spans="1:30" ht="25.5">
      <c r="A407" s="52" t="s">
        <v>967</v>
      </c>
      <c r="B407" s="19">
        <v>0</v>
      </c>
      <c r="C407" s="19">
        <v>53000</v>
      </c>
      <c r="D407" s="19">
        <v>0</v>
      </c>
      <c r="E407" s="19">
        <v>0</v>
      </c>
      <c r="F407" s="19">
        <v>567594</v>
      </c>
      <c r="G407" s="19">
        <f>C407+D407+E407+F407</f>
        <v>620594</v>
      </c>
      <c r="H407" s="19">
        <v>4000</v>
      </c>
      <c r="I407" s="19">
        <v>0</v>
      </c>
      <c r="J407" s="19">
        <v>0</v>
      </c>
      <c r="K407" s="19">
        <v>191128</v>
      </c>
      <c r="L407" s="19">
        <f>H407+I407+J407+K407</f>
        <v>195128</v>
      </c>
      <c r="M407" s="19">
        <v>6798.29</v>
      </c>
      <c r="N407" s="19">
        <v>0</v>
      </c>
      <c r="O407" s="19">
        <v>0</v>
      </c>
      <c r="P407" s="19">
        <v>191128</v>
      </c>
      <c r="Q407" s="19">
        <f>M407+N407+O407+P407</f>
        <v>197926.29</v>
      </c>
      <c r="R407" s="19">
        <f>H407-M407</f>
        <v>-2798.29</v>
      </c>
      <c r="S407" s="19">
        <f>I407-N407</f>
        <v>0</v>
      </c>
      <c r="T407" s="19">
        <f>J407-O407</f>
        <v>0</v>
      </c>
      <c r="U407" s="19">
        <f>Q407+B407</f>
        <v>197926.29</v>
      </c>
      <c r="V407" s="19">
        <v>195128</v>
      </c>
      <c r="W407" s="19">
        <v>167747.73000000001</v>
      </c>
      <c r="X407" s="19">
        <f>V407-W407</f>
        <v>27380.26999999999</v>
      </c>
      <c r="Y407" s="19">
        <f>IF(ISERROR(W407/V407*100),0,W407/V407*100)</f>
        <v>85.968046615554925</v>
      </c>
      <c r="Z407" s="19">
        <v>0</v>
      </c>
      <c r="AA407" s="19">
        <v>0</v>
      </c>
      <c r="AB407" s="19">
        <v>0</v>
      </c>
      <c r="AC407" s="19">
        <v>0</v>
      </c>
      <c r="AD407" s="19">
        <v>0</v>
      </c>
    </row>
    <row r="408" spans="1:30">
      <c r="A408" s="52" t="s">
        <v>968</v>
      </c>
      <c r="B408" s="19">
        <v>0</v>
      </c>
      <c r="C408" s="19">
        <v>263590</v>
      </c>
      <c r="D408" s="19">
        <v>0</v>
      </c>
      <c r="E408" s="19">
        <v>0</v>
      </c>
      <c r="F408" s="19">
        <v>922187</v>
      </c>
      <c r="G408" s="19">
        <f>C408+D408+E408+F408</f>
        <v>1185777</v>
      </c>
      <c r="H408" s="19">
        <v>243590</v>
      </c>
      <c r="I408" s="19">
        <v>0</v>
      </c>
      <c r="J408" s="19">
        <v>0</v>
      </c>
      <c r="K408" s="19">
        <v>412395</v>
      </c>
      <c r="L408" s="19">
        <f>H408+I408+J408+K408</f>
        <v>655985</v>
      </c>
      <c r="M408" s="19">
        <v>356032.85</v>
      </c>
      <c r="N408" s="19">
        <v>0</v>
      </c>
      <c r="O408" s="19">
        <v>0</v>
      </c>
      <c r="P408" s="19">
        <v>412395</v>
      </c>
      <c r="Q408" s="19">
        <f>M408+N408+O408+P408</f>
        <v>768427.85</v>
      </c>
      <c r="R408" s="19">
        <f>H408-M408</f>
        <v>-112442.84999999998</v>
      </c>
      <c r="S408" s="19">
        <f>I408-N408</f>
        <v>0</v>
      </c>
      <c r="T408" s="19">
        <f>J408-O408</f>
        <v>0</v>
      </c>
      <c r="U408" s="19">
        <f>Q408+B408</f>
        <v>768427.85</v>
      </c>
      <c r="V408" s="19">
        <v>455985</v>
      </c>
      <c r="W408" s="19">
        <v>399372.64</v>
      </c>
      <c r="X408" s="19">
        <f>V408-W408</f>
        <v>56612.359999999986</v>
      </c>
      <c r="Y408" s="19">
        <f>IF(ISERROR(W408/V408*100),0,W408/V408*100)</f>
        <v>87.584600370626234</v>
      </c>
      <c r="Z408" s="19">
        <v>0</v>
      </c>
      <c r="AA408" s="19">
        <v>0</v>
      </c>
      <c r="AB408" s="19">
        <v>0</v>
      </c>
      <c r="AC408" s="19">
        <v>0</v>
      </c>
      <c r="AD408" s="19">
        <v>0</v>
      </c>
    </row>
    <row r="409" spans="1:30" ht="38.25">
      <c r="A409" s="52" t="s">
        <v>969</v>
      </c>
      <c r="B409" s="19">
        <v>0</v>
      </c>
      <c r="C409" s="19">
        <v>0</v>
      </c>
      <c r="D409" s="19">
        <v>0</v>
      </c>
      <c r="E409" s="19">
        <v>0</v>
      </c>
      <c r="F409" s="19">
        <v>45556</v>
      </c>
      <c r="G409" s="19">
        <f>C409+D409+E409+F409</f>
        <v>45556</v>
      </c>
      <c r="H409" s="19">
        <v>0</v>
      </c>
      <c r="I409" s="19">
        <v>0</v>
      </c>
      <c r="J409" s="19">
        <v>0</v>
      </c>
      <c r="K409" s="19">
        <v>24000</v>
      </c>
      <c r="L409" s="19">
        <f>H409+I409+J409+K409</f>
        <v>24000</v>
      </c>
      <c r="M409" s="19">
        <v>0</v>
      </c>
      <c r="N409" s="19">
        <v>0</v>
      </c>
      <c r="O409" s="19">
        <v>0</v>
      </c>
      <c r="P409" s="19">
        <v>24000</v>
      </c>
      <c r="Q409" s="19">
        <f>M409+N409+O409+P409</f>
        <v>24000</v>
      </c>
      <c r="R409" s="19">
        <f>H409-M409</f>
        <v>0</v>
      </c>
      <c r="S409" s="19">
        <f>I409-N409</f>
        <v>0</v>
      </c>
      <c r="T409" s="19">
        <f>J409-O409</f>
        <v>0</v>
      </c>
      <c r="U409" s="19">
        <f>Q409+B409</f>
        <v>24000</v>
      </c>
      <c r="V409" s="19">
        <v>24000</v>
      </c>
      <c r="W409" s="19">
        <v>16972.03</v>
      </c>
      <c r="X409" s="19">
        <f>V409-W409</f>
        <v>7027.9700000000012</v>
      </c>
      <c r="Y409" s="19">
        <f>IF(ISERROR(W409/V409*100),0,W409/V409*100)</f>
        <v>70.716791666666651</v>
      </c>
      <c r="Z409" s="19">
        <v>0</v>
      </c>
      <c r="AA409" s="19">
        <v>0</v>
      </c>
      <c r="AB409" s="19">
        <v>0</v>
      </c>
      <c r="AC409" s="19">
        <v>0</v>
      </c>
      <c r="AD409" s="19">
        <v>0</v>
      </c>
    </row>
    <row r="410" spans="1:30">
      <c r="A410" s="52" t="s">
        <v>970</v>
      </c>
      <c r="B410" s="19">
        <v>0</v>
      </c>
      <c r="C410" s="19">
        <v>500000</v>
      </c>
      <c r="D410" s="19">
        <v>0</v>
      </c>
      <c r="E410" s="19">
        <v>0</v>
      </c>
      <c r="F410" s="19">
        <v>27248606</v>
      </c>
      <c r="G410" s="19">
        <f>C410+D410+E410+F410</f>
        <v>27748606</v>
      </c>
      <c r="H410" s="19">
        <v>173990</v>
      </c>
      <c r="I410" s="19">
        <v>0</v>
      </c>
      <c r="J410" s="19">
        <v>0</v>
      </c>
      <c r="K410" s="19">
        <v>8528237</v>
      </c>
      <c r="L410" s="19">
        <f>H410+I410+J410+K410</f>
        <v>8702227</v>
      </c>
      <c r="M410" s="19">
        <v>167667.51999999999</v>
      </c>
      <c r="N410" s="19">
        <v>0</v>
      </c>
      <c r="O410" s="19">
        <v>0</v>
      </c>
      <c r="P410" s="19">
        <v>8528237</v>
      </c>
      <c r="Q410" s="19">
        <f>M410+N410+O410+P410</f>
        <v>8695904.5199999996</v>
      </c>
      <c r="R410" s="19">
        <f>H410-M410</f>
        <v>6322.4800000000105</v>
      </c>
      <c r="S410" s="19">
        <f>I410-N410</f>
        <v>0</v>
      </c>
      <c r="T410" s="19">
        <f>J410-O410</f>
        <v>0</v>
      </c>
      <c r="U410" s="19">
        <f>Q410+B410</f>
        <v>8695904.5199999996</v>
      </c>
      <c r="V410" s="19">
        <v>8702227</v>
      </c>
      <c r="W410" s="19">
        <v>8603307.4399999995</v>
      </c>
      <c r="X410" s="19">
        <f>V410-W410</f>
        <v>98919.560000000522</v>
      </c>
      <c r="Y410" s="19">
        <f>IF(ISERROR(W410/V410*100),0,W410/V410*100)</f>
        <v>98.863284536245715</v>
      </c>
      <c r="Z410" s="19">
        <v>0</v>
      </c>
      <c r="AA410" s="19">
        <v>0</v>
      </c>
      <c r="AB410" s="19">
        <v>0</v>
      </c>
      <c r="AC410" s="19">
        <v>0</v>
      </c>
      <c r="AD410" s="19">
        <v>0</v>
      </c>
    </row>
    <row r="411" spans="1:30">
      <c r="A411" s="52" t="s">
        <v>971</v>
      </c>
      <c r="B411" s="19">
        <v>0</v>
      </c>
      <c r="C411" s="19">
        <v>17101</v>
      </c>
      <c r="D411" s="19">
        <v>0</v>
      </c>
      <c r="E411" s="19">
        <v>0</v>
      </c>
      <c r="F411" s="19">
        <v>265317</v>
      </c>
      <c r="G411" s="19">
        <f>C411+D411+E411+F411</f>
        <v>282418</v>
      </c>
      <c r="H411" s="19">
        <v>5701</v>
      </c>
      <c r="I411" s="19">
        <v>0</v>
      </c>
      <c r="J411" s="19">
        <v>0</v>
      </c>
      <c r="K411" s="19">
        <v>96071</v>
      </c>
      <c r="L411" s="19">
        <f>H411+I411+J411+K411</f>
        <v>101772</v>
      </c>
      <c r="M411" s="19">
        <v>5725</v>
      </c>
      <c r="N411" s="19">
        <v>0</v>
      </c>
      <c r="O411" s="19">
        <v>0</v>
      </c>
      <c r="P411" s="19">
        <v>96071</v>
      </c>
      <c r="Q411" s="19">
        <f>M411+N411+O411+P411</f>
        <v>101796</v>
      </c>
      <c r="R411" s="19">
        <f>H411-M411</f>
        <v>-24</v>
      </c>
      <c r="S411" s="19">
        <f>I411-N411</f>
        <v>0</v>
      </c>
      <c r="T411" s="19">
        <f>J411-O411</f>
        <v>0</v>
      </c>
      <c r="U411" s="19">
        <f>Q411+B411</f>
        <v>101796</v>
      </c>
      <c r="V411" s="19">
        <v>101772</v>
      </c>
      <c r="W411" s="19">
        <v>75453.08</v>
      </c>
      <c r="X411" s="19">
        <f>V411-W411</f>
        <v>26318.92</v>
      </c>
      <c r="Y411" s="19">
        <f>IF(ISERROR(W411/V411*100),0,W411/V411*100)</f>
        <v>74.139331053727943</v>
      </c>
      <c r="Z411" s="19">
        <v>0</v>
      </c>
      <c r="AA411" s="19">
        <v>0</v>
      </c>
      <c r="AB411" s="19">
        <v>0</v>
      </c>
      <c r="AC411" s="19">
        <v>0</v>
      </c>
      <c r="AD411" s="19">
        <v>0</v>
      </c>
    </row>
    <row r="412" spans="1:30">
      <c r="A412" s="52" t="s">
        <v>972</v>
      </c>
      <c r="B412" s="19">
        <v>0</v>
      </c>
      <c r="C412" s="19">
        <v>0</v>
      </c>
      <c r="D412" s="19">
        <v>0</v>
      </c>
      <c r="E412" s="19">
        <v>0</v>
      </c>
      <c r="F412" s="19">
        <v>3754074</v>
      </c>
      <c r="G412" s="19">
        <f>C412+D412+E412+F412</f>
        <v>3754074</v>
      </c>
      <c r="H412" s="19">
        <v>0</v>
      </c>
      <c r="I412" s="19">
        <v>0</v>
      </c>
      <c r="J412" s="19">
        <v>0</v>
      </c>
      <c r="K412" s="19">
        <v>1301102</v>
      </c>
      <c r="L412" s="19">
        <f>H412+I412+J412+K412</f>
        <v>1301102</v>
      </c>
      <c r="M412" s="19">
        <v>0</v>
      </c>
      <c r="N412" s="19">
        <v>0</v>
      </c>
      <c r="O412" s="19">
        <v>0</v>
      </c>
      <c r="P412" s="19">
        <v>1301102</v>
      </c>
      <c r="Q412" s="19">
        <f>M412+N412+O412+P412</f>
        <v>1301102</v>
      </c>
      <c r="R412" s="19">
        <f>H412-M412</f>
        <v>0</v>
      </c>
      <c r="S412" s="19">
        <f>I412-N412</f>
        <v>0</v>
      </c>
      <c r="T412" s="19">
        <f>J412-O412</f>
        <v>0</v>
      </c>
      <c r="U412" s="19">
        <f>Q412+B412</f>
        <v>1301102</v>
      </c>
      <c r="V412" s="19">
        <v>1301102</v>
      </c>
      <c r="W412" s="19">
        <v>1292327.6299999999</v>
      </c>
      <c r="X412" s="19">
        <f>V412-W412</f>
        <v>8774.3700000001118</v>
      </c>
      <c r="Y412" s="19">
        <f>IF(ISERROR(W412/V412*100),0,W412/V412*100)</f>
        <v>99.325620128168268</v>
      </c>
      <c r="Z412" s="19">
        <v>0</v>
      </c>
      <c r="AA412" s="19">
        <v>0</v>
      </c>
      <c r="AB412" s="19">
        <v>0</v>
      </c>
      <c r="AC412" s="19">
        <v>0</v>
      </c>
      <c r="AD412" s="19">
        <v>0</v>
      </c>
    </row>
    <row r="413" spans="1:30" ht="25.5">
      <c r="A413" s="52" t="s">
        <v>973</v>
      </c>
      <c r="B413" s="19">
        <v>0</v>
      </c>
      <c r="C413" s="19">
        <v>2041060</v>
      </c>
      <c r="D413" s="19">
        <v>0</v>
      </c>
      <c r="E413" s="19">
        <v>0</v>
      </c>
      <c r="F413" s="19">
        <v>452057</v>
      </c>
      <c r="G413" s="19">
        <f>C413+D413+E413+F413</f>
        <v>2493117</v>
      </c>
      <c r="H413" s="19">
        <v>680144</v>
      </c>
      <c r="I413" s="19">
        <v>0</v>
      </c>
      <c r="J413" s="19">
        <v>0</v>
      </c>
      <c r="K413" s="19">
        <v>153393</v>
      </c>
      <c r="L413" s="19">
        <f>H413+I413+J413+K413</f>
        <v>833537</v>
      </c>
      <c r="M413" s="19">
        <v>703601.21</v>
      </c>
      <c r="N413" s="19">
        <v>0</v>
      </c>
      <c r="O413" s="19">
        <v>0</v>
      </c>
      <c r="P413" s="19">
        <v>153393</v>
      </c>
      <c r="Q413" s="19">
        <f>M413+N413+O413+P413</f>
        <v>856994.21</v>
      </c>
      <c r="R413" s="19">
        <f>H413-M413</f>
        <v>-23457.209999999963</v>
      </c>
      <c r="S413" s="19">
        <f>I413-N413</f>
        <v>0</v>
      </c>
      <c r="T413" s="19">
        <f>J413-O413</f>
        <v>0</v>
      </c>
      <c r="U413" s="19">
        <f>Q413+B413</f>
        <v>856994.21</v>
      </c>
      <c r="V413" s="19">
        <v>629153</v>
      </c>
      <c r="W413" s="19">
        <v>451540.49</v>
      </c>
      <c r="X413" s="19">
        <f>V413-W413</f>
        <v>177612.51</v>
      </c>
      <c r="Y413" s="19">
        <f>IF(ISERROR(W413/V413*100),0,W413/V413*100)</f>
        <v>71.769583869106555</v>
      </c>
      <c r="Z413" s="19">
        <v>0</v>
      </c>
      <c r="AA413" s="19">
        <v>0</v>
      </c>
      <c r="AB413" s="19">
        <v>0</v>
      </c>
      <c r="AC413" s="19">
        <v>0</v>
      </c>
      <c r="AD413" s="19">
        <v>0</v>
      </c>
    </row>
    <row r="414" spans="1:30">
      <c r="A414" s="52" t="s">
        <v>974</v>
      </c>
      <c r="B414" s="19">
        <v>0</v>
      </c>
      <c r="C414" s="19">
        <v>10500</v>
      </c>
      <c r="D414" s="19">
        <v>0</v>
      </c>
      <c r="E414" s="19">
        <v>0</v>
      </c>
      <c r="F414" s="19">
        <v>452057</v>
      </c>
      <c r="G414" s="19">
        <f>C414+D414+E414+F414</f>
        <v>462557</v>
      </c>
      <c r="H414" s="19">
        <v>3292</v>
      </c>
      <c r="I414" s="19">
        <v>0</v>
      </c>
      <c r="J414" s="19">
        <v>0</v>
      </c>
      <c r="K414" s="19">
        <v>153393</v>
      </c>
      <c r="L414" s="19">
        <f>H414+I414+J414+K414</f>
        <v>156685</v>
      </c>
      <c r="M414" s="19">
        <v>9922</v>
      </c>
      <c r="N414" s="19">
        <v>0</v>
      </c>
      <c r="O414" s="19">
        <v>0</v>
      </c>
      <c r="P414" s="19">
        <v>153393</v>
      </c>
      <c r="Q414" s="19">
        <f>M414+N414+O414+P414</f>
        <v>163315</v>
      </c>
      <c r="R414" s="19">
        <f>H414-M414</f>
        <v>-6630</v>
      </c>
      <c r="S414" s="19">
        <f>I414-N414</f>
        <v>0</v>
      </c>
      <c r="T414" s="19">
        <f>J414-O414</f>
        <v>0</v>
      </c>
      <c r="U414" s="19">
        <f>Q414+B414</f>
        <v>163315</v>
      </c>
      <c r="V414" s="19">
        <v>156685</v>
      </c>
      <c r="W414" s="19">
        <v>149252.20000000001</v>
      </c>
      <c r="X414" s="19">
        <f>V414-W414</f>
        <v>7432.7999999999884</v>
      </c>
      <c r="Y414" s="19">
        <f>IF(ISERROR(W414/V414*100),0,W414/V414*100)</f>
        <v>95.25621469827999</v>
      </c>
      <c r="Z414" s="19">
        <v>0</v>
      </c>
      <c r="AA414" s="19">
        <v>0</v>
      </c>
      <c r="AB414" s="19">
        <v>0</v>
      </c>
      <c r="AC414" s="19">
        <v>0</v>
      </c>
      <c r="AD414" s="19">
        <v>0</v>
      </c>
    </row>
    <row r="415" spans="1:30" ht="25.5">
      <c r="A415" s="52" t="s">
        <v>975</v>
      </c>
      <c r="B415" s="19">
        <v>0</v>
      </c>
      <c r="C415" s="19">
        <v>1727560</v>
      </c>
      <c r="D415" s="19">
        <v>0</v>
      </c>
      <c r="E415" s="19">
        <v>0</v>
      </c>
      <c r="F415" s="19">
        <v>0</v>
      </c>
      <c r="G415" s="19">
        <f>C415+D415+E415+F415</f>
        <v>1727560</v>
      </c>
      <c r="H415" s="19">
        <v>575852</v>
      </c>
      <c r="I415" s="19">
        <v>0</v>
      </c>
      <c r="J415" s="19">
        <v>0</v>
      </c>
      <c r="K415" s="19">
        <v>0</v>
      </c>
      <c r="L415" s="19">
        <f>H415+I415+J415+K415</f>
        <v>575852</v>
      </c>
      <c r="M415" s="19">
        <v>587342.57999999996</v>
      </c>
      <c r="N415" s="19">
        <v>0</v>
      </c>
      <c r="O415" s="19">
        <v>0</v>
      </c>
      <c r="P415" s="19">
        <v>0</v>
      </c>
      <c r="Q415" s="19">
        <f>M415+N415+O415+P415</f>
        <v>587342.57999999996</v>
      </c>
      <c r="R415" s="19">
        <f>H415-M415</f>
        <v>-11490.579999999958</v>
      </c>
      <c r="S415" s="19">
        <f>I415-N415</f>
        <v>0</v>
      </c>
      <c r="T415" s="19">
        <f>J415-O415</f>
        <v>0</v>
      </c>
      <c r="U415" s="19">
        <f>Q415+B415</f>
        <v>587342.57999999996</v>
      </c>
      <c r="V415" s="19">
        <v>371468</v>
      </c>
      <c r="W415" s="19">
        <v>256095.88</v>
      </c>
      <c r="X415" s="19">
        <f>V415-W415</f>
        <v>115372.12</v>
      </c>
      <c r="Y415" s="19">
        <f>IF(ISERROR(W415/V415*100),0,W415/V415*100)</f>
        <v>68.941572356165267</v>
      </c>
      <c r="Z415" s="19">
        <v>0</v>
      </c>
      <c r="AA415" s="19">
        <v>0</v>
      </c>
      <c r="AB415" s="19">
        <v>0</v>
      </c>
      <c r="AC415" s="19">
        <v>0</v>
      </c>
      <c r="AD415" s="19">
        <v>0</v>
      </c>
    </row>
    <row r="416" spans="1:30">
      <c r="A416" s="52" t="s">
        <v>976</v>
      </c>
      <c r="B416" s="19">
        <v>0</v>
      </c>
      <c r="C416" s="19">
        <v>303000</v>
      </c>
      <c r="D416" s="19">
        <v>0</v>
      </c>
      <c r="E416" s="19">
        <v>0</v>
      </c>
      <c r="F416" s="19">
        <v>0</v>
      </c>
      <c r="G416" s="19">
        <f>C416+D416+E416+F416</f>
        <v>303000</v>
      </c>
      <c r="H416" s="19">
        <v>101000</v>
      </c>
      <c r="I416" s="19">
        <v>0</v>
      </c>
      <c r="J416" s="19">
        <v>0</v>
      </c>
      <c r="K416" s="19">
        <v>0</v>
      </c>
      <c r="L416" s="19">
        <f>H416+I416+J416+K416</f>
        <v>101000</v>
      </c>
      <c r="M416" s="19">
        <v>106336.63</v>
      </c>
      <c r="N416" s="19">
        <v>0</v>
      </c>
      <c r="O416" s="19">
        <v>0</v>
      </c>
      <c r="P416" s="19">
        <v>0</v>
      </c>
      <c r="Q416" s="19">
        <f>M416+N416+O416+P416</f>
        <v>106336.63</v>
      </c>
      <c r="R416" s="19">
        <f>H416-M416</f>
        <v>-5336.6300000000047</v>
      </c>
      <c r="S416" s="19">
        <f>I416-N416</f>
        <v>0</v>
      </c>
      <c r="T416" s="19">
        <f>J416-O416</f>
        <v>0</v>
      </c>
      <c r="U416" s="19">
        <f>Q416+B416</f>
        <v>106336.63</v>
      </c>
      <c r="V416" s="19">
        <v>101000</v>
      </c>
      <c r="W416" s="19">
        <v>46192.41</v>
      </c>
      <c r="X416" s="19">
        <f>V416-W416</f>
        <v>54807.59</v>
      </c>
      <c r="Y416" s="19">
        <f>IF(ISERROR(W416/V416*100),0,W416/V416*100)</f>
        <v>45.735059405940596</v>
      </c>
      <c r="Z416" s="19">
        <v>0</v>
      </c>
      <c r="AA416" s="19">
        <v>0</v>
      </c>
      <c r="AB416" s="19">
        <v>0</v>
      </c>
      <c r="AC416" s="19">
        <v>0</v>
      </c>
      <c r="AD416" s="19">
        <v>0</v>
      </c>
    </row>
    <row r="417" spans="1:30">
      <c r="A417" s="52" t="s">
        <v>977</v>
      </c>
      <c r="B417" s="19">
        <v>0</v>
      </c>
      <c r="C417" s="19">
        <v>1829500</v>
      </c>
      <c r="D417" s="19">
        <v>0</v>
      </c>
      <c r="E417" s="19">
        <v>0</v>
      </c>
      <c r="F417" s="19">
        <v>30872617</v>
      </c>
      <c r="G417" s="19">
        <f>C417+D417+E417+F417</f>
        <v>32702117</v>
      </c>
      <c r="H417" s="19">
        <v>585989</v>
      </c>
      <c r="I417" s="19">
        <v>0</v>
      </c>
      <c r="J417" s="19">
        <v>0</v>
      </c>
      <c r="K417" s="19">
        <v>10293638</v>
      </c>
      <c r="L417" s="19">
        <f>H417+I417+J417+K417</f>
        <v>10879627</v>
      </c>
      <c r="M417" s="19">
        <v>590979.68999999994</v>
      </c>
      <c r="N417" s="19">
        <v>0</v>
      </c>
      <c r="O417" s="19">
        <v>0</v>
      </c>
      <c r="P417" s="19">
        <v>10293638</v>
      </c>
      <c r="Q417" s="19">
        <f>M417+N417+O417+P417</f>
        <v>10884617.689999999</v>
      </c>
      <c r="R417" s="19">
        <f>H417-M417</f>
        <v>-4990.6899999999441</v>
      </c>
      <c r="S417" s="19">
        <f>I417-N417</f>
        <v>0</v>
      </c>
      <c r="T417" s="19">
        <f>J417-O417</f>
        <v>0</v>
      </c>
      <c r="U417" s="19">
        <f>Q417+B417</f>
        <v>10884617.689999999</v>
      </c>
      <c r="V417" s="19">
        <v>10879627</v>
      </c>
      <c r="W417" s="19">
        <v>10572012.35</v>
      </c>
      <c r="X417" s="19">
        <f>V417-W417</f>
        <v>307614.65000000037</v>
      </c>
      <c r="Y417" s="19">
        <f>IF(ISERROR(W417/V417*100),0,W417/V417*100)</f>
        <v>97.172562533623619</v>
      </c>
      <c r="Z417" s="19">
        <v>0</v>
      </c>
      <c r="AA417" s="19">
        <v>0</v>
      </c>
      <c r="AB417" s="19">
        <v>0</v>
      </c>
      <c r="AC417" s="19">
        <v>0</v>
      </c>
      <c r="AD417" s="19">
        <v>0</v>
      </c>
    </row>
    <row r="418" spans="1:30">
      <c r="A418" s="52" t="s">
        <v>978</v>
      </c>
      <c r="B418" s="19">
        <v>0</v>
      </c>
      <c r="C418" s="19">
        <v>1302000</v>
      </c>
      <c r="D418" s="19">
        <v>0</v>
      </c>
      <c r="E418" s="19">
        <v>0</v>
      </c>
      <c r="F418" s="19">
        <v>805303</v>
      </c>
      <c r="G418" s="19">
        <f>C418+D418+E418+F418</f>
        <v>2107303</v>
      </c>
      <c r="H418" s="19">
        <v>428480</v>
      </c>
      <c r="I418" s="19">
        <v>0</v>
      </c>
      <c r="J418" s="19">
        <v>0</v>
      </c>
      <c r="K418" s="19">
        <v>232700</v>
      </c>
      <c r="L418" s="19">
        <f>H418+I418+J418+K418</f>
        <v>661180</v>
      </c>
      <c r="M418" s="19">
        <v>435785.15</v>
      </c>
      <c r="N418" s="19">
        <v>0</v>
      </c>
      <c r="O418" s="19">
        <v>0</v>
      </c>
      <c r="P418" s="19">
        <v>232700</v>
      </c>
      <c r="Q418" s="19">
        <f>M418+N418+O418+P418</f>
        <v>668485.15</v>
      </c>
      <c r="R418" s="19">
        <f>H418-M418</f>
        <v>-7305.1500000000233</v>
      </c>
      <c r="S418" s="19">
        <f>I418-N418</f>
        <v>0</v>
      </c>
      <c r="T418" s="19">
        <f>J418-O418</f>
        <v>0</v>
      </c>
      <c r="U418" s="19">
        <f>Q418+B418</f>
        <v>668485.15</v>
      </c>
      <c r="V418" s="19">
        <v>661180</v>
      </c>
      <c r="W418" s="19">
        <v>599590.49</v>
      </c>
      <c r="X418" s="19">
        <f>V418-W418</f>
        <v>61589.510000000009</v>
      </c>
      <c r="Y418" s="19">
        <f>IF(ISERROR(W418/V418*100),0,W418/V418*100)</f>
        <v>90.684910311866659</v>
      </c>
      <c r="Z418" s="19">
        <v>0</v>
      </c>
      <c r="AA418" s="19">
        <v>0</v>
      </c>
      <c r="AB418" s="19">
        <v>0</v>
      </c>
      <c r="AC418" s="19">
        <v>0</v>
      </c>
      <c r="AD418" s="19">
        <v>0</v>
      </c>
    </row>
    <row r="419" spans="1:30" ht="25.5">
      <c r="A419" s="52" t="s">
        <v>979</v>
      </c>
      <c r="B419" s="19">
        <v>0</v>
      </c>
      <c r="C419" s="19">
        <v>527500</v>
      </c>
      <c r="D419" s="19">
        <v>0</v>
      </c>
      <c r="E419" s="19">
        <v>0</v>
      </c>
      <c r="F419" s="19">
        <v>30067314</v>
      </c>
      <c r="G419" s="19">
        <f>C419+D419+E419+F419</f>
        <v>30594814</v>
      </c>
      <c r="H419" s="19">
        <v>157509</v>
      </c>
      <c r="I419" s="19">
        <v>0</v>
      </c>
      <c r="J419" s="19">
        <v>0</v>
      </c>
      <c r="K419" s="19">
        <v>10060938</v>
      </c>
      <c r="L419" s="19">
        <f>H419+I419+J419+K419</f>
        <v>10218447</v>
      </c>
      <c r="M419" s="19">
        <v>155194.54</v>
      </c>
      <c r="N419" s="19">
        <v>0</v>
      </c>
      <c r="O419" s="19">
        <v>0</v>
      </c>
      <c r="P419" s="19">
        <v>10060938</v>
      </c>
      <c r="Q419" s="19">
        <f>M419+N419+O419+P419</f>
        <v>10216132.539999999</v>
      </c>
      <c r="R419" s="19">
        <f>H419-M419</f>
        <v>2314.4599999999919</v>
      </c>
      <c r="S419" s="19">
        <f>I419-N419</f>
        <v>0</v>
      </c>
      <c r="T419" s="19">
        <f>J419-O419</f>
        <v>0</v>
      </c>
      <c r="U419" s="19">
        <f>Q419+B419</f>
        <v>10216132.539999999</v>
      </c>
      <c r="V419" s="19">
        <v>10218447</v>
      </c>
      <c r="W419" s="19">
        <v>9972421.8599999994</v>
      </c>
      <c r="X419" s="19">
        <f>V419-W419</f>
        <v>246025.1400000006</v>
      </c>
      <c r="Y419" s="19">
        <f>IF(ISERROR(W419/V419*100),0,W419/V419*100)</f>
        <v>97.592343141770954</v>
      </c>
      <c r="Z419" s="19">
        <v>0</v>
      </c>
      <c r="AA419" s="19">
        <v>0</v>
      </c>
      <c r="AB419" s="19">
        <v>0</v>
      </c>
      <c r="AC419" s="19">
        <v>0</v>
      </c>
      <c r="AD419" s="19">
        <v>0</v>
      </c>
    </row>
    <row r="420" spans="1:30" ht="25.5">
      <c r="A420" s="52" t="s">
        <v>980</v>
      </c>
      <c r="B420" s="19">
        <v>0</v>
      </c>
      <c r="C420" s="19">
        <v>0</v>
      </c>
      <c r="D420" s="19">
        <v>0</v>
      </c>
      <c r="E420" s="19">
        <v>0</v>
      </c>
      <c r="F420" s="19">
        <v>15000</v>
      </c>
      <c r="G420" s="19">
        <f>C420+D420+E420+F420</f>
        <v>15000</v>
      </c>
      <c r="H420" s="19">
        <v>0</v>
      </c>
      <c r="I420" s="19">
        <v>0</v>
      </c>
      <c r="J420" s="19">
        <v>0</v>
      </c>
      <c r="K420" s="19">
        <v>15000</v>
      </c>
      <c r="L420" s="19">
        <f>H420+I420+J420+K420</f>
        <v>15000</v>
      </c>
      <c r="M420" s="19">
        <v>0</v>
      </c>
      <c r="N420" s="19">
        <v>0</v>
      </c>
      <c r="O420" s="19">
        <v>0</v>
      </c>
      <c r="P420" s="19">
        <v>15000</v>
      </c>
      <c r="Q420" s="19">
        <f>M420+N420+O420+P420</f>
        <v>15000</v>
      </c>
      <c r="R420" s="19">
        <f>H420-M420</f>
        <v>0</v>
      </c>
      <c r="S420" s="19">
        <f>I420-N420</f>
        <v>0</v>
      </c>
      <c r="T420" s="19">
        <f>J420-O420</f>
        <v>0</v>
      </c>
      <c r="U420" s="19">
        <f>Q420+B420</f>
        <v>15000</v>
      </c>
      <c r="V420" s="19">
        <v>15000</v>
      </c>
      <c r="W420" s="19">
        <v>15000</v>
      </c>
      <c r="X420" s="19">
        <f>V420-W420</f>
        <v>0</v>
      </c>
      <c r="Y420" s="19">
        <f>IF(ISERROR(W420/V420*100),0,W420/V420*100)</f>
        <v>100</v>
      </c>
      <c r="Z420" s="19">
        <v>0</v>
      </c>
      <c r="AA420" s="19">
        <v>0</v>
      </c>
      <c r="AB420" s="19">
        <v>0</v>
      </c>
      <c r="AC420" s="19">
        <v>0</v>
      </c>
      <c r="AD420" s="19">
        <v>0</v>
      </c>
    </row>
    <row r="421" spans="1:30">
      <c r="A421" s="52" t="s">
        <v>981</v>
      </c>
      <c r="B421" s="19">
        <v>0</v>
      </c>
      <c r="C421" s="19">
        <v>0</v>
      </c>
      <c r="D421" s="19">
        <v>0</v>
      </c>
      <c r="E421" s="19">
        <v>0</v>
      </c>
      <c r="F421" s="19">
        <v>4156816</v>
      </c>
      <c r="G421" s="19">
        <f>C421+D421+E421+F421</f>
        <v>4156816</v>
      </c>
      <c r="H421" s="19">
        <v>0</v>
      </c>
      <c r="I421" s="19">
        <v>0</v>
      </c>
      <c r="J421" s="19">
        <v>0</v>
      </c>
      <c r="K421" s="19">
        <v>1397920</v>
      </c>
      <c r="L421" s="19">
        <f>H421+I421+J421+K421</f>
        <v>1397920</v>
      </c>
      <c r="M421" s="19">
        <v>0</v>
      </c>
      <c r="N421" s="19">
        <v>0</v>
      </c>
      <c r="O421" s="19">
        <v>0</v>
      </c>
      <c r="P421" s="19">
        <v>1397920</v>
      </c>
      <c r="Q421" s="19">
        <f>M421+N421+O421+P421</f>
        <v>1397920</v>
      </c>
      <c r="R421" s="19">
        <f>H421-M421</f>
        <v>0</v>
      </c>
      <c r="S421" s="19">
        <f>I421-N421</f>
        <v>0</v>
      </c>
      <c r="T421" s="19">
        <f>J421-O421</f>
        <v>0</v>
      </c>
      <c r="U421" s="19">
        <f>Q421+B421</f>
        <v>1397920</v>
      </c>
      <c r="V421" s="19">
        <v>1397920</v>
      </c>
      <c r="W421" s="19">
        <v>1369051.81</v>
      </c>
      <c r="X421" s="19">
        <f>V421-W421</f>
        <v>28868.189999999944</v>
      </c>
      <c r="Y421" s="19">
        <f>IF(ISERROR(W421/V421*100),0,W421/V421*100)</f>
        <v>97.934918307199268</v>
      </c>
      <c r="Z421" s="19">
        <v>0</v>
      </c>
      <c r="AA421" s="19">
        <v>0</v>
      </c>
      <c r="AB421" s="19">
        <v>0</v>
      </c>
      <c r="AC421" s="19">
        <v>0</v>
      </c>
      <c r="AD421" s="19">
        <v>0</v>
      </c>
    </row>
    <row r="422" spans="1:30">
      <c r="A422" s="52" t="s">
        <v>982</v>
      </c>
      <c r="B422" s="19">
        <v>0</v>
      </c>
      <c r="C422" s="19">
        <v>0</v>
      </c>
      <c r="D422" s="19">
        <v>0</v>
      </c>
      <c r="E422" s="19">
        <v>0</v>
      </c>
      <c r="F422" s="19">
        <v>1610518</v>
      </c>
      <c r="G422" s="19">
        <f>C422+D422+E422+F422</f>
        <v>1610518</v>
      </c>
      <c r="H422" s="19">
        <v>0</v>
      </c>
      <c r="I422" s="19">
        <v>0</v>
      </c>
      <c r="J422" s="19">
        <v>0</v>
      </c>
      <c r="K422" s="19">
        <v>551555</v>
      </c>
      <c r="L422" s="19">
        <f>H422+I422+J422+K422</f>
        <v>551555</v>
      </c>
      <c r="M422" s="19">
        <v>0</v>
      </c>
      <c r="N422" s="19">
        <v>0</v>
      </c>
      <c r="O422" s="19">
        <v>0</v>
      </c>
      <c r="P422" s="19">
        <v>551555</v>
      </c>
      <c r="Q422" s="19">
        <f>M422+N422+O422+P422</f>
        <v>551555</v>
      </c>
      <c r="R422" s="19">
        <f>H422-M422</f>
        <v>0</v>
      </c>
      <c r="S422" s="19">
        <f>I422-N422</f>
        <v>0</v>
      </c>
      <c r="T422" s="19">
        <f>J422-O422</f>
        <v>0</v>
      </c>
      <c r="U422" s="19">
        <f>Q422+B422</f>
        <v>551555</v>
      </c>
      <c r="V422" s="19">
        <v>551555</v>
      </c>
      <c r="W422" s="19">
        <v>482781.06</v>
      </c>
      <c r="X422" s="19">
        <f>V422-W422</f>
        <v>68773.94</v>
      </c>
      <c r="Y422" s="19">
        <f>IF(ISERROR(W422/V422*100),0,W422/V422*100)</f>
        <v>87.530900816781639</v>
      </c>
      <c r="Z422" s="19">
        <v>0</v>
      </c>
      <c r="AA422" s="19">
        <v>0</v>
      </c>
      <c r="AB422" s="19">
        <v>0</v>
      </c>
      <c r="AC422" s="19">
        <v>0</v>
      </c>
      <c r="AD422" s="19">
        <v>0</v>
      </c>
    </row>
    <row r="423" spans="1:30" ht="38.25">
      <c r="A423" s="52" t="s">
        <v>983</v>
      </c>
      <c r="B423" s="19">
        <v>0</v>
      </c>
      <c r="C423" s="19">
        <v>0</v>
      </c>
      <c r="D423" s="19">
        <v>0</v>
      </c>
      <c r="E423" s="19">
        <v>0</v>
      </c>
      <c r="F423" s="19">
        <v>33089</v>
      </c>
      <c r="G423" s="19">
        <f>C423+D423+E423+F423</f>
        <v>33089</v>
      </c>
      <c r="H423" s="19">
        <v>0</v>
      </c>
      <c r="I423" s="19">
        <v>0</v>
      </c>
      <c r="J423" s="19">
        <v>0</v>
      </c>
      <c r="K423" s="19">
        <v>0</v>
      </c>
      <c r="L423" s="19">
        <f>H423+I423+J423+K423</f>
        <v>0</v>
      </c>
      <c r="M423" s="19">
        <v>0</v>
      </c>
      <c r="N423" s="19">
        <v>0</v>
      </c>
      <c r="O423" s="19">
        <v>0</v>
      </c>
      <c r="P423" s="19">
        <v>0</v>
      </c>
      <c r="Q423" s="19">
        <f>M423+N423+O423+P423</f>
        <v>0</v>
      </c>
      <c r="R423" s="19">
        <f>H423-M423</f>
        <v>0</v>
      </c>
      <c r="S423" s="19">
        <f>I423-N423</f>
        <v>0</v>
      </c>
      <c r="T423" s="19">
        <f>J423-O423</f>
        <v>0</v>
      </c>
      <c r="U423" s="19">
        <f>Q423+B423</f>
        <v>0</v>
      </c>
      <c r="V423" s="19">
        <v>0</v>
      </c>
      <c r="W423" s="19">
        <v>0</v>
      </c>
      <c r="X423" s="19">
        <f>V423-W423</f>
        <v>0</v>
      </c>
      <c r="Y423" s="19">
        <f>IF(ISERROR(W423/V423*100),0,W423/V423*100)</f>
        <v>0</v>
      </c>
      <c r="Z423" s="19">
        <v>0</v>
      </c>
      <c r="AA423" s="19">
        <v>0</v>
      </c>
      <c r="AB423" s="19">
        <v>0</v>
      </c>
      <c r="AC423" s="19">
        <v>0</v>
      </c>
      <c r="AD423" s="19">
        <v>0</v>
      </c>
    </row>
    <row r="424" spans="1:30">
      <c r="A424" s="52" t="s">
        <v>984</v>
      </c>
      <c r="B424" s="19">
        <v>0</v>
      </c>
      <c r="C424" s="19">
        <v>800000</v>
      </c>
      <c r="D424" s="19">
        <v>0</v>
      </c>
      <c r="E424" s="19">
        <v>0</v>
      </c>
      <c r="F424" s="19">
        <v>10083002</v>
      </c>
      <c r="G424" s="19">
        <f>C424+D424+E424+F424</f>
        <v>10883002</v>
      </c>
      <c r="H424" s="19">
        <v>0</v>
      </c>
      <c r="I424" s="19">
        <v>0</v>
      </c>
      <c r="J424" s="19">
        <v>0</v>
      </c>
      <c r="K424" s="19">
        <v>4046760</v>
      </c>
      <c r="L424" s="19">
        <f>H424+I424+J424+K424</f>
        <v>4046760</v>
      </c>
      <c r="M424" s="19">
        <v>426101.04</v>
      </c>
      <c r="N424" s="19">
        <v>0</v>
      </c>
      <c r="O424" s="19">
        <v>0</v>
      </c>
      <c r="P424" s="19">
        <v>4046760</v>
      </c>
      <c r="Q424" s="19">
        <f>M424+N424+O424+P424</f>
        <v>4472861.04</v>
      </c>
      <c r="R424" s="19">
        <f>H424-M424</f>
        <v>-426101.04</v>
      </c>
      <c r="S424" s="19">
        <f>I424-N424</f>
        <v>0</v>
      </c>
      <c r="T424" s="19">
        <f>J424-O424</f>
        <v>0</v>
      </c>
      <c r="U424" s="19">
        <f>Q424+B424</f>
        <v>4472861.04</v>
      </c>
      <c r="V424" s="19">
        <v>4046760</v>
      </c>
      <c r="W424" s="19">
        <v>3688941.21</v>
      </c>
      <c r="X424" s="19">
        <f>V424-W424</f>
        <v>357818.79000000004</v>
      </c>
      <c r="Y424" s="19">
        <f>IF(ISERROR(W424/V424*100),0,W424/V424*100)</f>
        <v>91.157894463719131</v>
      </c>
      <c r="Z424" s="19">
        <v>0</v>
      </c>
      <c r="AA424" s="19">
        <v>0</v>
      </c>
      <c r="AB424" s="19">
        <v>0</v>
      </c>
      <c r="AC424" s="19">
        <v>0</v>
      </c>
      <c r="AD424" s="19">
        <v>0</v>
      </c>
    </row>
    <row r="425" spans="1:30" ht="25.5">
      <c r="A425" s="52" t="s">
        <v>985</v>
      </c>
      <c r="B425" s="19">
        <v>0</v>
      </c>
      <c r="C425" s="19">
        <v>0</v>
      </c>
      <c r="D425" s="19">
        <v>0</v>
      </c>
      <c r="E425" s="19">
        <v>0</v>
      </c>
      <c r="F425" s="19">
        <v>382660</v>
      </c>
      <c r="G425" s="19">
        <f>C425+D425+E425+F425</f>
        <v>382660</v>
      </c>
      <c r="H425" s="19">
        <v>0</v>
      </c>
      <c r="I425" s="19">
        <v>0</v>
      </c>
      <c r="J425" s="19">
        <v>0</v>
      </c>
      <c r="K425" s="19">
        <v>126760</v>
      </c>
      <c r="L425" s="19">
        <f>H425+I425+J425+K425</f>
        <v>126760</v>
      </c>
      <c r="M425" s="19">
        <v>0</v>
      </c>
      <c r="N425" s="19">
        <v>0</v>
      </c>
      <c r="O425" s="19">
        <v>0</v>
      </c>
      <c r="P425" s="19">
        <v>126760</v>
      </c>
      <c r="Q425" s="19">
        <f>M425+N425+O425+P425</f>
        <v>126760</v>
      </c>
      <c r="R425" s="19">
        <f>H425-M425</f>
        <v>0</v>
      </c>
      <c r="S425" s="19">
        <f>I425-N425</f>
        <v>0</v>
      </c>
      <c r="T425" s="19">
        <f>J425-O425</f>
        <v>0</v>
      </c>
      <c r="U425" s="19">
        <f>Q425+B425</f>
        <v>126760</v>
      </c>
      <c r="V425" s="19">
        <v>126760</v>
      </c>
      <c r="W425" s="19">
        <v>100262.72</v>
      </c>
      <c r="X425" s="19">
        <f>V425-W425</f>
        <v>26497.279999999999</v>
      </c>
      <c r="Y425" s="19">
        <f>IF(ISERROR(W425/V425*100),0,W425/V425*100)</f>
        <v>79.096497317765852</v>
      </c>
      <c r="Z425" s="19">
        <v>0</v>
      </c>
      <c r="AA425" s="19">
        <v>0</v>
      </c>
      <c r="AB425" s="19">
        <v>0</v>
      </c>
      <c r="AC425" s="19">
        <v>0</v>
      </c>
      <c r="AD425" s="19">
        <v>0</v>
      </c>
    </row>
    <row r="426" spans="1:30">
      <c r="A426" s="52" t="s">
        <v>986</v>
      </c>
      <c r="B426" s="19">
        <v>0</v>
      </c>
      <c r="C426" s="19">
        <v>800000</v>
      </c>
      <c r="D426" s="19">
        <v>0</v>
      </c>
      <c r="E426" s="19">
        <v>0</v>
      </c>
      <c r="F426" s="19">
        <v>9700342</v>
      </c>
      <c r="G426" s="19">
        <f>C426+D426+E426+F426</f>
        <v>10500342</v>
      </c>
      <c r="H426" s="19">
        <v>0</v>
      </c>
      <c r="I426" s="19">
        <v>0</v>
      </c>
      <c r="J426" s="19">
        <v>0</v>
      </c>
      <c r="K426" s="19">
        <v>3920000</v>
      </c>
      <c r="L426" s="19">
        <f>H426+I426+J426+K426</f>
        <v>3920000</v>
      </c>
      <c r="M426" s="19">
        <v>426101.04</v>
      </c>
      <c r="N426" s="19">
        <v>0</v>
      </c>
      <c r="O426" s="19">
        <v>0</v>
      </c>
      <c r="P426" s="19">
        <v>3920000</v>
      </c>
      <c r="Q426" s="19">
        <f>M426+N426+O426+P426</f>
        <v>4346101.04</v>
      </c>
      <c r="R426" s="19">
        <f>H426-M426</f>
        <v>-426101.04</v>
      </c>
      <c r="S426" s="19">
        <f>I426-N426</f>
        <v>0</v>
      </c>
      <c r="T426" s="19">
        <f>J426-O426</f>
        <v>0</v>
      </c>
      <c r="U426" s="19">
        <f>Q426+B426</f>
        <v>4346101.04</v>
      </c>
      <c r="V426" s="19">
        <v>3920000</v>
      </c>
      <c r="W426" s="19">
        <v>3588678.49</v>
      </c>
      <c r="X426" s="19">
        <f>V426-W426</f>
        <v>331321.50999999978</v>
      </c>
      <c r="Y426" s="19">
        <f>IF(ISERROR(W426/V426*100),0,W426/V426*100)</f>
        <v>91.547920663265316</v>
      </c>
      <c r="Z426" s="19">
        <v>0</v>
      </c>
      <c r="AA426" s="19">
        <v>0</v>
      </c>
      <c r="AB426" s="19">
        <v>0</v>
      </c>
      <c r="AC426" s="19">
        <v>0</v>
      </c>
      <c r="AD426" s="19">
        <v>0</v>
      </c>
    </row>
    <row r="427" spans="1:30">
      <c r="A427" s="52" t="s">
        <v>987</v>
      </c>
      <c r="B427" s="19">
        <v>624688.25</v>
      </c>
      <c r="C427" s="19">
        <v>5647459</v>
      </c>
      <c r="D427" s="19">
        <v>0</v>
      </c>
      <c r="E427" s="19">
        <v>0</v>
      </c>
      <c r="F427" s="19">
        <v>3570598</v>
      </c>
      <c r="G427" s="19">
        <f>C427+D427+E427+F427</f>
        <v>9218057</v>
      </c>
      <c r="H427" s="19">
        <v>2012418</v>
      </c>
      <c r="I427" s="19">
        <v>0</v>
      </c>
      <c r="J427" s="19">
        <v>0</v>
      </c>
      <c r="K427" s="19">
        <v>1060526</v>
      </c>
      <c r="L427" s="19">
        <f>H427+I427+J427+K427</f>
        <v>3072944</v>
      </c>
      <c r="M427" s="19">
        <v>1579344.68</v>
      </c>
      <c r="N427" s="19">
        <v>0</v>
      </c>
      <c r="O427" s="19">
        <v>0</v>
      </c>
      <c r="P427" s="19">
        <v>1060526</v>
      </c>
      <c r="Q427" s="19">
        <f>M427+N427+O427+P427</f>
        <v>2639870.6799999997</v>
      </c>
      <c r="R427" s="19">
        <f>H427-M427</f>
        <v>433073.32000000007</v>
      </c>
      <c r="S427" s="19">
        <f>I427-N427</f>
        <v>0</v>
      </c>
      <c r="T427" s="19">
        <f>J427-O427</f>
        <v>0</v>
      </c>
      <c r="U427" s="19">
        <f>Q427+B427</f>
        <v>3264558.9299999997</v>
      </c>
      <c r="V427" s="19">
        <v>3042144</v>
      </c>
      <c r="W427" s="19">
        <v>2432493.4</v>
      </c>
      <c r="X427" s="19">
        <f>V427-W427</f>
        <v>609650.60000000009</v>
      </c>
      <c r="Y427" s="19">
        <f>IF(ISERROR(W427/V427*100),0,W427/V427*100)</f>
        <v>79.959837535632758</v>
      </c>
      <c r="Z427" s="19">
        <v>0</v>
      </c>
      <c r="AA427" s="19">
        <v>0</v>
      </c>
      <c r="AB427" s="19">
        <v>0</v>
      </c>
      <c r="AC427" s="19">
        <v>0</v>
      </c>
      <c r="AD427" s="19">
        <v>0</v>
      </c>
    </row>
    <row r="428" spans="1:30" ht="25.5">
      <c r="A428" s="52" t="s">
        <v>87</v>
      </c>
      <c r="B428" s="19">
        <v>0</v>
      </c>
      <c r="C428" s="19">
        <v>0</v>
      </c>
      <c r="D428" s="19">
        <v>0</v>
      </c>
      <c r="E428" s="19">
        <v>0</v>
      </c>
      <c r="F428" s="19">
        <v>2109103</v>
      </c>
      <c r="G428" s="19">
        <f>C428+D428+E428+F428</f>
        <v>2109103</v>
      </c>
      <c r="H428" s="19">
        <v>0</v>
      </c>
      <c r="I428" s="19">
        <v>0</v>
      </c>
      <c r="J428" s="19">
        <v>0</v>
      </c>
      <c r="K428" s="19">
        <v>814099</v>
      </c>
      <c r="L428" s="19">
        <f>H428+I428+J428+K428</f>
        <v>814099</v>
      </c>
      <c r="M428" s="19">
        <v>0</v>
      </c>
      <c r="N428" s="19">
        <v>0</v>
      </c>
      <c r="O428" s="19">
        <v>0</v>
      </c>
      <c r="P428" s="19">
        <v>814099</v>
      </c>
      <c r="Q428" s="19">
        <f>M428+N428+O428+P428</f>
        <v>814099</v>
      </c>
      <c r="R428" s="19">
        <f>H428-M428</f>
        <v>0</v>
      </c>
      <c r="S428" s="19">
        <f>I428-N428</f>
        <v>0</v>
      </c>
      <c r="T428" s="19">
        <f>J428-O428</f>
        <v>0</v>
      </c>
      <c r="U428" s="19">
        <f>Q428+B428</f>
        <v>814099</v>
      </c>
      <c r="V428" s="19">
        <v>814099</v>
      </c>
      <c r="W428" s="19">
        <v>809303.7</v>
      </c>
      <c r="X428" s="19">
        <f>V428-W428</f>
        <v>4795.3000000000466</v>
      </c>
      <c r="Y428" s="19">
        <f>IF(ISERROR(W428/V428*100),0,W428/V428*100)</f>
        <v>99.410968444869724</v>
      </c>
      <c r="Z428" s="19">
        <v>0</v>
      </c>
      <c r="AA428" s="19">
        <v>0</v>
      </c>
      <c r="AB428" s="19">
        <v>0</v>
      </c>
      <c r="AC428" s="19">
        <v>0</v>
      </c>
      <c r="AD428" s="19">
        <v>0</v>
      </c>
    </row>
    <row r="429" spans="1:30" ht="38.25">
      <c r="A429" s="52" t="s">
        <v>319</v>
      </c>
      <c r="B429" s="19">
        <v>0</v>
      </c>
      <c r="C429" s="19">
        <v>0</v>
      </c>
      <c r="D429" s="19">
        <v>0</v>
      </c>
      <c r="E429" s="19">
        <v>0</v>
      </c>
      <c r="F429" s="19">
        <v>2109103</v>
      </c>
      <c r="G429" s="19">
        <f>C429+D429+E429+F429</f>
        <v>2109103</v>
      </c>
      <c r="H429" s="19">
        <v>0</v>
      </c>
      <c r="I429" s="19">
        <v>0</v>
      </c>
      <c r="J429" s="19">
        <v>0</v>
      </c>
      <c r="K429" s="19">
        <v>814099</v>
      </c>
      <c r="L429" s="19">
        <f>H429+I429+J429+K429</f>
        <v>814099</v>
      </c>
      <c r="M429" s="19">
        <v>0</v>
      </c>
      <c r="N429" s="19">
        <v>0</v>
      </c>
      <c r="O429" s="19">
        <v>0</v>
      </c>
      <c r="P429" s="19">
        <v>814099</v>
      </c>
      <c r="Q429" s="19">
        <f>M429+N429+O429+P429</f>
        <v>814099</v>
      </c>
      <c r="R429" s="19">
        <f>H429-M429</f>
        <v>0</v>
      </c>
      <c r="S429" s="19">
        <f>I429-N429</f>
        <v>0</v>
      </c>
      <c r="T429" s="19">
        <f>J429-O429</f>
        <v>0</v>
      </c>
      <c r="U429" s="19">
        <f>Q429+B429</f>
        <v>814099</v>
      </c>
      <c r="V429" s="19">
        <v>814099</v>
      </c>
      <c r="W429" s="19">
        <v>809303.7</v>
      </c>
      <c r="X429" s="19">
        <f>V429-W429</f>
        <v>4795.3000000000466</v>
      </c>
      <c r="Y429" s="19">
        <f>IF(ISERROR(W429/V429*100),0,W429/V429*100)</f>
        <v>99.410968444869724</v>
      </c>
      <c r="Z429" s="19">
        <v>0</v>
      </c>
      <c r="AA429" s="19">
        <v>0</v>
      </c>
      <c r="AB429" s="19">
        <v>0</v>
      </c>
      <c r="AC429" s="19">
        <v>0</v>
      </c>
      <c r="AD429" s="19">
        <v>0</v>
      </c>
    </row>
    <row r="430" spans="1:30" ht="38.25">
      <c r="A430" s="52" t="s">
        <v>96</v>
      </c>
      <c r="B430" s="19">
        <v>0</v>
      </c>
      <c r="C430" s="19">
        <v>0</v>
      </c>
      <c r="D430" s="19">
        <v>0</v>
      </c>
      <c r="E430" s="19">
        <v>2069</v>
      </c>
      <c r="F430" s="19">
        <v>0</v>
      </c>
      <c r="G430" s="19">
        <f>C430+D430+E430+F430</f>
        <v>2069</v>
      </c>
      <c r="H430" s="19">
        <v>0</v>
      </c>
      <c r="I430" s="19">
        <v>0</v>
      </c>
      <c r="J430" s="19">
        <v>2069</v>
      </c>
      <c r="K430" s="19">
        <v>0</v>
      </c>
      <c r="L430" s="19">
        <f>H430+I430+J430+K430</f>
        <v>2069</v>
      </c>
      <c r="M430" s="19">
        <v>0</v>
      </c>
      <c r="N430" s="19">
        <v>0</v>
      </c>
      <c r="O430" s="78">
        <v>1826.56</v>
      </c>
      <c r="P430" s="19">
        <v>0</v>
      </c>
      <c r="Q430" s="19">
        <f>M430+N430+O430+P430</f>
        <v>1826.56</v>
      </c>
      <c r="R430" s="19">
        <f>H430-M430</f>
        <v>0</v>
      </c>
      <c r="S430" s="19">
        <f>I430-N430</f>
        <v>0</v>
      </c>
      <c r="T430" s="19">
        <f>J430-O430</f>
        <v>242.44000000000005</v>
      </c>
      <c r="U430" s="19">
        <f>Q430+B430</f>
        <v>1826.56</v>
      </c>
      <c r="V430" s="19">
        <v>2069</v>
      </c>
      <c r="W430" s="19">
        <v>1261.55</v>
      </c>
      <c r="X430" s="19">
        <f>V430-W430</f>
        <v>807.45</v>
      </c>
      <c r="Y430" s="19">
        <f>IF(ISERROR(W430/V430*100),0,W430/V430*100)</f>
        <v>60.973900434992743</v>
      </c>
      <c r="Z430" s="19">
        <v>0</v>
      </c>
      <c r="AA430" s="19">
        <v>0</v>
      </c>
      <c r="AB430" s="19">
        <v>0</v>
      </c>
      <c r="AC430" s="19">
        <v>0</v>
      </c>
      <c r="AD430" s="19">
        <v>0</v>
      </c>
    </row>
    <row r="431" spans="1:30" ht="38.25">
      <c r="A431" s="52" t="s">
        <v>293</v>
      </c>
      <c r="B431" s="19">
        <v>0</v>
      </c>
      <c r="C431" s="19">
        <v>0</v>
      </c>
      <c r="D431" s="19">
        <v>0</v>
      </c>
      <c r="E431" s="19">
        <v>2069</v>
      </c>
      <c r="F431" s="19">
        <v>0</v>
      </c>
      <c r="G431" s="19">
        <f>C431+D431+E431+F431</f>
        <v>2069</v>
      </c>
      <c r="H431" s="19">
        <v>0</v>
      </c>
      <c r="I431" s="19">
        <v>0</v>
      </c>
      <c r="J431" s="19">
        <v>2069</v>
      </c>
      <c r="K431" s="19">
        <v>0</v>
      </c>
      <c r="L431" s="19">
        <f>H431+I431+J431+K431</f>
        <v>2069</v>
      </c>
      <c r="M431" s="19">
        <v>0</v>
      </c>
      <c r="N431" s="19">
        <v>0</v>
      </c>
      <c r="O431" s="78">
        <v>1826.56</v>
      </c>
      <c r="P431" s="19">
        <v>0</v>
      </c>
      <c r="Q431" s="19">
        <f>M431+N431+O431+P431</f>
        <v>1826.56</v>
      </c>
      <c r="R431" s="19">
        <f>H431-M431</f>
        <v>0</v>
      </c>
      <c r="S431" s="19">
        <f>I431-N431</f>
        <v>0</v>
      </c>
      <c r="T431" s="19">
        <f>J431-O431</f>
        <v>242.44000000000005</v>
      </c>
      <c r="U431" s="19">
        <f>Q431+B431</f>
        <v>1826.56</v>
      </c>
      <c r="V431" s="19">
        <v>2069</v>
      </c>
      <c r="W431" s="19">
        <v>1261.55</v>
      </c>
      <c r="X431" s="19">
        <f>V431-W431</f>
        <v>807.45</v>
      </c>
      <c r="Y431" s="19">
        <f>IF(ISERROR(W431/V431*100),0,W431/V431*100)</f>
        <v>60.973900434992743</v>
      </c>
      <c r="Z431" s="19">
        <v>0</v>
      </c>
      <c r="AA431" s="19">
        <v>0</v>
      </c>
      <c r="AB431" s="19">
        <v>0</v>
      </c>
      <c r="AC431" s="19">
        <v>0</v>
      </c>
      <c r="AD431" s="19">
        <v>0</v>
      </c>
    </row>
    <row r="432" spans="1:30" ht="38.25">
      <c r="A432" s="52" t="s">
        <v>98</v>
      </c>
      <c r="B432" s="19">
        <v>0</v>
      </c>
      <c r="C432" s="19">
        <v>0</v>
      </c>
      <c r="D432" s="19">
        <v>0</v>
      </c>
      <c r="E432" s="19">
        <v>1829</v>
      </c>
      <c r="F432" s="19">
        <v>0</v>
      </c>
      <c r="G432" s="19">
        <f>C432+D432+E432+F432</f>
        <v>1829</v>
      </c>
      <c r="H432" s="19">
        <v>0</v>
      </c>
      <c r="I432" s="19">
        <v>0</v>
      </c>
      <c r="J432" s="19">
        <v>17</v>
      </c>
      <c r="K432" s="19">
        <v>0</v>
      </c>
      <c r="L432" s="19">
        <f>H432+I432+J432+K432</f>
        <v>17</v>
      </c>
      <c r="M432" s="19">
        <v>0</v>
      </c>
      <c r="N432" s="19">
        <v>0</v>
      </c>
      <c r="O432" s="78">
        <v>1828.77</v>
      </c>
      <c r="P432" s="19">
        <v>0</v>
      </c>
      <c r="Q432" s="19">
        <f>M432+N432+O432+P432</f>
        <v>1828.77</v>
      </c>
      <c r="R432" s="19">
        <f>H432-M432</f>
        <v>0</v>
      </c>
      <c r="S432" s="19">
        <f>I432-N432</f>
        <v>0</v>
      </c>
      <c r="T432" s="19">
        <f>J432-O432</f>
        <v>-1811.77</v>
      </c>
      <c r="U432" s="19">
        <f>Q432+B432</f>
        <v>1828.77</v>
      </c>
      <c r="V432" s="19">
        <v>17</v>
      </c>
      <c r="W432" s="19">
        <v>0</v>
      </c>
      <c r="X432" s="19">
        <f>V432-W432</f>
        <v>17</v>
      </c>
      <c r="Y432" s="19">
        <f>IF(ISERROR(W432/V432*100),0,W432/V432*100)</f>
        <v>0</v>
      </c>
      <c r="Z432" s="19">
        <v>0</v>
      </c>
      <c r="AA432" s="19">
        <v>0</v>
      </c>
      <c r="AB432" s="19">
        <v>0</v>
      </c>
      <c r="AC432" s="19">
        <v>0</v>
      </c>
      <c r="AD432" s="19">
        <v>0</v>
      </c>
    </row>
    <row r="433" spans="1:30" ht="38.25">
      <c r="A433" s="52" t="s">
        <v>320</v>
      </c>
      <c r="B433" s="19">
        <v>0</v>
      </c>
      <c r="C433" s="19">
        <v>0</v>
      </c>
      <c r="D433" s="19">
        <v>0</v>
      </c>
      <c r="E433" s="19">
        <v>1829</v>
      </c>
      <c r="F433" s="19">
        <v>0</v>
      </c>
      <c r="G433" s="19">
        <f>C433+D433+E433+F433</f>
        <v>1829</v>
      </c>
      <c r="H433" s="19">
        <v>0</v>
      </c>
      <c r="I433" s="19">
        <v>0</v>
      </c>
      <c r="J433" s="19">
        <v>17</v>
      </c>
      <c r="K433" s="19">
        <v>0</v>
      </c>
      <c r="L433" s="19">
        <f>H433+I433+J433+K433</f>
        <v>17</v>
      </c>
      <c r="M433" s="19">
        <v>0</v>
      </c>
      <c r="N433" s="19">
        <v>0</v>
      </c>
      <c r="O433" s="78">
        <v>1828.77</v>
      </c>
      <c r="P433" s="19">
        <v>0</v>
      </c>
      <c r="Q433" s="19">
        <f>M433+N433+O433+P433</f>
        <v>1828.77</v>
      </c>
      <c r="R433" s="19">
        <f>H433-M433</f>
        <v>0</v>
      </c>
      <c r="S433" s="19">
        <f>I433-N433</f>
        <v>0</v>
      </c>
      <c r="T433" s="19">
        <f>J433-O433</f>
        <v>-1811.77</v>
      </c>
      <c r="U433" s="19">
        <f>Q433+B433</f>
        <v>1828.77</v>
      </c>
      <c r="V433" s="19">
        <v>17</v>
      </c>
      <c r="W433" s="19">
        <v>0</v>
      </c>
      <c r="X433" s="19">
        <f>V433-W433</f>
        <v>17</v>
      </c>
      <c r="Y433" s="19">
        <f>IF(ISERROR(W433/V433*100),0,W433/V433*100)</f>
        <v>0</v>
      </c>
      <c r="Z433" s="19">
        <v>0</v>
      </c>
      <c r="AA433" s="19">
        <v>0</v>
      </c>
      <c r="AB433" s="19">
        <v>0</v>
      </c>
      <c r="AC433" s="19">
        <v>0</v>
      </c>
      <c r="AD433" s="19">
        <v>0</v>
      </c>
    </row>
    <row r="434" spans="1:30" ht="38.25">
      <c r="A434" s="52" t="s">
        <v>84</v>
      </c>
      <c r="B434" s="19">
        <v>0</v>
      </c>
      <c r="C434" s="19">
        <v>0</v>
      </c>
      <c r="D434" s="19">
        <v>623620</v>
      </c>
      <c r="E434" s="19">
        <v>2109</v>
      </c>
      <c r="F434" s="19">
        <v>469527</v>
      </c>
      <c r="G434" s="19">
        <f>C434+D434+E434+F434</f>
        <v>1095256</v>
      </c>
      <c r="H434" s="19">
        <v>0</v>
      </c>
      <c r="I434" s="19">
        <v>172245</v>
      </c>
      <c r="J434" s="19">
        <v>1479</v>
      </c>
      <c r="K434" s="19">
        <v>140400</v>
      </c>
      <c r="L434" s="19">
        <f>H434+I434+J434+K434</f>
        <v>314124</v>
      </c>
      <c r="M434" s="19">
        <v>0</v>
      </c>
      <c r="N434" s="19">
        <v>222197.7</v>
      </c>
      <c r="O434" s="19">
        <v>0</v>
      </c>
      <c r="P434" s="19">
        <v>140400</v>
      </c>
      <c r="Q434" s="19">
        <f>M434+N434+O434+P434</f>
        <v>362597.7</v>
      </c>
      <c r="R434" s="19">
        <f>H434-M434</f>
        <v>0</v>
      </c>
      <c r="S434" s="19">
        <f>I434-N434</f>
        <v>-49952.700000000012</v>
      </c>
      <c r="T434" s="19">
        <f>J434-O434</f>
        <v>1479</v>
      </c>
      <c r="U434" s="19">
        <f>Q434+B434</f>
        <v>362597.7</v>
      </c>
      <c r="V434" s="19">
        <v>338837</v>
      </c>
      <c r="W434" s="19">
        <v>200602.88</v>
      </c>
      <c r="X434" s="19">
        <f>V434-W434</f>
        <v>138234.12</v>
      </c>
      <c r="Y434" s="19">
        <f>IF(ISERROR(W434/V434*100),0,W434/V434*100)</f>
        <v>59.203357366521367</v>
      </c>
      <c r="Z434" s="19">
        <v>0</v>
      </c>
      <c r="AA434" s="19">
        <v>0</v>
      </c>
      <c r="AB434" s="19">
        <v>0</v>
      </c>
      <c r="AC434" s="19">
        <v>0</v>
      </c>
      <c r="AD434" s="19">
        <v>0</v>
      </c>
    </row>
    <row r="435" spans="1:30" ht="51">
      <c r="A435" s="52" t="s">
        <v>321</v>
      </c>
      <c r="B435" s="19">
        <v>0</v>
      </c>
      <c r="C435" s="19">
        <v>0</v>
      </c>
      <c r="D435" s="19">
        <v>137542</v>
      </c>
      <c r="E435" s="19">
        <v>0</v>
      </c>
      <c r="F435" s="19">
        <v>0</v>
      </c>
      <c r="G435" s="19">
        <f>C435+D435+E435+F435</f>
        <v>137542</v>
      </c>
      <c r="H435" s="19">
        <v>0</v>
      </c>
      <c r="I435" s="19">
        <v>0</v>
      </c>
      <c r="J435" s="19">
        <v>0</v>
      </c>
      <c r="K435" s="19">
        <v>0</v>
      </c>
      <c r="L435" s="19">
        <f>H435+I435+J435+K435</f>
        <v>0</v>
      </c>
      <c r="M435" s="19">
        <v>0</v>
      </c>
      <c r="N435" s="19">
        <v>0</v>
      </c>
      <c r="O435" s="19">
        <v>0</v>
      </c>
      <c r="P435" s="19">
        <v>0</v>
      </c>
      <c r="Q435" s="19">
        <f>M435+N435+O435+P435</f>
        <v>0</v>
      </c>
      <c r="R435" s="19">
        <f>H435-M435</f>
        <v>0</v>
      </c>
      <c r="S435" s="19">
        <f>I435-N435</f>
        <v>0</v>
      </c>
      <c r="T435" s="19">
        <f>J435-O435</f>
        <v>0</v>
      </c>
      <c r="U435" s="19">
        <f>Q435+B435</f>
        <v>0</v>
      </c>
      <c r="V435" s="19">
        <v>0</v>
      </c>
      <c r="W435" s="19">
        <v>0</v>
      </c>
      <c r="X435" s="19">
        <f>V435-W435</f>
        <v>0</v>
      </c>
      <c r="Y435" s="19">
        <f>IF(ISERROR(W435/V435*100),0,W435/V435*100)</f>
        <v>0</v>
      </c>
      <c r="Z435" s="19">
        <v>0</v>
      </c>
      <c r="AA435" s="19">
        <v>0</v>
      </c>
      <c r="AB435" s="19">
        <v>0</v>
      </c>
      <c r="AC435" s="19">
        <v>0</v>
      </c>
      <c r="AD435" s="19">
        <v>0</v>
      </c>
    </row>
    <row r="436" spans="1:30" ht="38.25">
      <c r="A436" s="52" t="s">
        <v>322</v>
      </c>
      <c r="B436" s="19">
        <v>0</v>
      </c>
      <c r="C436" s="19">
        <v>0</v>
      </c>
      <c r="D436" s="19">
        <v>486078</v>
      </c>
      <c r="E436" s="19">
        <v>2109</v>
      </c>
      <c r="F436" s="19">
        <v>469527</v>
      </c>
      <c r="G436" s="19">
        <f>C436+D436+E436+F436</f>
        <v>957714</v>
      </c>
      <c r="H436" s="19">
        <v>0</v>
      </c>
      <c r="I436" s="19">
        <v>172245</v>
      </c>
      <c r="J436" s="19">
        <v>1479</v>
      </c>
      <c r="K436" s="19">
        <v>140400</v>
      </c>
      <c r="L436" s="19">
        <f>H436+I436+J436+K436</f>
        <v>314124</v>
      </c>
      <c r="M436" s="19">
        <v>0</v>
      </c>
      <c r="N436" s="19">
        <v>222197.7</v>
      </c>
      <c r="O436" s="19">
        <v>0</v>
      </c>
      <c r="P436" s="19">
        <v>140400</v>
      </c>
      <c r="Q436" s="19">
        <f>M436+N436+O436+P436</f>
        <v>362597.7</v>
      </c>
      <c r="R436" s="19">
        <f>H436-M436</f>
        <v>0</v>
      </c>
      <c r="S436" s="19">
        <f>I436-N436</f>
        <v>-49952.700000000012</v>
      </c>
      <c r="T436" s="19">
        <f>J436-O436</f>
        <v>1479</v>
      </c>
      <c r="U436" s="19">
        <f>Q436+B436</f>
        <v>362597.7</v>
      </c>
      <c r="V436" s="19">
        <v>338837</v>
      </c>
      <c r="W436" s="19">
        <v>200602.88</v>
      </c>
      <c r="X436" s="19">
        <f>V436-W436</f>
        <v>138234.12</v>
      </c>
      <c r="Y436" s="19">
        <f>IF(ISERROR(W436/V436*100),0,W436/V436*100)</f>
        <v>59.203357366521367</v>
      </c>
      <c r="Z436" s="19">
        <v>0</v>
      </c>
      <c r="AA436" s="19">
        <v>0</v>
      </c>
      <c r="AB436" s="19">
        <v>0</v>
      </c>
      <c r="AC436" s="19">
        <v>0</v>
      </c>
      <c r="AD436" s="19">
        <v>0</v>
      </c>
    </row>
    <row r="437" spans="1:30" ht="51">
      <c r="A437" s="52" t="s">
        <v>215</v>
      </c>
      <c r="B437" s="19">
        <v>0</v>
      </c>
      <c r="C437" s="19">
        <v>0</v>
      </c>
      <c r="D437" s="19">
        <v>0</v>
      </c>
      <c r="E437" s="19">
        <v>18573</v>
      </c>
      <c r="F437" s="19">
        <v>3865617</v>
      </c>
      <c r="G437" s="19">
        <f>C437+D437+E437+F437</f>
        <v>3884190</v>
      </c>
      <c r="H437" s="19">
        <v>0</v>
      </c>
      <c r="I437" s="19">
        <v>0</v>
      </c>
      <c r="J437" s="19">
        <v>0</v>
      </c>
      <c r="K437" s="19">
        <v>49710</v>
      </c>
      <c r="L437" s="19">
        <f>H437+I437+J437+K437</f>
        <v>49710</v>
      </c>
      <c r="M437" s="19">
        <v>0</v>
      </c>
      <c r="N437" s="19">
        <v>0</v>
      </c>
      <c r="O437" s="19">
        <v>0</v>
      </c>
      <c r="P437" s="19">
        <v>49710</v>
      </c>
      <c r="Q437" s="19">
        <f>M437+N437+O437+P437</f>
        <v>49710</v>
      </c>
      <c r="R437" s="19">
        <f>H437-M437</f>
        <v>0</v>
      </c>
      <c r="S437" s="19">
        <f>I437-N437</f>
        <v>0</v>
      </c>
      <c r="T437" s="19">
        <f>J437-O437</f>
        <v>0</v>
      </c>
      <c r="U437" s="19">
        <f>Q437+B437</f>
        <v>49710</v>
      </c>
      <c r="V437" s="19">
        <v>49710</v>
      </c>
      <c r="W437" s="19">
        <v>7208.91</v>
      </c>
      <c r="X437" s="19">
        <f>V437-W437</f>
        <v>42501.09</v>
      </c>
      <c r="Y437" s="19">
        <f>IF(ISERROR(W437/V437*100),0,W437/V437*100)</f>
        <v>14.501931200965601</v>
      </c>
      <c r="Z437" s="19">
        <v>0</v>
      </c>
      <c r="AA437" s="19">
        <v>0</v>
      </c>
      <c r="AB437" s="19">
        <v>0</v>
      </c>
      <c r="AC437" s="19">
        <v>0</v>
      </c>
      <c r="AD437" s="19">
        <v>0</v>
      </c>
    </row>
    <row r="438" spans="1:30" ht="38.25">
      <c r="A438" s="52" t="s">
        <v>247</v>
      </c>
      <c r="B438" s="19">
        <v>0</v>
      </c>
      <c r="C438" s="19">
        <v>0</v>
      </c>
      <c r="D438" s="19">
        <v>0</v>
      </c>
      <c r="E438" s="19">
        <v>18573</v>
      </c>
      <c r="F438" s="19">
        <v>0</v>
      </c>
      <c r="G438" s="19">
        <f>C438+D438+E438+F438</f>
        <v>18573</v>
      </c>
      <c r="H438" s="19">
        <v>0</v>
      </c>
      <c r="I438" s="19">
        <v>0</v>
      </c>
      <c r="J438" s="19">
        <v>0</v>
      </c>
      <c r="K438" s="19">
        <v>0</v>
      </c>
      <c r="L438" s="19">
        <f>H438+I438+J438+K438</f>
        <v>0</v>
      </c>
      <c r="M438" s="19">
        <v>0</v>
      </c>
      <c r="N438" s="19">
        <v>0</v>
      </c>
      <c r="O438" s="19">
        <v>0</v>
      </c>
      <c r="P438" s="19">
        <v>0</v>
      </c>
      <c r="Q438" s="19">
        <f>M438+N438+O438+P438</f>
        <v>0</v>
      </c>
      <c r="R438" s="19">
        <f>H438-M438</f>
        <v>0</v>
      </c>
      <c r="S438" s="19">
        <f>I438-N438</f>
        <v>0</v>
      </c>
      <c r="T438" s="19">
        <f>J438-O438</f>
        <v>0</v>
      </c>
      <c r="U438" s="19">
        <f>Q438+B438</f>
        <v>0</v>
      </c>
      <c r="V438" s="19">
        <v>0</v>
      </c>
      <c r="W438" s="19">
        <v>0</v>
      </c>
      <c r="X438" s="19">
        <f>V438-W438</f>
        <v>0</v>
      </c>
      <c r="Y438" s="19">
        <f>IF(ISERROR(W438/V438*100),0,W438/V438*100)</f>
        <v>0</v>
      </c>
      <c r="Z438" s="19">
        <v>0</v>
      </c>
      <c r="AA438" s="19">
        <v>0</v>
      </c>
      <c r="AB438" s="19">
        <v>0</v>
      </c>
      <c r="AC438" s="19">
        <v>0</v>
      </c>
      <c r="AD438" s="19">
        <v>0</v>
      </c>
    </row>
    <row r="439" spans="1:30" ht="38.25">
      <c r="A439" s="52" t="s">
        <v>238</v>
      </c>
      <c r="B439" s="19">
        <v>0</v>
      </c>
      <c r="C439" s="19">
        <v>0</v>
      </c>
      <c r="D439" s="19">
        <v>0</v>
      </c>
      <c r="E439" s="19">
        <v>0</v>
      </c>
      <c r="F439" s="19">
        <v>3865617</v>
      </c>
      <c r="G439" s="19">
        <f>C439+D439+E439+F439</f>
        <v>3865617</v>
      </c>
      <c r="H439" s="19">
        <v>0</v>
      </c>
      <c r="I439" s="19">
        <v>0</v>
      </c>
      <c r="J439" s="19">
        <v>0</v>
      </c>
      <c r="K439" s="19">
        <v>49710</v>
      </c>
      <c r="L439" s="19">
        <f>H439+I439+J439+K439</f>
        <v>49710</v>
      </c>
      <c r="M439" s="19">
        <v>0</v>
      </c>
      <c r="N439" s="19">
        <v>0</v>
      </c>
      <c r="O439" s="19">
        <v>0</v>
      </c>
      <c r="P439" s="19">
        <v>49710</v>
      </c>
      <c r="Q439" s="19">
        <f>M439+N439+O439+P439</f>
        <v>49710</v>
      </c>
      <c r="R439" s="19">
        <f>H439-M439</f>
        <v>0</v>
      </c>
      <c r="S439" s="19">
        <f>I439-N439</f>
        <v>0</v>
      </c>
      <c r="T439" s="19">
        <f>J439-O439</f>
        <v>0</v>
      </c>
      <c r="U439" s="19">
        <f>Q439+B439</f>
        <v>49710</v>
      </c>
      <c r="V439" s="19">
        <v>49710</v>
      </c>
      <c r="W439" s="19">
        <v>7208.91</v>
      </c>
      <c r="X439" s="19">
        <f>V439-W439</f>
        <v>42501.09</v>
      </c>
      <c r="Y439" s="19">
        <f>IF(ISERROR(W439/V439*100),0,W439/V439*100)</f>
        <v>14.501931200965601</v>
      </c>
      <c r="Z439" s="19">
        <v>0</v>
      </c>
      <c r="AA439" s="19">
        <v>0</v>
      </c>
      <c r="AB439" s="19">
        <v>0</v>
      </c>
      <c r="AC439" s="19">
        <v>0</v>
      </c>
      <c r="AD439" s="19">
        <v>0</v>
      </c>
    </row>
    <row r="440" spans="1:30" ht="38.25">
      <c r="A440" s="52" t="s">
        <v>217</v>
      </c>
      <c r="B440" s="19">
        <v>0</v>
      </c>
      <c r="C440" s="19">
        <v>0</v>
      </c>
      <c r="D440" s="19">
        <v>0</v>
      </c>
      <c r="E440" s="19">
        <v>0</v>
      </c>
      <c r="F440" s="19">
        <v>877432</v>
      </c>
      <c r="G440" s="19">
        <f>C440+D440+E440+F440</f>
        <v>877432</v>
      </c>
      <c r="H440" s="19">
        <v>0</v>
      </c>
      <c r="I440" s="19">
        <v>0</v>
      </c>
      <c r="J440" s="19">
        <v>0</v>
      </c>
      <c r="K440" s="19">
        <v>167746</v>
      </c>
      <c r="L440" s="19">
        <f>H440+I440+J440+K440</f>
        <v>167746</v>
      </c>
      <c r="M440" s="19">
        <v>0</v>
      </c>
      <c r="N440" s="19">
        <v>0</v>
      </c>
      <c r="O440" s="19">
        <v>0</v>
      </c>
      <c r="P440" s="19">
        <v>167746</v>
      </c>
      <c r="Q440" s="19">
        <f>M440+N440+O440+P440</f>
        <v>167746</v>
      </c>
      <c r="R440" s="19">
        <f>H440-M440</f>
        <v>0</v>
      </c>
      <c r="S440" s="19">
        <f>I440-N440</f>
        <v>0</v>
      </c>
      <c r="T440" s="19">
        <f>J440-O440</f>
        <v>0</v>
      </c>
      <c r="U440" s="19">
        <f>Q440+B440</f>
        <v>167746</v>
      </c>
      <c r="V440" s="19">
        <v>167746</v>
      </c>
      <c r="W440" s="19">
        <v>156199.84</v>
      </c>
      <c r="X440" s="19">
        <f>V440-W440</f>
        <v>11546.160000000003</v>
      </c>
      <c r="Y440" s="19">
        <f>IF(ISERROR(W440/V440*100),0,W440/V440*100)</f>
        <v>93.116879091006638</v>
      </c>
      <c r="Z440" s="19">
        <v>0</v>
      </c>
      <c r="AA440" s="19">
        <v>0</v>
      </c>
      <c r="AB440" s="19">
        <v>0</v>
      </c>
      <c r="AC440" s="19">
        <v>0</v>
      </c>
      <c r="AD440" s="19">
        <v>0</v>
      </c>
    </row>
    <row r="441" spans="1:30" ht="38.25">
      <c r="A441" s="52" t="s">
        <v>218</v>
      </c>
      <c r="B441" s="19">
        <v>0</v>
      </c>
      <c r="C441" s="19">
        <v>0</v>
      </c>
      <c r="D441" s="19">
        <v>0</v>
      </c>
      <c r="E441" s="19">
        <v>0</v>
      </c>
      <c r="F441" s="19">
        <v>877432</v>
      </c>
      <c r="G441" s="19">
        <f>C441+D441+E441+F441</f>
        <v>877432</v>
      </c>
      <c r="H441" s="19">
        <v>0</v>
      </c>
      <c r="I441" s="19">
        <v>0</v>
      </c>
      <c r="J441" s="19">
        <v>0</v>
      </c>
      <c r="K441" s="19">
        <v>167746</v>
      </c>
      <c r="L441" s="19">
        <f>H441+I441+J441+K441</f>
        <v>167746</v>
      </c>
      <c r="M441" s="19">
        <v>0</v>
      </c>
      <c r="N441" s="19">
        <v>0</v>
      </c>
      <c r="O441" s="19">
        <v>0</v>
      </c>
      <c r="P441" s="19">
        <v>167746</v>
      </c>
      <c r="Q441" s="19">
        <f>M441+N441+O441+P441</f>
        <v>167746</v>
      </c>
      <c r="R441" s="19">
        <f>H441-M441</f>
        <v>0</v>
      </c>
      <c r="S441" s="19">
        <f>I441-N441</f>
        <v>0</v>
      </c>
      <c r="T441" s="19">
        <f>J441-O441</f>
        <v>0</v>
      </c>
      <c r="U441" s="19">
        <f>Q441+B441</f>
        <v>167746</v>
      </c>
      <c r="V441" s="19">
        <v>167746</v>
      </c>
      <c r="W441" s="19">
        <v>156199.84</v>
      </c>
      <c r="X441" s="19">
        <f>V441-W441</f>
        <v>11546.160000000003</v>
      </c>
      <c r="Y441" s="19">
        <f>IF(ISERROR(W441/V441*100),0,W441/V441*100)</f>
        <v>93.116879091006638</v>
      </c>
      <c r="Z441" s="19">
        <v>0</v>
      </c>
      <c r="AA441" s="19">
        <v>0</v>
      </c>
      <c r="AB441" s="19">
        <v>0</v>
      </c>
      <c r="AC441" s="19">
        <v>0</v>
      </c>
      <c r="AD441" s="19">
        <v>0</v>
      </c>
    </row>
    <row r="442" spans="1:30" ht="25.5">
      <c r="A442" s="52" t="s">
        <v>88</v>
      </c>
      <c r="B442" s="19">
        <v>0</v>
      </c>
      <c r="C442" s="19">
        <v>0</v>
      </c>
      <c r="D442" s="19">
        <v>205</v>
      </c>
      <c r="E442" s="19">
        <v>0</v>
      </c>
      <c r="F442" s="19">
        <v>117</v>
      </c>
      <c r="G442" s="19">
        <f>C442+D442+E442+F442</f>
        <v>322</v>
      </c>
      <c r="H442" s="19">
        <v>0</v>
      </c>
      <c r="I442" s="19">
        <v>205</v>
      </c>
      <c r="J442" s="19">
        <v>0</v>
      </c>
      <c r="K442" s="19">
        <v>117</v>
      </c>
      <c r="L442" s="19">
        <f>H442+I442+J442+K442</f>
        <v>322</v>
      </c>
      <c r="M442" s="19">
        <v>0</v>
      </c>
      <c r="N442" s="19">
        <v>107.68</v>
      </c>
      <c r="O442" s="19">
        <v>0</v>
      </c>
      <c r="P442" s="19">
        <v>117</v>
      </c>
      <c r="Q442" s="19">
        <f>M442+N442+O442+P442</f>
        <v>224.68</v>
      </c>
      <c r="R442" s="19">
        <f>H442-M442</f>
        <v>0</v>
      </c>
      <c r="S442" s="19">
        <f>I442-N442</f>
        <v>97.32</v>
      </c>
      <c r="T442" s="19">
        <f>J442-O442</f>
        <v>0</v>
      </c>
      <c r="U442" s="19">
        <f>Q442+B442</f>
        <v>224.68</v>
      </c>
      <c r="V442" s="19">
        <v>322</v>
      </c>
      <c r="W442" s="19">
        <v>224</v>
      </c>
      <c r="X442" s="19">
        <f>V442-W442</f>
        <v>98</v>
      </c>
      <c r="Y442" s="19">
        <f>IF(ISERROR(W442/V442*100),0,W442/V442*100)</f>
        <v>69.565217391304344</v>
      </c>
      <c r="Z442" s="19">
        <v>0</v>
      </c>
      <c r="AA442" s="19">
        <v>0</v>
      </c>
      <c r="AB442" s="19">
        <v>0</v>
      </c>
      <c r="AC442" s="19">
        <v>0</v>
      </c>
      <c r="AD442" s="19">
        <v>0</v>
      </c>
    </row>
    <row r="443" spans="1:30" ht="25.5">
      <c r="A443" s="52" t="s">
        <v>323</v>
      </c>
      <c r="B443" s="19">
        <v>0</v>
      </c>
      <c r="C443" s="19">
        <v>0</v>
      </c>
      <c r="D443" s="19">
        <v>205</v>
      </c>
      <c r="E443" s="19">
        <v>0</v>
      </c>
      <c r="F443" s="19">
        <v>117</v>
      </c>
      <c r="G443" s="19">
        <f>C443+D443+E443+F443</f>
        <v>322</v>
      </c>
      <c r="H443" s="19">
        <v>0</v>
      </c>
      <c r="I443" s="19">
        <v>205</v>
      </c>
      <c r="J443" s="19">
        <v>0</v>
      </c>
      <c r="K443" s="19">
        <v>117</v>
      </c>
      <c r="L443" s="19">
        <f>H443+I443+J443+K443</f>
        <v>322</v>
      </c>
      <c r="M443" s="19">
        <v>0</v>
      </c>
      <c r="N443" s="19">
        <v>107.68</v>
      </c>
      <c r="O443" s="19">
        <v>0</v>
      </c>
      <c r="P443" s="19">
        <v>117</v>
      </c>
      <c r="Q443" s="19">
        <f>M443+N443+O443+P443</f>
        <v>224.68</v>
      </c>
      <c r="R443" s="19">
        <f>H443-M443</f>
        <v>0</v>
      </c>
      <c r="S443" s="19">
        <f>I443-N443</f>
        <v>97.32</v>
      </c>
      <c r="T443" s="19">
        <f>J443-O443</f>
        <v>0</v>
      </c>
      <c r="U443" s="19">
        <f>Q443+B443</f>
        <v>224.68</v>
      </c>
      <c r="V443" s="19">
        <v>322</v>
      </c>
      <c r="W443" s="19">
        <v>224</v>
      </c>
      <c r="X443" s="19">
        <f>V443-W443</f>
        <v>98</v>
      </c>
      <c r="Y443" s="19">
        <f>IF(ISERROR(W443/V443*100),0,W443/V443*100)</f>
        <v>69.565217391304344</v>
      </c>
      <c r="Z443" s="19">
        <v>0</v>
      </c>
      <c r="AA443" s="19">
        <v>0</v>
      </c>
      <c r="AB443" s="19">
        <v>0</v>
      </c>
      <c r="AC443" s="19">
        <v>0</v>
      </c>
      <c r="AD443" s="19">
        <v>0</v>
      </c>
    </row>
    <row r="444" spans="1:30" ht="38.25">
      <c r="A444" s="52" t="s">
        <v>782</v>
      </c>
      <c r="B444" s="19">
        <v>0</v>
      </c>
      <c r="C444" s="19">
        <v>0</v>
      </c>
      <c r="D444" s="19">
        <v>0</v>
      </c>
      <c r="E444" s="19">
        <v>0</v>
      </c>
      <c r="F444" s="19">
        <v>187774</v>
      </c>
      <c r="G444" s="19">
        <f>C444+D444+E444+F444</f>
        <v>187774</v>
      </c>
      <c r="H444" s="19">
        <v>0</v>
      </c>
      <c r="I444" s="19">
        <v>0</v>
      </c>
      <c r="J444" s="19">
        <v>0</v>
      </c>
      <c r="K444" s="19">
        <v>47212</v>
      </c>
      <c r="L444" s="19">
        <f>H444+I444+J444+K444</f>
        <v>47212</v>
      </c>
      <c r="M444" s="19">
        <v>0</v>
      </c>
      <c r="N444" s="19">
        <v>0</v>
      </c>
      <c r="O444" s="19">
        <v>0</v>
      </c>
      <c r="P444" s="19">
        <v>47212</v>
      </c>
      <c r="Q444" s="19">
        <f>M444+N444+O444+P444</f>
        <v>47212</v>
      </c>
      <c r="R444" s="19">
        <f>H444-M444</f>
        <v>0</v>
      </c>
      <c r="S444" s="19">
        <f>I444-N444</f>
        <v>0</v>
      </c>
      <c r="T444" s="19">
        <f>J444-O444</f>
        <v>0</v>
      </c>
      <c r="U444" s="19">
        <f>Q444+B444</f>
        <v>47212</v>
      </c>
      <c r="V444" s="19">
        <v>47212</v>
      </c>
      <c r="W444" s="19">
        <v>21046.36</v>
      </c>
      <c r="X444" s="19">
        <f>V444-W444</f>
        <v>26165.64</v>
      </c>
      <c r="Y444" s="19">
        <f>IF(ISERROR(W444/V444*100),0,W444/V444*100)</f>
        <v>44.578412268067439</v>
      </c>
      <c r="Z444" s="19">
        <v>0</v>
      </c>
      <c r="AA444" s="19">
        <v>0</v>
      </c>
      <c r="AB444" s="19">
        <v>0</v>
      </c>
      <c r="AC444" s="19">
        <v>0</v>
      </c>
      <c r="AD444" s="19">
        <v>0</v>
      </c>
    </row>
    <row r="445" spans="1:30" ht="25.5">
      <c r="A445" s="52" t="s">
        <v>785</v>
      </c>
      <c r="B445" s="19">
        <v>0</v>
      </c>
      <c r="C445" s="19">
        <v>0</v>
      </c>
      <c r="D445" s="19">
        <v>0</v>
      </c>
      <c r="E445" s="19">
        <v>0</v>
      </c>
      <c r="F445" s="19">
        <v>2458</v>
      </c>
      <c r="G445" s="19">
        <f>C445+D445+E445+F445</f>
        <v>2458</v>
      </c>
      <c r="H445" s="19">
        <v>0</v>
      </c>
      <c r="I445" s="19">
        <v>0</v>
      </c>
      <c r="J445" s="19">
        <v>0</v>
      </c>
      <c r="K445" s="19">
        <v>0</v>
      </c>
      <c r="L445" s="19">
        <f>H445+I445+J445+K445</f>
        <v>0</v>
      </c>
      <c r="M445" s="19">
        <v>0</v>
      </c>
      <c r="N445" s="19">
        <v>0</v>
      </c>
      <c r="O445" s="19">
        <v>0</v>
      </c>
      <c r="P445" s="19">
        <v>0</v>
      </c>
      <c r="Q445" s="19">
        <f>M445+N445+O445+P445</f>
        <v>0</v>
      </c>
      <c r="R445" s="19">
        <f>H445-M445</f>
        <v>0</v>
      </c>
      <c r="S445" s="19">
        <f>I445-N445</f>
        <v>0</v>
      </c>
      <c r="T445" s="19">
        <f>J445-O445</f>
        <v>0</v>
      </c>
      <c r="U445" s="19">
        <f>Q445+B445</f>
        <v>0</v>
      </c>
      <c r="V445" s="19">
        <v>0</v>
      </c>
      <c r="W445" s="19">
        <v>0</v>
      </c>
      <c r="X445" s="19">
        <f>V445-W445</f>
        <v>0</v>
      </c>
      <c r="Y445" s="19">
        <f>IF(ISERROR(W445/V445*100),0,W445/V445*100)</f>
        <v>0</v>
      </c>
      <c r="Z445" s="19">
        <v>0</v>
      </c>
      <c r="AA445" s="19">
        <v>0</v>
      </c>
      <c r="AB445" s="19">
        <v>0</v>
      </c>
      <c r="AC445" s="19">
        <v>0</v>
      </c>
      <c r="AD445" s="19">
        <v>0</v>
      </c>
    </row>
    <row r="446" spans="1:30" s="4" customFormat="1" ht="25.5">
      <c r="A446" s="51" t="s">
        <v>324</v>
      </c>
      <c r="B446" s="18">
        <v>299002</v>
      </c>
      <c r="C446" s="18">
        <v>888650</v>
      </c>
      <c r="D446" s="18">
        <v>18437648</v>
      </c>
      <c r="E446" s="18">
        <v>2751002</v>
      </c>
      <c r="F446" s="18">
        <v>179871802</v>
      </c>
      <c r="G446" s="18">
        <f>C446+D446+E446+F446</f>
        <v>201949102</v>
      </c>
      <c r="H446" s="18">
        <v>211680</v>
      </c>
      <c r="I446" s="18">
        <v>8426630</v>
      </c>
      <c r="J446" s="18">
        <v>565268</v>
      </c>
      <c r="K446" s="18">
        <v>34234535</v>
      </c>
      <c r="L446" s="18">
        <f>H446+I446+J446+K446</f>
        <v>43438113</v>
      </c>
      <c r="M446" s="18">
        <v>333961.38</v>
      </c>
      <c r="N446" s="18">
        <v>9311887.4299999997</v>
      </c>
      <c r="O446" s="77">
        <f>525040.01-8600.06</f>
        <v>516439.95</v>
      </c>
      <c r="P446" s="18">
        <v>34234535</v>
      </c>
      <c r="Q446" s="18">
        <f>M446+N446+O446+P446</f>
        <v>44396823.759999998</v>
      </c>
      <c r="R446" s="18">
        <f>H446-M446</f>
        <v>-122281.38</v>
      </c>
      <c r="S446" s="18">
        <f>I446-N446</f>
        <v>-885257.4299999997</v>
      </c>
      <c r="T446" s="18">
        <f>J446-O446</f>
        <v>48828.049999999988</v>
      </c>
      <c r="U446" s="18">
        <f>Q446+B446</f>
        <v>44695825.759999998</v>
      </c>
      <c r="V446" s="18">
        <v>47134643</v>
      </c>
      <c r="W446" s="18">
        <v>35525014.399999999</v>
      </c>
      <c r="X446" s="18">
        <f>V446-W446</f>
        <v>11609628.600000001</v>
      </c>
      <c r="Y446" s="18">
        <f>IF(ISERROR(W446/V446*100),0,W446/V446*100)</f>
        <v>75.369223439328906</v>
      </c>
      <c r="Z446" s="18">
        <v>0</v>
      </c>
      <c r="AA446" s="18">
        <v>0</v>
      </c>
      <c r="AB446" s="18">
        <v>0</v>
      </c>
      <c r="AC446" s="18">
        <v>0</v>
      </c>
      <c r="AD446" s="18">
        <v>0</v>
      </c>
    </row>
    <row r="447" spans="1:30">
      <c r="A447" s="52" t="s">
        <v>988</v>
      </c>
      <c r="B447" s="19">
        <v>0</v>
      </c>
      <c r="C447" s="19">
        <v>0</v>
      </c>
      <c r="D447" s="19">
        <v>0</v>
      </c>
      <c r="E447" s="19">
        <v>0</v>
      </c>
      <c r="F447" s="19">
        <v>4222579</v>
      </c>
      <c r="G447" s="19">
        <f>C447+D447+E447+F447</f>
        <v>4222579</v>
      </c>
      <c r="H447" s="19">
        <v>0</v>
      </c>
      <c r="I447" s="19">
        <v>0</v>
      </c>
      <c r="J447" s="19">
        <v>0</v>
      </c>
      <c r="K447" s="19">
        <v>1408530</v>
      </c>
      <c r="L447" s="19">
        <f>H447+I447+J447+K447</f>
        <v>1408530</v>
      </c>
      <c r="M447" s="19">
        <v>0</v>
      </c>
      <c r="N447" s="19">
        <v>0</v>
      </c>
      <c r="O447" s="19">
        <v>0</v>
      </c>
      <c r="P447" s="19">
        <v>1408530</v>
      </c>
      <c r="Q447" s="19">
        <f>M447+N447+O447+P447</f>
        <v>1408530</v>
      </c>
      <c r="R447" s="19">
        <f>H447-M447</f>
        <v>0</v>
      </c>
      <c r="S447" s="19">
        <f>I447-N447</f>
        <v>0</v>
      </c>
      <c r="T447" s="19">
        <f>J447-O447</f>
        <v>0</v>
      </c>
      <c r="U447" s="19">
        <f>Q447+B447</f>
        <v>1408530</v>
      </c>
      <c r="V447" s="19">
        <v>1408530</v>
      </c>
      <c r="W447" s="19">
        <v>1163815.1599999999</v>
      </c>
      <c r="X447" s="19">
        <f>V447-W447</f>
        <v>244714.84000000008</v>
      </c>
      <c r="Y447" s="19">
        <f>IF(ISERROR(W447/V447*100),0,W447/V447*100)</f>
        <v>82.626224503560437</v>
      </c>
      <c r="Z447" s="19">
        <v>0</v>
      </c>
      <c r="AA447" s="19">
        <v>0</v>
      </c>
      <c r="AB447" s="19">
        <v>0</v>
      </c>
      <c r="AC447" s="19">
        <v>0</v>
      </c>
      <c r="AD447" s="19">
        <v>0</v>
      </c>
    </row>
    <row r="448" spans="1:30">
      <c r="A448" s="52" t="s">
        <v>989</v>
      </c>
      <c r="B448" s="19">
        <v>0</v>
      </c>
      <c r="C448" s="19">
        <v>0</v>
      </c>
      <c r="D448" s="19">
        <v>0</v>
      </c>
      <c r="E448" s="19">
        <v>0</v>
      </c>
      <c r="F448" s="19">
        <v>1753921</v>
      </c>
      <c r="G448" s="19">
        <f>C448+D448+E448+F448</f>
        <v>1753921</v>
      </c>
      <c r="H448" s="19">
        <v>0</v>
      </c>
      <c r="I448" s="19">
        <v>0</v>
      </c>
      <c r="J448" s="19">
        <v>0</v>
      </c>
      <c r="K448" s="19">
        <v>543405</v>
      </c>
      <c r="L448" s="19">
        <f>H448+I448+J448+K448</f>
        <v>543405</v>
      </c>
      <c r="M448" s="19">
        <v>0</v>
      </c>
      <c r="N448" s="19">
        <v>0</v>
      </c>
      <c r="O448" s="19">
        <v>0</v>
      </c>
      <c r="P448" s="19">
        <v>543405</v>
      </c>
      <c r="Q448" s="19">
        <f>M448+N448+O448+P448</f>
        <v>543405</v>
      </c>
      <c r="R448" s="19">
        <f>H448-M448</f>
        <v>0</v>
      </c>
      <c r="S448" s="19">
        <f>I448-N448</f>
        <v>0</v>
      </c>
      <c r="T448" s="19">
        <f>J448-O448</f>
        <v>0</v>
      </c>
      <c r="U448" s="19">
        <f>Q448+B448</f>
        <v>543405</v>
      </c>
      <c r="V448" s="19">
        <v>543405</v>
      </c>
      <c r="W448" s="19">
        <v>474033.24</v>
      </c>
      <c r="X448" s="19">
        <f>V448-W448</f>
        <v>69371.760000000009</v>
      </c>
      <c r="Y448" s="19">
        <f>IF(ISERROR(W448/V448*100),0,W448/V448*100)</f>
        <v>87.23387528638861</v>
      </c>
      <c r="Z448" s="19">
        <v>0</v>
      </c>
      <c r="AA448" s="19">
        <v>0</v>
      </c>
      <c r="AB448" s="19">
        <v>0</v>
      </c>
      <c r="AC448" s="19">
        <v>0</v>
      </c>
      <c r="AD448" s="19">
        <v>0</v>
      </c>
    </row>
    <row r="449" spans="1:30">
      <c r="A449" s="52" t="s">
        <v>990</v>
      </c>
      <c r="B449" s="19">
        <v>0</v>
      </c>
      <c r="C449" s="19">
        <v>0</v>
      </c>
      <c r="D449" s="19">
        <v>0</v>
      </c>
      <c r="E449" s="19">
        <v>0</v>
      </c>
      <c r="F449" s="19">
        <v>153902</v>
      </c>
      <c r="G449" s="19">
        <f>C449+D449+E449+F449</f>
        <v>153902</v>
      </c>
      <c r="H449" s="19">
        <v>0</v>
      </c>
      <c r="I449" s="19">
        <v>0</v>
      </c>
      <c r="J449" s="19">
        <v>0</v>
      </c>
      <c r="K449" s="19">
        <v>44700</v>
      </c>
      <c r="L449" s="19">
        <f>H449+I449+J449+K449</f>
        <v>44700</v>
      </c>
      <c r="M449" s="19">
        <v>0</v>
      </c>
      <c r="N449" s="19">
        <v>0</v>
      </c>
      <c r="O449" s="19">
        <v>0</v>
      </c>
      <c r="P449" s="19">
        <v>44700</v>
      </c>
      <c r="Q449" s="19">
        <f>M449+N449+O449+P449</f>
        <v>44700</v>
      </c>
      <c r="R449" s="19">
        <f>H449-M449</f>
        <v>0</v>
      </c>
      <c r="S449" s="19">
        <f>I449-N449</f>
        <v>0</v>
      </c>
      <c r="T449" s="19">
        <f>J449-O449</f>
        <v>0</v>
      </c>
      <c r="U449" s="19">
        <f>Q449+B449</f>
        <v>44700</v>
      </c>
      <c r="V449" s="19">
        <v>44700</v>
      </c>
      <c r="W449" s="19">
        <v>37246.43</v>
      </c>
      <c r="X449" s="19">
        <f>V449-W449</f>
        <v>7453.57</v>
      </c>
      <c r="Y449" s="19">
        <f>IF(ISERROR(W449/V449*100),0,W449/V449*100)</f>
        <v>83.325346756152129</v>
      </c>
      <c r="Z449" s="19">
        <v>0</v>
      </c>
      <c r="AA449" s="19">
        <v>0</v>
      </c>
      <c r="AB449" s="19">
        <v>0</v>
      </c>
      <c r="AC449" s="19">
        <v>0</v>
      </c>
      <c r="AD449" s="19">
        <v>0</v>
      </c>
    </row>
    <row r="450" spans="1:30">
      <c r="A450" s="52" t="s">
        <v>991</v>
      </c>
      <c r="B450" s="19">
        <v>0</v>
      </c>
      <c r="C450" s="19">
        <v>0</v>
      </c>
      <c r="D450" s="19">
        <v>0</v>
      </c>
      <c r="E450" s="19">
        <v>0</v>
      </c>
      <c r="F450" s="19">
        <v>509716</v>
      </c>
      <c r="G450" s="19">
        <f>C450+D450+E450+F450</f>
        <v>509716</v>
      </c>
      <c r="H450" s="19">
        <v>0</v>
      </c>
      <c r="I450" s="19">
        <v>0</v>
      </c>
      <c r="J450" s="19">
        <v>0</v>
      </c>
      <c r="K450" s="19">
        <v>176772</v>
      </c>
      <c r="L450" s="19">
        <f>H450+I450+J450+K450</f>
        <v>176772</v>
      </c>
      <c r="M450" s="19">
        <v>0</v>
      </c>
      <c r="N450" s="19">
        <v>0</v>
      </c>
      <c r="O450" s="19">
        <v>0</v>
      </c>
      <c r="P450" s="19">
        <v>176772</v>
      </c>
      <c r="Q450" s="19">
        <f>M450+N450+O450+P450</f>
        <v>176772</v>
      </c>
      <c r="R450" s="19">
        <f>H450-M450</f>
        <v>0</v>
      </c>
      <c r="S450" s="19">
        <f>I450-N450</f>
        <v>0</v>
      </c>
      <c r="T450" s="19">
        <f>J450-O450</f>
        <v>0</v>
      </c>
      <c r="U450" s="19">
        <f>Q450+B450</f>
        <v>176772</v>
      </c>
      <c r="V450" s="19">
        <v>176772</v>
      </c>
      <c r="W450" s="19">
        <v>171037.6</v>
      </c>
      <c r="X450" s="19">
        <f>V450-W450</f>
        <v>5734.3999999999942</v>
      </c>
      <c r="Y450" s="19">
        <f>IF(ISERROR(W450/V450*100),0,W450/V450*100)</f>
        <v>96.756047337813683</v>
      </c>
      <c r="Z450" s="19">
        <v>0</v>
      </c>
      <c r="AA450" s="19">
        <v>0</v>
      </c>
      <c r="AB450" s="19">
        <v>0</v>
      </c>
      <c r="AC450" s="19">
        <v>0</v>
      </c>
      <c r="AD450" s="19">
        <v>0</v>
      </c>
    </row>
    <row r="451" spans="1:30">
      <c r="A451" s="52" t="s">
        <v>992</v>
      </c>
      <c r="B451" s="19">
        <v>0</v>
      </c>
      <c r="C451" s="19">
        <v>0</v>
      </c>
      <c r="D451" s="19">
        <v>0</v>
      </c>
      <c r="E451" s="19">
        <v>0</v>
      </c>
      <c r="F451" s="19">
        <v>387219</v>
      </c>
      <c r="G451" s="19">
        <f>C451+D451+E451+F451</f>
        <v>387219</v>
      </c>
      <c r="H451" s="19">
        <v>0</v>
      </c>
      <c r="I451" s="19">
        <v>0</v>
      </c>
      <c r="J451" s="19">
        <v>0</v>
      </c>
      <c r="K451" s="19">
        <v>52433</v>
      </c>
      <c r="L451" s="19">
        <f>H451+I451+J451+K451</f>
        <v>52433</v>
      </c>
      <c r="M451" s="19">
        <v>0</v>
      </c>
      <c r="N451" s="19">
        <v>0</v>
      </c>
      <c r="O451" s="19">
        <v>0</v>
      </c>
      <c r="P451" s="19">
        <v>52433</v>
      </c>
      <c r="Q451" s="19">
        <f>M451+N451+O451+P451</f>
        <v>52433</v>
      </c>
      <c r="R451" s="19">
        <f>H451-M451</f>
        <v>0</v>
      </c>
      <c r="S451" s="19">
        <f>I451-N451</f>
        <v>0</v>
      </c>
      <c r="T451" s="19">
        <f>J451-O451</f>
        <v>0</v>
      </c>
      <c r="U451" s="19">
        <f>Q451+B451</f>
        <v>52433</v>
      </c>
      <c r="V451" s="19">
        <v>52433</v>
      </c>
      <c r="W451" s="19">
        <v>11160.99</v>
      </c>
      <c r="X451" s="19">
        <f>V451-W451</f>
        <v>41272.01</v>
      </c>
      <c r="Y451" s="19">
        <f>IF(ISERROR(W451/V451*100),0,W451/V451*100)</f>
        <v>21.28619380924227</v>
      </c>
      <c r="Z451" s="19">
        <v>0</v>
      </c>
      <c r="AA451" s="19">
        <v>0</v>
      </c>
      <c r="AB451" s="19">
        <v>0</v>
      </c>
      <c r="AC451" s="19">
        <v>0</v>
      </c>
      <c r="AD451" s="19">
        <v>0</v>
      </c>
    </row>
    <row r="452" spans="1:30" ht="25.5">
      <c r="A452" s="52" t="s">
        <v>993</v>
      </c>
      <c r="B452" s="19">
        <v>0</v>
      </c>
      <c r="C452" s="19">
        <v>0</v>
      </c>
      <c r="D452" s="19">
        <v>0</v>
      </c>
      <c r="E452" s="19">
        <v>0</v>
      </c>
      <c r="F452" s="19">
        <v>703084</v>
      </c>
      <c r="G452" s="19">
        <f>C452+D452+E452+F452</f>
        <v>703084</v>
      </c>
      <c r="H452" s="19">
        <v>0</v>
      </c>
      <c r="I452" s="19">
        <v>0</v>
      </c>
      <c r="J452" s="19">
        <v>0</v>
      </c>
      <c r="K452" s="19">
        <v>269500</v>
      </c>
      <c r="L452" s="19">
        <f>H452+I452+J452+K452</f>
        <v>269500</v>
      </c>
      <c r="M452" s="19">
        <v>0</v>
      </c>
      <c r="N452" s="19">
        <v>0</v>
      </c>
      <c r="O452" s="19">
        <v>0</v>
      </c>
      <c r="P452" s="19">
        <v>269500</v>
      </c>
      <c r="Q452" s="19">
        <f>M452+N452+O452+P452</f>
        <v>269500</v>
      </c>
      <c r="R452" s="19">
        <f>H452-M452</f>
        <v>0</v>
      </c>
      <c r="S452" s="19">
        <f>I452-N452</f>
        <v>0</v>
      </c>
      <c r="T452" s="19">
        <f>J452-O452</f>
        <v>0</v>
      </c>
      <c r="U452" s="19">
        <f>Q452+B452</f>
        <v>269500</v>
      </c>
      <c r="V452" s="19">
        <v>269500</v>
      </c>
      <c r="W452" s="19">
        <v>254588.22</v>
      </c>
      <c r="X452" s="19">
        <f>V452-W452</f>
        <v>14911.779999999999</v>
      </c>
      <c r="Y452" s="19">
        <f>IF(ISERROR(W452/V452*100),0,W452/V452*100)</f>
        <v>94.466871985157695</v>
      </c>
      <c r="Z452" s="19">
        <v>0</v>
      </c>
      <c r="AA452" s="19">
        <v>0</v>
      </c>
      <c r="AB452" s="19">
        <v>0</v>
      </c>
      <c r="AC452" s="19">
        <v>0</v>
      </c>
      <c r="AD452" s="19">
        <v>0</v>
      </c>
    </row>
    <row r="453" spans="1:30">
      <c r="A453" s="52" t="s">
        <v>994</v>
      </c>
      <c r="B453" s="19">
        <v>0</v>
      </c>
      <c r="C453" s="19">
        <v>64500</v>
      </c>
      <c r="D453" s="19">
        <v>0</v>
      </c>
      <c r="E453" s="19">
        <v>0</v>
      </c>
      <c r="F453" s="19">
        <v>3386373</v>
      </c>
      <c r="G453" s="19">
        <f>C453+D453+E453+F453</f>
        <v>3450873</v>
      </c>
      <c r="H453" s="19">
        <v>21632</v>
      </c>
      <c r="I453" s="19">
        <v>0</v>
      </c>
      <c r="J453" s="19">
        <v>0</v>
      </c>
      <c r="K453" s="19">
        <v>976446</v>
      </c>
      <c r="L453" s="19">
        <f>H453+I453+J453+K453</f>
        <v>998078</v>
      </c>
      <c r="M453" s="19">
        <v>17176.919999999998</v>
      </c>
      <c r="N453" s="19">
        <v>0</v>
      </c>
      <c r="O453" s="19">
        <v>0</v>
      </c>
      <c r="P453" s="19">
        <v>976446</v>
      </c>
      <c r="Q453" s="19">
        <f>M453+N453+O453+P453</f>
        <v>993622.92</v>
      </c>
      <c r="R453" s="19">
        <f>H453-M453</f>
        <v>4455.0800000000017</v>
      </c>
      <c r="S453" s="19">
        <f>I453-N453</f>
        <v>0</v>
      </c>
      <c r="T453" s="19">
        <f>J453-O453</f>
        <v>0</v>
      </c>
      <c r="U453" s="19">
        <f>Q453+B453</f>
        <v>993622.92</v>
      </c>
      <c r="V453" s="19">
        <v>999481</v>
      </c>
      <c r="W453" s="19">
        <v>980402.32</v>
      </c>
      <c r="X453" s="19">
        <f>V453-W453</f>
        <v>19078.680000000051</v>
      </c>
      <c r="Y453" s="19">
        <f>IF(ISERROR(W453/V453*100),0,W453/V453*100)</f>
        <v>98.091141302335899</v>
      </c>
      <c r="Z453" s="19">
        <v>0</v>
      </c>
      <c r="AA453" s="19">
        <v>0</v>
      </c>
      <c r="AB453" s="19">
        <v>0</v>
      </c>
      <c r="AC453" s="19">
        <v>0</v>
      </c>
      <c r="AD453" s="19">
        <v>0</v>
      </c>
    </row>
    <row r="454" spans="1:30">
      <c r="A454" s="52" t="s">
        <v>995</v>
      </c>
      <c r="B454" s="19">
        <v>0</v>
      </c>
      <c r="C454" s="19">
        <v>50000</v>
      </c>
      <c r="D454" s="19">
        <v>0</v>
      </c>
      <c r="E454" s="19">
        <v>0</v>
      </c>
      <c r="F454" s="19">
        <v>3188794</v>
      </c>
      <c r="G454" s="19">
        <f>C454+D454+E454+F454</f>
        <v>3238794</v>
      </c>
      <c r="H454" s="19">
        <v>16800</v>
      </c>
      <c r="I454" s="19">
        <v>0</v>
      </c>
      <c r="J454" s="19">
        <v>0</v>
      </c>
      <c r="K454" s="19">
        <v>916737</v>
      </c>
      <c r="L454" s="19">
        <f>H454+I454+J454+K454</f>
        <v>933537</v>
      </c>
      <c r="M454" s="19">
        <v>13518.41</v>
      </c>
      <c r="N454" s="19">
        <v>0</v>
      </c>
      <c r="O454" s="19">
        <v>0</v>
      </c>
      <c r="P454" s="19">
        <v>916737</v>
      </c>
      <c r="Q454" s="19">
        <f>M454+N454+O454+P454</f>
        <v>930255.41</v>
      </c>
      <c r="R454" s="19">
        <f>H454-M454</f>
        <v>3281.59</v>
      </c>
      <c r="S454" s="19">
        <f>I454-N454</f>
        <v>0</v>
      </c>
      <c r="T454" s="19">
        <f>J454-O454</f>
        <v>0</v>
      </c>
      <c r="U454" s="19">
        <f>Q454+B454</f>
        <v>930255.41</v>
      </c>
      <c r="V454" s="19">
        <v>933537</v>
      </c>
      <c r="W454" s="19">
        <v>919294.36</v>
      </c>
      <c r="X454" s="19">
        <f>V454-W454</f>
        <v>14242.640000000014</v>
      </c>
      <c r="Y454" s="19">
        <f>IF(ISERROR(W454/V454*100),0,W454/V454*100)</f>
        <v>98.474335778871108</v>
      </c>
      <c r="Z454" s="19">
        <v>0</v>
      </c>
      <c r="AA454" s="19">
        <v>0</v>
      </c>
      <c r="AB454" s="19">
        <v>0</v>
      </c>
      <c r="AC454" s="19">
        <v>0</v>
      </c>
      <c r="AD454" s="19">
        <v>0</v>
      </c>
    </row>
    <row r="455" spans="1:30">
      <c r="A455" s="52" t="s">
        <v>996</v>
      </c>
      <c r="B455" s="19">
        <v>0</v>
      </c>
      <c r="C455" s="19">
        <v>14500</v>
      </c>
      <c r="D455" s="19">
        <v>0</v>
      </c>
      <c r="E455" s="19">
        <v>0</v>
      </c>
      <c r="F455" s="19">
        <v>197579</v>
      </c>
      <c r="G455" s="19">
        <f>C455+D455+E455+F455</f>
        <v>212079</v>
      </c>
      <c r="H455" s="19">
        <v>4832</v>
      </c>
      <c r="I455" s="19">
        <v>0</v>
      </c>
      <c r="J455" s="19">
        <v>0</v>
      </c>
      <c r="K455" s="19">
        <v>59709</v>
      </c>
      <c r="L455" s="19">
        <f>H455+I455+J455+K455</f>
        <v>64541</v>
      </c>
      <c r="M455" s="19">
        <v>3658.51</v>
      </c>
      <c r="N455" s="19">
        <v>0</v>
      </c>
      <c r="O455" s="19">
        <v>0</v>
      </c>
      <c r="P455" s="19">
        <v>59709</v>
      </c>
      <c r="Q455" s="19">
        <f>M455+N455+O455+P455</f>
        <v>63367.51</v>
      </c>
      <c r="R455" s="19">
        <f>H455-M455</f>
        <v>1173.4899999999998</v>
      </c>
      <c r="S455" s="19">
        <f>I455-N455</f>
        <v>0</v>
      </c>
      <c r="T455" s="19">
        <f>J455-O455</f>
        <v>0</v>
      </c>
      <c r="U455" s="19">
        <f>Q455+B455</f>
        <v>63367.51</v>
      </c>
      <c r="V455" s="19">
        <v>65944</v>
      </c>
      <c r="W455" s="19">
        <v>61107.96</v>
      </c>
      <c r="X455" s="19">
        <f>V455-W455</f>
        <v>4836.0400000000009</v>
      </c>
      <c r="Y455" s="19">
        <f>IF(ISERROR(W455/V455*100),0,W455/V455*100)</f>
        <v>92.666444255732145</v>
      </c>
      <c r="Z455" s="19">
        <v>0</v>
      </c>
      <c r="AA455" s="19">
        <v>0</v>
      </c>
      <c r="AB455" s="19">
        <v>0</v>
      </c>
      <c r="AC455" s="19">
        <v>0</v>
      </c>
      <c r="AD455" s="19">
        <v>0</v>
      </c>
    </row>
    <row r="456" spans="1:30">
      <c r="A456" s="52" t="s">
        <v>997</v>
      </c>
      <c r="B456" s="19">
        <v>0</v>
      </c>
      <c r="C456" s="19">
        <v>824150</v>
      </c>
      <c r="D456" s="19">
        <v>0</v>
      </c>
      <c r="E456" s="19">
        <v>0</v>
      </c>
      <c r="F456" s="19">
        <v>2330438</v>
      </c>
      <c r="G456" s="19">
        <f>C456+D456+E456+F456</f>
        <v>3154588</v>
      </c>
      <c r="H456" s="19">
        <v>190048</v>
      </c>
      <c r="I456" s="19">
        <v>0</v>
      </c>
      <c r="J456" s="19">
        <v>0</v>
      </c>
      <c r="K456" s="19">
        <v>1043715</v>
      </c>
      <c r="L456" s="19">
        <f>H456+I456+J456+K456</f>
        <v>1233763</v>
      </c>
      <c r="M456" s="19">
        <v>316604.39</v>
      </c>
      <c r="N456" s="19">
        <v>0</v>
      </c>
      <c r="O456" s="19">
        <v>0</v>
      </c>
      <c r="P456" s="19">
        <v>1043715</v>
      </c>
      <c r="Q456" s="19">
        <f>M456+N456+O456+P456</f>
        <v>1360319.3900000001</v>
      </c>
      <c r="R456" s="19">
        <f>H456-M456</f>
        <v>-126556.39000000001</v>
      </c>
      <c r="S456" s="19">
        <f>I456-N456</f>
        <v>0</v>
      </c>
      <c r="T456" s="19">
        <f>J456-O456</f>
        <v>0</v>
      </c>
      <c r="U456" s="19">
        <f>Q456+B456</f>
        <v>1360319.3900000001</v>
      </c>
      <c r="V456" s="19">
        <v>1233763</v>
      </c>
      <c r="W456" s="19">
        <v>1079446.53</v>
      </c>
      <c r="X456" s="19">
        <f>V456-W456</f>
        <v>154316.46999999997</v>
      </c>
      <c r="Y456" s="19">
        <f>IF(ISERROR(W456/V456*100),0,W456/V456*100)</f>
        <v>87.492211226953643</v>
      </c>
      <c r="Z456" s="19">
        <v>0</v>
      </c>
      <c r="AA456" s="19">
        <v>0</v>
      </c>
      <c r="AB456" s="19">
        <v>0</v>
      </c>
      <c r="AC456" s="19">
        <v>0</v>
      </c>
      <c r="AD456" s="19">
        <v>0</v>
      </c>
    </row>
    <row r="457" spans="1:30" ht="38.25">
      <c r="A457" s="52" t="s">
        <v>998</v>
      </c>
      <c r="B457" s="19">
        <v>0</v>
      </c>
      <c r="C457" s="19">
        <v>0</v>
      </c>
      <c r="D457" s="19">
        <v>0</v>
      </c>
      <c r="E457" s="19">
        <v>0</v>
      </c>
      <c r="F457" s="19">
        <v>418104</v>
      </c>
      <c r="G457" s="19">
        <f>C457+D457+E457+F457</f>
        <v>418104</v>
      </c>
      <c r="H457" s="19">
        <v>0</v>
      </c>
      <c r="I457" s="19">
        <v>0</v>
      </c>
      <c r="J457" s="19">
        <v>0</v>
      </c>
      <c r="K457" s="19">
        <v>179865</v>
      </c>
      <c r="L457" s="19">
        <f>H457+I457+J457+K457</f>
        <v>179865</v>
      </c>
      <c r="M457" s="19">
        <v>0</v>
      </c>
      <c r="N457" s="19">
        <v>0</v>
      </c>
      <c r="O457" s="19">
        <v>0</v>
      </c>
      <c r="P457" s="19">
        <v>179865</v>
      </c>
      <c r="Q457" s="19">
        <f>M457+N457+O457+P457</f>
        <v>179865</v>
      </c>
      <c r="R457" s="19">
        <f>H457-M457</f>
        <v>0</v>
      </c>
      <c r="S457" s="19">
        <f>I457-N457</f>
        <v>0</v>
      </c>
      <c r="T457" s="19">
        <f>J457-O457</f>
        <v>0</v>
      </c>
      <c r="U457" s="19">
        <f>Q457+B457</f>
        <v>179865</v>
      </c>
      <c r="V457" s="19">
        <v>179865</v>
      </c>
      <c r="W457" s="19">
        <v>179865</v>
      </c>
      <c r="X457" s="19">
        <f>V457-W457</f>
        <v>0</v>
      </c>
      <c r="Y457" s="19">
        <f>IF(ISERROR(W457/V457*100),0,W457/V457*100)</f>
        <v>100</v>
      </c>
      <c r="Z457" s="19">
        <v>0</v>
      </c>
      <c r="AA457" s="19">
        <v>0</v>
      </c>
      <c r="AB457" s="19">
        <v>0</v>
      </c>
      <c r="AC457" s="19">
        <v>0</v>
      </c>
      <c r="AD457" s="19">
        <v>0</v>
      </c>
    </row>
    <row r="458" spans="1:30" ht="25.5">
      <c r="A458" s="52" t="s">
        <v>999</v>
      </c>
      <c r="B458" s="19">
        <v>0</v>
      </c>
      <c r="C458" s="19">
        <v>122200</v>
      </c>
      <c r="D458" s="19">
        <v>0</v>
      </c>
      <c r="E458" s="19">
        <v>0</v>
      </c>
      <c r="F458" s="19">
        <v>318046</v>
      </c>
      <c r="G458" s="19">
        <f>C458+D458+E458+F458</f>
        <v>440246</v>
      </c>
      <c r="H458" s="19">
        <v>42730</v>
      </c>
      <c r="I458" s="19">
        <v>0</v>
      </c>
      <c r="J458" s="19">
        <v>0</v>
      </c>
      <c r="K458" s="19">
        <v>96014</v>
      </c>
      <c r="L458" s="19">
        <f>H458+I458+J458+K458</f>
        <v>138744</v>
      </c>
      <c r="M458" s="19">
        <v>40855.769999999997</v>
      </c>
      <c r="N458" s="19">
        <v>0</v>
      </c>
      <c r="O458" s="19">
        <v>0</v>
      </c>
      <c r="P458" s="19">
        <v>96014</v>
      </c>
      <c r="Q458" s="19">
        <f>M458+N458+O458+P458</f>
        <v>136869.76999999999</v>
      </c>
      <c r="R458" s="19">
        <f>H458-M458</f>
        <v>1874.2300000000032</v>
      </c>
      <c r="S458" s="19">
        <f>I458-N458</f>
        <v>0</v>
      </c>
      <c r="T458" s="19">
        <f>J458-O458</f>
        <v>0</v>
      </c>
      <c r="U458" s="19">
        <f>Q458+B458</f>
        <v>136869.76999999999</v>
      </c>
      <c r="V458" s="19">
        <v>138744</v>
      </c>
      <c r="W458" s="19">
        <v>108909.02</v>
      </c>
      <c r="X458" s="19">
        <f>V458-W458</f>
        <v>29834.979999999996</v>
      </c>
      <c r="Y458" s="19">
        <f>IF(ISERROR(W458/V458*100),0,W458/V458*100)</f>
        <v>78.496381825520388</v>
      </c>
      <c r="Z458" s="19">
        <v>0</v>
      </c>
      <c r="AA458" s="19">
        <v>0</v>
      </c>
      <c r="AB458" s="19">
        <v>0</v>
      </c>
      <c r="AC458" s="19">
        <v>0</v>
      </c>
      <c r="AD458" s="19">
        <v>0</v>
      </c>
    </row>
    <row r="459" spans="1:30" ht="25.5">
      <c r="A459" s="52" t="s">
        <v>1000</v>
      </c>
      <c r="B459" s="19">
        <v>0</v>
      </c>
      <c r="C459" s="19">
        <v>701950</v>
      </c>
      <c r="D459" s="19">
        <v>0</v>
      </c>
      <c r="E459" s="19">
        <v>0</v>
      </c>
      <c r="F459" s="19">
        <v>1594288</v>
      </c>
      <c r="G459" s="19">
        <f>C459+D459+E459+F459</f>
        <v>2296238</v>
      </c>
      <c r="H459" s="19">
        <v>147318</v>
      </c>
      <c r="I459" s="19">
        <v>0</v>
      </c>
      <c r="J459" s="19">
        <v>0</v>
      </c>
      <c r="K459" s="19">
        <v>767836</v>
      </c>
      <c r="L459" s="19">
        <f>H459+I459+J459+K459</f>
        <v>915154</v>
      </c>
      <c r="M459" s="19">
        <v>275748.62</v>
      </c>
      <c r="N459" s="19">
        <v>0</v>
      </c>
      <c r="O459" s="19">
        <v>0</v>
      </c>
      <c r="P459" s="19">
        <v>767836</v>
      </c>
      <c r="Q459" s="19">
        <f>M459+N459+O459+P459</f>
        <v>1043584.62</v>
      </c>
      <c r="R459" s="19">
        <f>H459-M459</f>
        <v>-128430.62</v>
      </c>
      <c r="S459" s="19">
        <f>I459-N459</f>
        <v>0</v>
      </c>
      <c r="T459" s="19">
        <f>J459-O459</f>
        <v>0</v>
      </c>
      <c r="U459" s="19">
        <f>Q459+B459</f>
        <v>1043584.62</v>
      </c>
      <c r="V459" s="19">
        <v>915154</v>
      </c>
      <c r="W459" s="19">
        <v>790672.51</v>
      </c>
      <c r="X459" s="19">
        <f>V459-W459</f>
        <v>124481.48999999999</v>
      </c>
      <c r="Y459" s="19">
        <f>IF(ISERROR(W459/V459*100),0,W459/V459*100)</f>
        <v>86.397754913380695</v>
      </c>
      <c r="Z459" s="19">
        <v>0</v>
      </c>
      <c r="AA459" s="19">
        <v>0</v>
      </c>
      <c r="AB459" s="19">
        <v>0</v>
      </c>
      <c r="AC459" s="19">
        <v>0</v>
      </c>
      <c r="AD459" s="19">
        <v>0</v>
      </c>
    </row>
    <row r="460" spans="1:30" ht="25.5">
      <c r="A460" s="52" t="s">
        <v>1001</v>
      </c>
      <c r="B460" s="19">
        <v>0</v>
      </c>
      <c r="C460" s="19">
        <v>0</v>
      </c>
      <c r="D460" s="19">
        <v>0</v>
      </c>
      <c r="E460" s="19">
        <v>0</v>
      </c>
      <c r="F460" s="19">
        <v>49659696</v>
      </c>
      <c r="G460" s="19">
        <f>C460+D460+E460+F460</f>
        <v>49659696</v>
      </c>
      <c r="H460" s="19">
        <v>0</v>
      </c>
      <c r="I460" s="19">
        <v>0</v>
      </c>
      <c r="J460" s="19">
        <v>0</v>
      </c>
      <c r="K460" s="19">
        <v>12982276</v>
      </c>
      <c r="L460" s="19">
        <f>H460+I460+J460+K460</f>
        <v>12982276</v>
      </c>
      <c r="M460" s="19">
        <v>0</v>
      </c>
      <c r="N460" s="19">
        <v>0</v>
      </c>
      <c r="O460" s="19">
        <v>0</v>
      </c>
      <c r="P460" s="19">
        <v>12982276</v>
      </c>
      <c r="Q460" s="19">
        <f>M460+N460+O460+P460</f>
        <v>12982276</v>
      </c>
      <c r="R460" s="19">
        <f>H460-M460</f>
        <v>0</v>
      </c>
      <c r="S460" s="19">
        <f>I460-N460</f>
        <v>0</v>
      </c>
      <c r="T460" s="19">
        <f>J460-O460</f>
        <v>0</v>
      </c>
      <c r="U460" s="19">
        <f>Q460+B460</f>
        <v>12982276</v>
      </c>
      <c r="V460" s="19">
        <v>12982276</v>
      </c>
      <c r="W460" s="19">
        <v>10795714.449999999</v>
      </c>
      <c r="X460" s="19">
        <f>V460-W460</f>
        <v>2186561.5500000007</v>
      </c>
      <c r="Y460" s="19">
        <f>IF(ISERROR(W460/V460*100),0,W460/V460*100)</f>
        <v>83.157332735800722</v>
      </c>
      <c r="Z460" s="19">
        <v>0</v>
      </c>
      <c r="AA460" s="19">
        <v>0</v>
      </c>
      <c r="AB460" s="19">
        <v>0</v>
      </c>
      <c r="AC460" s="19">
        <v>0</v>
      </c>
      <c r="AD460" s="19">
        <v>0</v>
      </c>
    </row>
    <row r="461" spans="1:30" ht="25.5">
      <c r="A461" s="52" t="s">
        <v>1002</v>
      </c>
      <c r="B461" s="19">
        <v>0</v>
      </c>
      <c r="C461" s="19">
        <v>0</v>
      </c>
      <c r="D461" s="19">
        <v>0</v>
      </c>
      <c r="E461" s="19">
        <v>0</v>
      </c>
      <c r="F461" s="19">
        <v>448696</v>
      </c>
      <c r="G461" s="19">
        <f>C461+D461+E461+F461</f>
        <v>448696</v>
      </c>
      <c r="H461" s="19">
        <v>0</v>
      </c>
      <c r="I461" s="19">
        <v>0</v>
      </c>
      <c r="J461" s="19">
        <v>0</v>
      </c>
      <c r="K461" s="19">
        <v>108507</v>
      </c>
      <c r="L461" s="19">
        <f>H461+I461+J461+K461</f>
        <v>108507</v>
      </c>
      <c r="M461" s="19">
        <v>0</v>
      </c>
      <c r="N461" s="19">
        <v>0</v>
      </c>
      <c r="O461" s="19">
        <v>0</v>
      </c>
      <c r="P461" s="19">
        <v>108507</v>
      </c>
      <c r="Q461" s="19">
        <f>M461+N461+O461+P461</f>
        <v>108507</v>
      </c>
      <c r="R461" s="19">
        <f>H461-M461</f>
        <v>0</v>
      </c>
      <c r="S461" s="19">
        <f>I461-N461</f>
        <v>0</v>
      </c>
      <c r="T461" s="19">
        <f>J461-O461</f>
        <v>0</v>
      </c>
      <c r="U461" s="19">
        <f>Q461+B461</f>
        <v>108507</v>
      </c>
      <c r="V461" s="19">
        <v>108507</v>
      </c>
      <c r="W461" s="19">
        <v>95516.13</v>
      </c>
      <c r="X461" s="19">
        <f>V461-W461</f>
        <v>12990.869999999995</v>
      </c>
      <c r="Y461" s="19">
        <f>IF(ISERROR(W461/V461*100),0,W461/V461*100)</f>
        <v>88.027620337858394</v>
      </c>
      <c r="Z461" s="19">
        <v>0</v>
      </c>
      <c r="AA461" s="19">
        <v>0</v>
      </c>
      <c r="AB461" s="19">
        <v>0</v>
      </c>
      <c r="AC461" s="19">
        <v>0</v>
      </c>
      <c r="AD461" s="19">
        <v>0</v>
      </c>
    </row>
    <row r="462" spans="1:30" ht="25.5">
      <c r="A462" s="52" t="s">
        <v>1003</v>
      </c>
      <c r="B462" s="19">
        <v>0</v>
      </c>
      <c r="C462" s="19">
        <v>0</v>
      </c>
      <c r="D462" s="19">
        <v>0</v>
      </c>
      <c r="E462" s="19">
        <v>0</v>
      </c>
      <c r="F462" s="19">
        <v>49211000</v>
      </c>
      <c r="G462" s="19">
        <f>C462+D462+E462+F462</f>
        <v>49211000</v>
      </c>
      <c r="H462" s="19">
        <v>0</v>
      </c>
      <c r="I462" s="19">
        <v>0</v>
      </c>
      <c r="J462" s="19">
        <v>0</v>
      </c>
      <c r="K462" s="19">
        <v>12873769</v>
      </c>
      <c r="L462" s="19">
        <f>H462+I462+J462+K462</f>
        <v>12873769</v>
      </c>
      <c r="M462" s="19">
        <v>0</v>
      </c>
      <c r="N462" s="19">
        <v>0</v>
      </c>
      <c r="O462" s="19">
        <v>0</v>
      </c>
      <c r="P462" s="19">
        <v>12873769</v>
      </c>
      <c r="Q462" s="19">
        <f>M462+N462+O462+P462</f>
        <v>12873769</v>
      </c>
      <c r="R462" s="19">
        <f>H462-M462</f>
        <v>0</v>
      </c>
      <c r="S462" s="19">
        <f>I462-N462</f>
        <v>0</v>
      </c>
      <c r="T462" s="19">
        <f>J462-O462</f>
        <v>0</v>
      </c>
      <c r="U462" s="19">
        <f>Q462+B462</f>
        <v>12873769</v>
      </c>
      <c r="V462" s="19">
        <v>12873769</v>
      </c>
      <c r="W462" s="19">
        <v>10700198.32</v>
      </c>
      <c r="X462" s="19">
        <f>V462-W462</f>
        <v>2173570.6799999997</v>
      </c>
      <c r="Y462" s="19">
        <f>IF(ISERROR(W462/V462*100),0,W462/V462*100)</f>
        <v>83.116283351052829</v>
      </c>
      <c r="Z462" s="19">
        <v>0</v>
      </c>
      <c r="AA462" s="19">
        <v>0</v>
      </c>
      <c r="AB462" s="19">
        <v>0</v>
      </c>
      <c r="AC462" s="19">
        <v>0</v>
      </c>
      <c r="AD462" s="19">
        <v>0</v>
      </c>
    </row>
    <row r="463" spans="1:30" ht="25.5">
      <c r="A463" s="52" t="s">
        <v>1004</v>
      </c>
      <c r="B463" s="19">
        <v>0</v>
      </c>
      <c r="C463" s="19">
        <v>0</v>
      </c>
      <c r="D463" s="19">
        <v>0</v>
      </c>
      <c r="E463" s="19">
        <v>0</v>
      </c>
      <c r="F463" s="19">
        <v>1822070</v>
      </c>
      <c r="G463" s="19">
        <f>C463+D463+E463+F463</f>
        <v>1822070</v>
      </c>
      <c r="H463" s="19">
        <v>0</v>
      </c>
      <c r="I463" s="19">
        <v>0</v>
      </c>
      <c r="J463" s="19">
        <v>0</v>
      </c>
      <c r="K463" s="19">
        <v>891836</v>
      </c>
      <c r="L463" s="19">
        <f>H463+I463+J463+K463</f>
        <v>891836</v>
      </c>
      <c r="M463" s="19">
        <v>0</v>
      </c>
      <c r="N463" s="19">
        <v>0</v>
      </c>
      <c r="O463" s="19">
        <v>0</v>
      </c>
      <c r="P463" s="19">
        <v>891836</v>
      </c>
      <c r="Q463" s="19">
        <f>M463+N463+O463+P463</f>
        <v>891836</v>
      </c>
      <c r="R463" s="19">
        <f>H463-M463</f>
        <v>0</v>
      </c>
      <c r="S463" s="19">
        <f>I463-N463</f>
        <v>0</v>
      </c>
      <c r="T463" s="19">
        <f>J463-O463</f>
        <v>0</v>
      </c>
      <c r="U463" s="19">
        <f>Q463+B463</f>
        <v>891836</v>
      </c>
      <c r="V463" s="19">
        <v>891836</v>
      </c>
      <c r="W463" s="19">
        <v>861036</v>
      </c>
      <c r="X463" s="19">
        <f>V463-W463</f>
        <v>30800</v>
      </c>
      <c r="Y463" s="19">
        <f>IF(ISERROR(W463/V463*100),0,W463/V463*100)</f>
        <v>96.546450244215308</v>
      </c>
      <c r="Z463" s="19">
        <v>0</v>
      </c>
      <c r="AA463" s="19">
        <v>0</v>
      </c>
      <c r="AB463" s="19">
        <v>0</v>
      </c>
      <c r="AC463" s="19">
        <v>0</v>
      </c>
      <c r="AD463" s="19">
        <v>0</v>
      </c>
    </row>
    <row r="464" spans="1:30" ht="25.5">
      <c r="A464" s="52" t="s">
        <v>1005</v>
      </c>
      <c r="B464" s="19">
        <v>0</v>
      </c>
      <c r="C464" s="19">
        <v>0</v>
      </c>
      <c r="D464" s="19">
        <v>0</v>
      </c>
      <c r="E464" s="19">
        <v>0</v>
      </c>
      <c r="F464" s="19">
        <v>713406</v>
      </c>
      <c r="G464" s="19">
        <f>C464+D464+E464+F464</f>
        <v>713406</v>
      </c>
      <c r="H464" s="19">
        <v>0</v>
      </c>
      <c r="I464" s="19">
        <v>0</v>
      </c>
      <c r="J464" s="19">
        <v>0</v>
      </c>
      <c r="K464" s="19">
        <v>81907</v>
      </c>
      <c r="L464" s="19">
        <f>H464+I464+J464+K464</f>
        <v>81907</v>
      </c>
      <c r="M464" s="19">
        <v>0</v>
      </c>
      <c r="N464" s="19">
        <v>0</v>
      </c>
      <c r="O464" s="19">
        <v>0</v>
      </c>
      <c r="P464" s="19">
        <v>81907</v>
      </c>
      <c r="Q464" s="19">
        <f>M464+N464+O464+P464</f>
        <v>81907</v>
      </c>
      <c r="R464" s="19">
        <f>H464-M464</f>
        <v>0</v>
      </c>
      <c r="S464" s="19">
        <f>I464-N464</f>
        <v>0</v>
      </c>
      <c r="T464" s="19">
        <f>J464-O464</f>
        <v>0</v>
      </c>
      <c r="U464" s="19">
        <f>Q464+B464</f>
        <v>81907</v>
      </c>
      <c r="V464" s="19">
        <v>81907</v>
      </c>
      <c r="W464" s="19">
        <v>79163.31</v>
      </c>
      <c r="X464" s="19">
        <f>V464-W464</f>
        <v>2743.6900000000023</v>
      </c>
      <c r="Y464" s="19">
        <f>IF(ISERROR(W464/V464*100),0,W464/V464*100)</f>
        <v>96.650237464441375</v>
      </c>
      <c r="Z464" s="19">
        <v>0</v>
      </c>
      <c r="AA464" s="19">
        <v>0</v>
      </c>
      <c r="AB464" s="19">
        <v>0</v>
      </c>
      <c r="AC464" s="19">
        <v>0</v>
      </c>
      <c r="AD464" s="19">
        <v>0</v>
      </c>
    </row>
    <row r="465" spans="1:30">
      <c r="A465" s="52" t="s">
        <v>1006</v>
      </c>
      <c r="B465" s="19">
        <v>0</v>
      </c>
      <c r="C465" s="19">
        <v>0</v>
      </c>
      <c r="D465" s="19">
        <v>0</v>
      </c>
      <c r="E465" s="19">
        <v>0</v>
      </c>
      <c r="F465" s="19">
        <v>915919</v>
      </c>
      <c r="G465" s="19">
        <f>C465+D465+E465+F465</f>
        <v>915919</v>
      </c>
      <c r="H465" s="19">
        <v>0</v>
      </c>
      <c r="I465" s="19">
        <v>0</v>
      </c>
      <c r="J465" s="19">
        <v>0</v>
      </c>
      <c r="K465" s="19">
        <v>383994</v>
      </c>
      <c r="L465" s="19">
        <f>H465+I465+J465+K465</f>
        <v>383994</v>
      </c>
      <c r="M465" s="19">
        <v>0</v>
      </c>
      <c r="N465" s="19">
        <v>0</v>
      </c>
      <c r="O465" s="19">
        <v>0</v>
      </c>
      <c r="P465" s="19">
        <v>383994</v>
      </c>
      <c r="Q465" s="19">
        <f>M465+N465+O465+P465</f>
        <v>383994</v>
      </c>
      <c r="R465" s="19">
        <f>H465-M465</f>
        <v>0</v>
      </c>
      <c r="S465" s="19">
        <f>I465-N465</f>
        <v>0</v>
      </c>
      <c r="T465" s="19">
        <f>J465-O465</f>
        <v>0</v>
      </c>
      <c r="U465" s="19">
        <f>Q465+B465</f>
        <v>383994</v>
      </c>
      <c r="V465" s="19">
        <v>383994</v>
      </c>
      <c r="W465" s="19">
        <v>383994</v>
      </c>
      <c r="X465" s="19">
        <f>V465-W465</f>
        <v>0</v>
      </c>
      <c r="Y465" s="19">
        <f>IF(ISERROR(W465/V465*100),0,W465/V465*100)</f>
        <v>100</v>
      </c>
      <c r="Z465" s="19">
        <v>0</v>
      </c>
      <c r="AA465" s="19">
        <v>0</v>
      </c>
      <c r="AB465" s="19">
        <v>0</v>
      </c>
      <c r="AC465" s="19">
        <v>0</v>
      </c>
      <c r="AD465" s="19">
        <v>0</v>
      </c>
    </row>
    <row r="466" spans="1:30" ht="25.5">
      <c r="A466" s="52" t="s">
        <v>1007</v>
      </c>
      <c r="B466" s="19">
        <v>0</v>
      </c>
      <c r="C466" s="19">
        <v>0</v>
      </c>
      <c r="D466" s="19">
        <v>0</v>
      </c>
      <c r="E466" s="19">
        <v>0</v>
      </c>
      <c r="F466" s="19">
        <v>1223989</v>
      </c>
      <c r="G466" s="19">
        <f>C466+D466+E466+F466</f>
        <v>1223989</v>
      </c>
      <c r="H466" s="19">
        <v>0</v>
      </c>
      <c r="I466" s="19">
        <v>0</v>
      </c>
      <c r="J466" s="19">
        <v>0</v>
      </c>
      <c r="K466" s="19">
        <v>345874</v>
      </c>
      <c r="L466" s="19">
        <f>H466+I466+J466+K466</f>
        <v>345874</v>
      </c>
      <c r="M466" s="19">
        <v>0</v>
      </c>
      <c r="N466" s="19">
        <v>0</v>
      </c>
      <c r="O466" s="19">
        <v>0</v>
      </c>
      <c r="P466" s="19">
        <v>345874</v>
      </c>
      <c r="Q466" s="19">
        <f>M466+N466+O466+P466</f>
        <v>345874</v>
      </c>
      <c r="R466" s="19">
        <f>H466-M466</f>
        <v>0</v>
      </c>
      <c r="S466" s="19">
        <f>I466-N466</f>
        <v>0</v>
      </c>
      <c r="T466" s="19">
        <f>J466-O466</f>
        <v>0</v>
      </c>
      <c r="U466" s="19">
        <f>Q466+B466</f>
        <v>345874</v>
      </c>
      <c r="V466" s="19">
        <v>345874</v>
      </c>
      <c r="W466" s="19">
        <v>248317.99</v>
      </c>
      <c r="X466" s="19">
        <f>V466-W466</f>
        <v>97556.010000000009</v>
      </c>
      <c r="Y466" s="19">
        <f>IF(ISERROR(W466/V466*100),0,W466/V466*100)</f>
        <v>71.794349965594407</v>
      </c>
      <c r="Z466" s="19">
        <v>0</v>
      </c>
      <c r="AA466" s="19">
        <v>0</v>
      </c>
      <c r="AB466" s="19">
        <v>0</v>
      </c>
      <c r="AC466" s="19">
        <v>0</v>
      </c>
      <c r="AD466" s="19">
        <v>0</v>
      </c>
    </row>
    <row r="467" spans="1:30" ht="25.5">
      <c r="A467" s="52" t="s">
        <v>1008</v>
      </c>
      <c r="B467" s="19">
        <v>0</v>
      </c>
      <c r="C467" s="19">
        <v>0</v>
      </c>
      <c r="D467" s="19">
        <v>0</v>
      </c>
      <c r="E467" s="19">
        <v>0</v>
      </c>
      <c r="F467" s="19">
        <v>16307144</v>
      </c>
      <c r="G467" s="19">
        <f>C467+D467+E467+F467</f>
        <v>16307144</v>
      </c>
      <c r="H467" s="19">
        <v>0</v>
      </c>
      <c r="I467" s="19">
        <v>0</v>
      </c>
      <c r="J467" s="19">
        <v>0</v>
      </c>
      <c r="K467" s="19">
        <v>21961</v>
      </c>
      <c r="L467" s="19">
        <f>H467+I467+J467+K467</f>
        <v>21961</v>
      </c>
      <c r="M467" s="19">
        <v>0</v>
      </c>
      <c r="N467" s="19">
        <v>0</v>
      </c>
      <c r="O467" s="19">
        <v>0</v>
      </c>
      <c r="P467" s="19">
        <v>21961</v>
      </c>
      <c r="Q467" s="19">
        <f>M467+N467+O467+P467</f>
        <v>21961</v>
      </c>
      <c r="R467" s="19">
        <f>H467-M467</f>
        <v>0</v>
      </c>
      <c r="S467" s="19">
        <f>I467-N467</f>
        <v>0</v>
      </c>
      <c r="T467" s="19">
        <f>J467-O467</f>
        <v>0</v>
      </c>
      <c r="U467" s="19">
        <f>Q467+B467</f>
        <v>21961</v>
      </c>
      <c r="V467" s="19">
        <v>21961</v>
      </c>
      <c r="W467" s="19">
        <v>1140.82</v>
      </c>
      <c r="X467" s="19">
        <f>V467-W467</f>
        <v>20820.18</v>
      </c>
      <c r="Y467" s="19">
        <f>IF(ISERROR(W467/V467*100),0,W467/V467*100)</f>
        <v>5.1947543372341878</v>
      </c>
      <c r="Z467" s="19">
        <v>0</v>
      </c>
      <c r="AA467" s="19">
        <v>0</v>
      </c>
      <c r="AB467" s="19">
        <v>0</v>
      </c>
      <c r="AC467" s="19">
        <v>0</v>
      </c>
      <c r="AD467" s="19">
        <v>0</v>
      </c>
    </row>
    <row r="468" spans="1:30" ht="25.5">
      <c r="A468" s="52" t="s">
        <v>1009</v>
      </c>
      <c r="B468" s="19">
        <v>0</v>
      </c>
      <c r="C468" s="19">
        <v>0</v>
      </c>
      <c r="D468" s="19">
        <v>0</v>
      </c>
      <c r="E468" s="19">
        <v>0</v>
      </c>
      <c r="F468" s="19">
        <v>1307144</v>
      </c>
      <c r="G468" s="19">
        <f>C468+D468+E468+F468</f>
        <v>1307144</v>
      </c>
      <c r="H468" s="19">
        <v>0</v>
      </c>
      <c r="I468" s="19">
        <v>0</v>
      </c>
      <c r="J468" s="19">
        <v>0</v>
      </c>
      <c r="K468" s="19">
        <v>21961</v>
      </c>
      <c r="L468" s="19">
        <f>H468+I468+J468+K468</f>
        <v>21961</v>
      </c>
      <c r="M468" s="19">
        <v>0</v>
      </c>
      <c r="N468" s="19">
        <v>0</v>
      </c>
      <c r="O468" s="19">
        <v>0</v>
      </c>
      <c r="P468" s="19">
        <v>21961</v>
      </c>
      <c r="Q468" s="19">
        <f>M468+N468+O468+P468</f>
        <v>21961</v>
      </c>
      <c r="R468" s="19">
        <f>H468-M468</f>
        <v>0</v>
      </c>
      <c r="S468" s="19">
        <f>I468-N468</f>
        <v>0</v>
      </c>
      <c r="T468" s="19">
        <f>J468-O468</f>
        <v>0</v>
      </c>
      <c r="U468" s="19">
        <f>Q468+B468</f>
        <v>21961</v>
      </c>
      <c r="V468" s="19">
        <v>21961</v>
      </c>
      <c r="W468" s="19">
        <v>1140.82</v>
      </c>
      <c r="X468" s="19">
        <f>V468-W468</f>
        <v>20820.18</v>
      </c>
      <c r="Y468" s="19">
        <f>IF(ISERROR(W468/V468*100),0,W468/V468*100)</f>
        <v>5.1947543372341878</v>
      </c>
      <c r="Z468" s="19">
        <v>0</v>
      </c>
      <c r="AA468" s="19">
        <v>0</v>
      </c>
      <c r="AB468" s="19">
        <v>0</v>
      </c>
      <c r="AC468" s="19">
        <v>0</v>
      </c>
      <c r="AD468" s="19">
        <v>0</v>
      </c>
    </row>
    <row r="469" spans="1:30" ht="25.5">
      <c r="A469" s="52" t="s">
        <v>1010</v>
      </c>
      <c r="B469" s="19">
        <v>0</v>
      </c>
      <c r="C469" s="19">
        <v>0</v>
      </c>
      <c r="D469" s="19">
        <v>0</v>
      </c>
      <c r="E469" s="19">
        <v>0</v>
      </c>
      <c r="F469" s="19">
        <v>15000000</v>
      </c>
      <c r="G469" s="19">
        <f>C469+D469+E469+F469</f>
        <v>15000000</v>
      </c>
      <c r="H469" s="19">
        <v>0</v>
      </c>
      <c r="I469" s="19">
        <v>0</v>
      </c>
      <c r="J469" s="19">
        <v>0</v>
      </c>
      <c r="K469" s="19">
        <v>0</v>
      </c>
      <c r="L469" s="19">
        <f>H469+I469+J469+K469</f>
        <v>0</v>
      </c>
      <c r="M469" s="19">
        <v>0</v>
      </c>
      <c r="N469" s="19">
        <v>0</v>
      </c>
      <c r="O469" s="19">
        <v>0</v>
      </c>
      <c r="P469" s="19">
        <v>0</v>
      </c>
      <c r="Q469" s="19">
        <f>M469+N469+O469+P469</f>
        <v>0</v>
      </c>
      <c r="R469" s="19">
        <f>H469-M469</f>
        <v>0</v>
      </c>
      <c r="S469" s="19">
        <f>I469-N469</f>
        <v>0</v>
      </c>
      <c r="T469" s="19">
        <f>J469-O469</f>
        <v>0</v>
      </c>
      <c r="U469" s="19">
        <f>Q469+B469</f>
        <v>0</v>
      </c>
      <c r="V469" s="19">
        <v>0</v>
      </c>
      <c r="W469" s="19">
        <v>0</v>
      </c>
      <c r="X469" s="19">
        <f>V469-W469</f>
        <v>0</v>
      </c>
      <c r="Y469" s="19">
        <f>IF(ISERROR(W469/V469*100),0,W469/V469*100)</f>
        <v>0</v>
      </c>
      <c r="Z469" s="19">
        <v>0</v>
      </c>
      <c r="AA469" s="19">
        <v>0</v>
      </c>
      <c r="AB469" s="19">
        <v>0</v>
      </c>
      <c r="AC469" s="19">
        <v>0</v>
      </c>
      <c r="AD469" s="19">
        <v>0</v>
      </c>
    </row>
    <row r="470" spans="1:30" ht="25.5">
      <c r="A470" s="52" t="s">
        <v>227</v>
      </c>
      <c r="B470" s="19">
        <v>0</v>
      </c>
      <c r="C470" s="19">
        <v>0</v>
      </c>
      <c r="D470" s="19">
        <v>0</v>
      </c>
      <c r="E470" s="19">
        <v>0</v>
      </c>
      <c r="F470" s="19">
        <v>49133896</v>
      </c>
      <c r="G470" s="19">
        <f>C470+D470+E470+F470</f>
        <v>49133896</v>
      </c>
      <c r="H470" s="19">
        <v>0</v>
      </c>
      <c r="I470" s="19">
        <v>0</v>
      </c>
      <c r="J470" s="19">
        <v>0</v>
      </c>
      <c r="K470" s="19">
        <v>5021447</v>
      </c>
      <c r="L470" s="19">
        <f>H470+I470+J470+K470</f>
        <v>5021447</v>
      </c>
      <c r="M470" s="19">
        <v>0</v>
      </c>
      <c r="N470" s="19">
        <v>0</v>
      </c>
      <c r="O470" s="19">
        <v>0</v>
      </c>
      <c r="P470" s="19">
        <v>5021447</v>
      </c>
      <c r="Q470" s="19">
        <f>M470+N470+O470+P470</f>
        <v>5021447</v>
      </c>
      <c r="R470" s="19">
        <f>H470-M470</f>
        <v>0</v>
      </c>
      <c r="S470" s="19">
        <f>I470-N470</f>
        <v>0</v>
      </c>
      <c r="T470" s="19">
        <f>J470-O470</f>
        <v>0</v>
      </c>
      <c r="U470" s="19">
        <f>Q470+B470</f>
        <v>5021447</v>
      </c>
      <c r="V470" s="19">
        <v>5021447</v>
      </c>
      <c r="W470" s="19">
        <v>4490270.8600000003</v>
      </c>
      <c r="X470" s="19">
        <f>V470-W470</f>
        <v>531176.13999999966</v>
      </c>
      <c r="Y470" s="19">
        <f>IF(ISERROR(W470/V470*100),0,W470/V470*100)</f>
        <v>89.42185111184088</v>
      </c>
      <c r="Z470" s="19">
        <v>0</v>
      </c>
      <c r="AA470" s="19">
        <v>0</v>
      </c>
      <c r="AB470" s="19">
        <v>0</v>
      </c>
      <c r="AC470" s="19">
        <v>0</v>
      </c>
      <c r="AD470" s="19">
        <v>0</v>
      </c>
    </row>
    <row r="471" spans="1:30" ht="38.25">
      <c r="A471" s="52" t="s">
        <v>308</v>
      </c>
      <c r="B471" s="19">
        <v>0</v>
      </c>
      <c r="C471" s="19">
        <v>0</v>
      </c>
      <c r="D471" s="19">
        <v>0</v>
      </c>
      <c r="E471" s="19">
        <v>0</v>
      </c>
      <c r="F471" s="19">
        <v>2782165</v>
      </c>
      <c r="G471" s="19">
        <f>C471+D471+E471+F471</f>
        <v>2782165</v>
      </c>
      <c r="H471" s="19">
        <v>0</v>
      </c>
      <c r="I471" s="19">
        <v>0</v>
      </c>
      <c r="J471" s="19">
        <v>0</v>
      </c>
      <c r="K471" s="19">
        <v>290842</v>
      </c>
      <c r="L471" s="19">
        <f>H471+I471+J471+K471</f>
        <v>290842</v>
      </c>
      <c r="M471" s="19">
        <v>0</v>
      </c>
      <c r="N471" s="19">
        <v>0</v>
      </c>
      <c r="O471" s="19">
        <v>0</v>
      </c>
      <c r="P471" s="19">
        <v>290842</v>
      </c>
      <c r="Q471" s="19">
        <f>M471+N471+O471+P471</f>
        <v>290842</v>
      </c>
      <c r="R471" s="19">
        <f>H471-M471</f>
        <v>0</v>
      </c>
      <c r="S471" s="19">
        <f>I471-N471</f>
        <v>0</v>
      </c>
      <c r="T471" s="19">
        <f>J471-O471</f>
        <v>0</v>
      </c>
      <c r="U471" s="19">
        <f>Q471+B471</f>
        <v>290842</v>
      </c>
      <c r="V471" s="19">
        <v>290842</v>
      </c>
      <c r="W471" s="19">
        <v>290840.78999999998</v>
      </c>
      <c r="X471" s="19">
        <f>V471-W471</f>
        <v>1.2100000000209548</v>
      </c>
      <c r="Y471" s="19">
        <f>IF(ISERROR(W471/V471*100),0,W471/V471*100)</f>
        <v>99.999583966552279</v>
      </c>
      <c r="Z471" s="19">
        <v>0</v>
      </c>
      <c r="AA471" s="19">
        <v>0</v>
      </c>
      <c r="AB471" s="19">
        <v>0</v>
      </c>
      <c r="AC471" s="19">
        <v>0</v>
      </c>
      <c r="AD471" s="19">
        <v>0</v>
      </c>
    </row>
    <row r="472" spans="1:30" ht="25.5">
      <c r="A472" s="52" t="s">
        <v>325</v>
      </c>
      <c r="B472" s="19">
        <v>0</v>
      </c>
      <c r="C472" s="19">
        <v>0</v>
      </c>
      <c r="D472" s="19">
        <v>0</v>
      </c>
      <c r="E472" s="19">
        <v>0</v>
      </c>
      <c r="F472" s="19">
        <v>46351731</v>
      </c>
      <c r="G472" s="19">
        <f>C472+D472+E472+F472</f>
        <v>46351731</v>
      </c>
      <c r="H472" s="19">
        <v>0</v>
      </c>
      <c r="I472" s="19">
        <v>0</v>
      </c>
      <c r="J472" s="19">
        <v>0</v>
      </c>
      <c r="K472" s="19">
        <v>4730605</v>
      </c>
      <c r="L472" s="19">
        <f>H472+I472+J472+K472</f>
        <v>4730605</v>
      </c>
      <c r="M472" s="19">
        <v>0</v>
      </c>
      <c r="N472" s="19">
        <v>0</v>
      </c>
      <c r="O472" s="19">
        <v>0</v>
      </c>
      <c r="P472" s="19">
        <v>4730605</v>
      </c>
      <c r="Q472" s="19">
        <f>M472+N472+O472+P472</f>
        <v>4730605</v>
      </c>
      <c r="R472" s="19">
        <f>H472-M472</f>
        <v>0</v>
      </c>
      <c r="S472" s="19">
        <f>I472-N472</f>
        <v>0</v>
      </c>
      <c r="T472" s="19">
        <f>J472-O472</f>
        <v>0</v>
      </c>
      <c r="U472" s="19">
        <f>Q472+B472</f>
        <v>4730605</v>
      </c>
      <c r="V472" s="19">
        <v>4730605</v>
      </c>
      <c r="W472" s="19">
        <v>4199430.07</v>
      </c>
      <c r="X472" s="19">
        <f>V472-W472</f>
        <v>531174.9299999997</v>
      </c>
      <c r="Y472" s="19">
        <f>IF(ISERROR(W472/V472*100),0,W472/V472*100)</f>
        <v>88.771522247154451</v>
      </c>
      <c r="Z472" s="19">
        <v>0</v>
      </c>
      <c r="AA472" s="19">
        <v>0</v>
      </c>
      <c r="AB472" s="19">
        <v>0</v>
      </c>
      <c r="AC472" s="19">
        <v>0</v>
      </c>
      <c r="AD472" s="19">
        <v>0</v>
      </c>
    </row>
    <row r="473" spans="1:30" ht="25.5">
      <c r="A473" s="52" t="s">
        <v>87</v>
      </c>
      <c r="B473" s="19">
        <v>0</v>
      </c>
      <c r="C473" s="19">
        <v>0</v>
      </c>
      <c r="D473" s="19">
        <v>0</v>
      </c>
      <c r="E473" s="19">
        <v>0</v>
      </c>
      <c r="F473" s="19">
        <v>37284948</v>
      </c>
      <c r="G473" s="19">
        <f>C473+D473+E473+F473</f>
        <v>37284948</v>
      </c>
      <c r="H473" s="19">
        <v>0</v>
      </c>
      <c r="I473" s="19">
        <v>0</v>
      </c>
      <c r="J473" s="19">
        <v>0</v>
      </c>
      <c r="K473" s="19">
        <v>7246269</v>
      </c>
      <c r="L473" s="19">
        <f>H473+I473+J473+K473</f>
        <v>7246269</v>
      </c>
      <c r="M473" s="19">
        <v>0</v>
      </c>
      <c r="N473" s="19">
        <v>0</v>
      </c>
      <c r="O473" s="19">
        <v>0</v>
      </c>
      <c r="P473" s="19">
        <v>7246269</v>
      </c>
      <c r="Q473" s="19">
        <f>M473+N473+O473+P473</f>
        <v>7246269</v>
      </c>
      <c r="R473" s="19">
        <f>H473-M473</f>
        <v>0</v>
      </c>
      <c r="S473" s="19">
        <f>I473-N473</f>
        <v>0</v>
      </c>
      <c r="T473" s="19">
        <f>J473-O473</f>
        <v>0</v>
      </c>
      <c r="U473" s="19">
        <f>Q473+B473</f>
        <v>7246269</v>
      </c>
      <c r="V473" s="19">
        <v>7246269</v>
      </c>
      <c r="W473" s="19">
        <v>7024413.2699999996</v>
      </c>
      <c r="X473" s="19">
        <f>V473-W473</f>
        <v>221855.73000000045</v>
      </c>
      <c r="Y473" s="19">
        <f>IF(ISERROR(W473/V473*100),0,W473/V473*100)</f>
        <v>96.938345374702479</v>
      </c>
      <c r="Z473" s="19">
        <v>0</v>
      </c>
      <c r="AA473" s="19">
        <v>0</v>
      </c>
      <c r="AB473" s="19">
        <v>0</v>
      </c>
      <c r="AC473" s="19">
        <v>0</v>
      </c>
      <c r="AD473" s="19">
        <v>0</v>
      </c>
    </row>
    <row r="474" spans="1:30" ht="38.25">
      <c r="A474" s="52" t="s">
        <v>229</v>
      </c>
      <c r="B474" s="19">
        <v>0</v>
      </c>
      <c r="C474" s="19">
        <v>0</v>
      </c>
      <c r="D474" s="19">
        <v>0</v>
      </c>
      <c r="E474" s="19">
        <v>0</v>
      </c>
      <c r="F474" s="19">
        <v>3586793</v>
      </c>
      <c r="G474" s="19">
        <f>C474+D474+E474+F474</f>
        <v>3586793</v>
      </c>
      <c r="H474" s="19">
        <v>0</v>
      </c>
      <c r="I474" s="19">
        <v>0</v>
      </c>
      <c r="J474" s="19">
        <v>0</v>
      </c>
      <c r="K474" s="19">
        <v>284147</v>
      </c>
      <c r="L474" s="19">
        <f>H474+I474+J474+K474</f>
        <v>284147</v>
      </c>
      <c r="M474" s="19">
        <v>0</v>
      </c>
      <c r="N474" s="19">
        <v>0</v>
      </c>
      <c r="O474" s="19">
        <v>0</v>
      </c>
      <c r="P474" s="19">
        <v>284147</v>
      </c>
      <c r="Q474" s="19">
        <f>M474+N474+O474+P474</f>
        <v>284147</v>
      </c>
      <c r="R474" s="19">
        <f>H474-M474</f>
        <v>0</v>
      </c>
      <c r="S474" s="19">
        <f>I474-N474</f>
        <v>0</v>
      </c>
      <c r="T474" s="19">
        <f>J474-O474</f>
        <v>0</v>
      </c>
      <c r="U474" s="19">
        <f>Q474+B474</f>
        <v>284147</v>
      </c>
      <c r="V474" s="19">
        <v>284147</v>
      </c>
      <c r="W474" s="19">
        <v>284145.65000000002</v>
      </c>
      <c r="X474" s="19">
        <f>V474-W474</f>
        <v>1.3499999999767169</v>
      </c>
      <c r="Y474" s="19">
        <f>IF(ISERROR(W474/V474*100),0,W474/V474*100)</f>
        <v>99.999524893804974</v>
      </c>
      <c r="Z474" s="19">
        <v>0</v>
      </c>
      <c r="AA474" s="19">
        <v>0</v>
      </c>
      <c r="AB474" s="19">
        <v>0</v>
      </c>
      <c r="AC474" s="19">
        <v>0</v>
      </c>
      <c r="AD474" s="19">
        <v>0</v>
      </c>
    </row>
    <row r="475" spans="1:30" ht="25.5">
      <c r="A475" s="52" t="s">
        <v>230</v>
      </c>
      <c r="B475" s="19">
        <v>0</v>
      </c>
      <c r="C475" s="19">
        <v>0</v>
      </c>
      <c r="D475" s="19">
        <v>0</v>
      </c>
      <c r="E475" s="19">
        <v>0</v>
      </c>
      <c r="F475" s="19">
        <v>33698155</v>
      </c>
      <c r="G475" s="19">
        <f>C475+D475+E475+F475</f>
        <v>33698155</v>
      </c>
      <c r="H475" s="19">
        <v>0</v>
      </c>
      <c r="I475" s="19">
        <v>0</v>
      </c>
      <c r="J475" s="19">
        <v>0</v>
      </c>
      <c r="K475" s="19">
        <v>6962122</v>
      </c>
      <c r="L475" s="19">
        <f>H475+I475+J475+K475</f>
        <v>6962122</v>
      </c>
      <c r="M475" s="19">
        <v>0</v>
      </c>
      <c r="N475" s="19">
        <v>0</v>
      </c>
      <c r="O475" s="19">
        <v>0</v>
      </c>
      <c r="P475" s="19">
        <v>6962122</v>
      </c>
      <c r="Q475" s="19">
        <f>M475+N475+O475+P475</f>
        <v>6962122</v>
      </c>
      <c r="R475" s="19">
        <f>H475-M475</f>
        <v>0</v>
      </c>
      <c r="S475" s="19">
        <f>I475-N475</f>
        <v>0</v>
      </c>
      <c r="T475" s="19">
        <f>J475-O475</f>
        <v>0</v>
      </c>
      <c r="U475" s="19">
        <f>Q475+B475</f>
        <v>6962122</v>
      </c>
      <c r="V475" s="19">
        <v>6962122</v>
      </c>
      <c r="W475" s="19">
        <v>6740267.6200000001</v>
      </c>
      <c r="X475" s="19">
        <f>V475-W475</f>
        <v>221854.37999999989</v>
      </c>
      <c r="Y475" s="19">
        <f>IF(ISERROR(W475/V475*100),0,W475/V475*100)</f>
        <v>96.813408613063672</v>
      </c>
      <c r="Z475" s="19">
        <v>0</v>
      </c>
      <c r="AA475" s="19">
        <v>0</v>
      </c>
      <c r="AB475" s="19">
        <v>0</v>
      </c>
      <c r="AC475" s="19">
        <v>0</v>
      </c>
      <c r="AD475" s="19">
        <v>0</v>
      </c>
    </row>
    <row r="476" spans="1:30" ht="25.5">
      <c r="A476" s="52" t="s">
        <v>83</v>
      </c>
      <c r="B476" s="19">
        <v>0</v>
      </c>
      <c r="C476" s="19">
        <v>0</v>
      </c>
      <c r="D476" s="19">
        <v>0</v>
      </c>
      <c r="E476" s="19">
        <v>0</v>
      </c>
      <c r="F476" s="19">
        <v>776148</v>
      </c>
      <c r="G476" s="19">
        <f>C476+D476+E476+F476</f>
        <v>776148</v>
      </c>
      <c r="H476" s="19">
        <v>0</v>
      </c>
      <c r="I476" s="19">
        <v>0</v>
      </c>
      <c r="J476" s="19">
        <v>0</v>
      </c>
      <c r="K476" s="19">
        <v>196368</v>
      </c>
      <c r="L476" s="19">
        <f>H476+I476+J476+K476</f>
        <v>196368</v>
      </c>
      <c r="M476" s="19">
        <v>0</v>
      </c>
      <c r="N476" s="19">
        <v>0</v>
      </c>
      <c r="O476" s="19">
        <v>0</v>
      </c>
      <c r="P476" s="19">
        <v>196368</v>
      </c>
      <c r="Q476" s="19">
        <f>M476+N476+O476+P476</f>
        <v>196368</v>
      </c>
      <c r="R476" s="19">
        <f>H476-M476</f>
        <v>0</v>
      </c>
      <c r="S476" s="19">
        <f>I476-N476</f>
        <v>0</v>
      </c>
      <c r="T476" s="19">
        <f>J476-O476</f>
        <v>0</v>
      </c>
      <c r="U476" s="19">
        <f>Q476+B476</f>
        <v>196368</v>
      </c>
      <c r="V476" s="19">
        <v>196368</v>
      </c>
      <c r="W476" s="19">
        <v>194109.36</v>
      </c>
      <c r="X476" s="19">
        <f>V476-W476</f>
        <v>2258.640000000014</v>
      </c>
      <c r="Y476" s="19">
        <f>IF(ISERROR(W476/V476*100),0,W476/V476*100)</f>
        <v>98.849792226839398</v>
      </c>
      <c r="Z476" s="19">
        <v>0</v>
      </c>
      <c r="AA476" s="19">
        <v>0</v>
      </c>
      <c r="AB476" s="19">
        <v>0</v>
      </c>
      <c r="AC476" s="19">
        <v>0</v>
      </c>
      <c r="AD476" s="19">
        <v>0</v>
      </c>
    </row>
    <row r="477" spans="1:30" ht="38.25">
      <c r="A477" s="52" t="s">
        <v>326</v>
      </c>
      <c r="B477" s="19">
        <v>0</v>
      </c>
      <c r="C477" s="19">
        <v>0</v>
      </c>
      <c r="D477" s="19">
        <v>0</v>
      </c>
      <c r="E477" s="19">
        <v>0</v>
      </c>
      <c r="F477" s="19">
        <v>8410</v>
      </c>
      <c r="G477" s="19">
        <f>C477+D477+E477+F477</f>
        <v>8410</v>
      </c>
      <c r="H477" s="19">
        <v>0</v>
      </c>
      <c r="I477" s="19">
        <v>0</v>
      </c>
      <c r="J477" s="19">
        <v>0</v>
      </c>
      <c r="K477" s="19">
        <v>8410</v>
      </c>
      <c r="L477" s="19">
        <f>H477+I477+J477+K477</f>
        <v>8410</v>
      </c>
      <c r="M477" s="19">
        <v>0</v>
      </c>
      <c r="N477" s="19">
        <v>0</v>
      </c>
      <c r="O477" s="19">
        <v>0</v>
      </c>
      <c r="P477" s="19">
        <v>8410</v>
      </c>
      <c r="Q477" s="19">
        <f>M477+N477+O477+P477</f>
        <v>8410</v>
      </c>
      <c r="R477" s="19">
        <f>H477-M477</f>
        <v>0</v>
      </c>
      <c r="S477" s="19">
        <f>I477-N477</f>
        <v>0</v>
      </c>
      <c r="T477" s="19">
        <f>J477-O477</f>
        <v>0</v>
      </c>
      <c r="U477" s="19">
        <f>Q477+B477</f>
        <v>8410</v>
      </c>
      <c r="V477" s="19">
        <v>8410</v>
      </c>
      <c r="W477" s="19">
        <v>8409.6299999999992</v>
      </c>
      <c r="X477" s="19">
        <f>V477-W477</f>
        <v>0.37000000000080036</v>
      </c>
      <c r="Y477" s="19">
        <f>IF(ISERROR(W477/V477*100),0,W477/V477*100)</f>
        <v>99.995600475624244</v>
      </c>
      <c r="Z477" s="19">
        <v>0</v>
      </c>
      <c r="AA477" s="19">
        <v>0</v>
      </c>
      <c r="AB477" s="19">
        <v>0</v>
      </c>
      <c r="AC477" s="19">
        <v>0</v>
      </c>
      <c r="AD477" s="19">
        <v>0</v>
      </c>
    </row>
    <row r="478" spans="1:30" ht="25.5">
      <c r="A478" s="52" t="s">
        <v>231</v>
      </c>
      <c r="B478" s="19">
        <v>0</v>
      </c>
      <c r="C478" s="19">
        <v>0</v>
      </c>
      <c r="D478" s="19">
        <v>0</v>
      </c>
      <c r="E478" s="19">
        <v>0</v>
      </c>
      <c r="F478" s="19">
        <v>767738</v>
      </c>
      <c r="G478" s="19">
        <f>C478+D478+E478+F478</f>
        <v>767738</v>
      </c>
      <c r="H478" s="19">
        <v>0</v>
      </c>
      <c r="I478" s="19">
        <v>0</v>
      </c>
      <c r="J478" s="19">
        <v>0</v>
      </c>
      <c r="K478" s="19">
        <v>187958</v>
      </c>
      <c r="L478" s="19">
        <f>H478+I478+J478+K478</f>
        <v>187958</v>
      </c>
      <c r="M478" s="19">
        <v>0</v>
      </c>
      <c r="N478" s="19">
        <v>0</v>
      </c>
      <c r="O478" s="19">
        <v>0</v>
      </c>
      <c r="P478" s="19">
        <v>187958</v>
      </c>
      <c r="Q478" s="19">
        <f>M478+N478+O478+P478</f>
        <v>187958</v>
      </c>
      <c r="R478" s="19">
        <f>H478-M478</f>
        <v>0</v>
      </c>
      <c r="S478" s="19">
        <f>I478-N478</f>
        <v>0</v>
      </c>
      <c r="T478" s="19">
        <f>J478-O478</f>
        <v>0</v>
      </c>
      <c r="U478" s="19">
        <f>Q478+B478</f>
        <v>187958</v>
      </c>
      <c r="V478" s="19">
        <v>187958</v>
      </c>
      <c r="W478" s="19">
        <v>185699.73</v>
      </c>
      <c r="X478" s="19">
        <f>V478-W478</f>
        <v>2258.2699999999895</v>
      </c>
      <c r="Y478" s="19">
        <f>IF(ISERROR(W478/V478*100),0,W478/V478*100)</f>
        <v>98.798524138371349</v>
      </c>
      <c r="Z478" s="19">
        <v>0</v>
      </c>
      <c r="AA478" s="19">
        <v>0</v>
      </c>
      <c r="AB478" s="19">
        <v>0</v>
      </c>
      <c r="AC478" s="19">
        <v>0</v>
      </c>
      <c r="AD478" s="19">
        <v>0</v>
      </c>
    </row>
    <row r="479" spans="1:30" ht="38.25">
      <c r="A479" s="52" t="s">
        <v>98</v>
      </c>
      <c r="B479" s="19">
        <v>0</v>
      </c>
      <c r="C479" s="19">
        <v>0</v>
      </c>
      <c r="D479" s="19">
        <v>0</v>
      </c>
      <c r="E479" s="19">
        <v>224969</v>
      </c>
      <c r="F479" s="19">
        <v>0</v>
      </c>
      <c r="G479" s="19">
        <f>C479+D479+E479+F479</f>
        <v>224969</v>
      </c>
      <c r="H479" s="19">
        <v>0</v>
      </c>
      <c r="I479" s="19">
        <v>0</v>
      </c>
      <c r="J479" s="19">
        <v>224969</v>
      </c>
      <c r="K479" s="19">
        <v>0</v>
      </c>
      <c r="L479" s="19">
        <f>H479+I479+J479+K479</f>
        <v>224969</v>
      </c>
      <c r="M479" s="19">
        <v>0</v>
      </c>
      <c r="N479" s="19">
        <v>0</v>
      </c>
      <c r="O479" s="78">
        <v>224969</v>
      </c>
      <c r="P479" s="19">
        <v>0</v>
      </c>
      <c r="Q479" s="19">
        <f>M479+N479+O479+P479</f>
        <v>224969</v>
      </c>
      <c r="R479" s="19">
        <f>H479-M479</f>
        <v>0</v>
      </c>
      <c r="S479" s="19">
        <f>I479-N479</f>
        <v>0</v>
      </c>
      <c r="T479" s="19">
        <f>J479-O479</f>
        <v>0</v>
      </c>
      <c r="U479" s="19">
        <f>Q479+B479</f>
        <v>224969</v>
      </c>
      <c r="V479" s="19">
        <v>224969</v>
      </c>
      <c r="W479" s="19">
        <v>17130.57</v>
      </c>
      <c r="X479" s="19">
        <f>V479-W479</f>
        <v>207838.43</v>
      </c>
      <c r="Y479" s="19">
        <f>IF(ISERROR(W479/V479*100),0,W479/V479*100)</f>
        <v>7.6146357942649869</v>
      </c>
      <c r="Z479" s="19">
        <v>0</v>
      </c>
      <c r="AA479" s="19">
        <v>0</v>
      </c>
      <c r="AB479" s="19">
        <v>0</v>
      </c>
      <c r="AC479" s="19">
        <v>0</v>
      </c>
      <c r="AD479" s="19">
        <v>0</v>
      </c>
    </row>
    <row r="480" spans="1:30" ht="38.25">
      <c r="A480" s="52" t="s">
        <v>295</v>
      </c>
      <c r="B480" s="19">
        <v>0</v>
      </c>
      <c r="C480" s="19">
        <v>0</v>
      </c>
      <c r="D480" s="19">
        <v>0</v>
      </c>
      <c r="E480" s="19">
        <v>224969</v>
      </c>
      <c r="F480" s="19">
        <v>0</v>
      </c>
      <c r="G480" s="19">
        <f>C480+D480+E480+F480</f>
        <v>224969</v>
      </c>
      <c r="H480" s="19">
        <v>0</v>
      </c>
      <c r="I480" s="19">
        <v>0</v>
      </c>
      <c r="J480" s="19">
        <v>224969</v>
      </c>
      <c r="K480" s="19">
        <v>0</v>
      </c>
      <c r="L480" s="19">
        <f>H480+I480+J480+K480</f>
        <v>224969</v>
      </c>
      <c r="M480" s="19">
        <v>0</v>
      </c>
      <c r="N480" s="19">
        <v>0</v>
      </c>
      <c r="O480" s="78">
        <v>224969</v>
      </c>
      <c r="P480" s="19">
        <v>0</v>
      </c>
      <c r="Q480" s="19">
        <f>M480+N480+O480+P480</f>
        <v>224969</v>
      </c>
      <c r="R480" s="19">
        <f>H480-M480</f>
        <v>0</v>
      </c>
      <c r="S480" s="19">
        <f>I480-N480</f>
        <v>0</v>
      </c>
      <c r="T480" s="19">
        <f>J480-O480</f>
        <v>0</v>
      </c>
      <c r="U480" s="19">
        <f>Q480+B480</f>
        <v>224969</v>
      </c>
      <c r="V480" s="19">
        <v>224969</v>
      </c>
      <c r="W480" s="19">
        <v>17130.57</v>
      </c>
      <c r="X480" s="19">
        <f>V480-W480</f>
        <v>207838.43</v>
      </c>
      <c r="Y480" s="19">
        <f>IF(ISERROR(W480/V480*100),0,W480/V480*100)</f>
        <v>7.6146357942649869</v>
      </c>
      <c r="Z480" s="19">
        <v>0</v>
      </c>
      <c r="AA480" s="19">
        <v>0</v>
      </c>
      <c r="AB480" s="19">
        <v>0</v>
      </c>
      <c r="AC480" s="19">
        <v>0</v>
      </c>
      <c r="AD480" s="19">
        <v>0</v>
      </c>
    </row>
    <row r="481" spans="1:30" ht="25.5">
      <c r="A481" s="52" t="s">
        <v>232</v>
      </c>
      <c r="B481" s="19">
        <v>0</v>
      </c>
      <c r="C481" s="19">
        <v>0</v>
      </c>
      <c r="D481" s="19">
        <v>0</v>
      </c>
      <c r="E481" s="19">
        <v>36797</v>
      </c>
      <c r="F481" s="19">
        <v>0</v>
      </c>
      <c r="G481" s="19">
        <f>C481+D481+E481+F481</f>
        <v>36797</v>
      </c>
      <c r="H481" s="19">
        <v>0</v>
      </c>
      <c r="I481" s="19">
        <v>0</v>
      </c>
      <c r="J481" s="19">
        <v>0</v>
      </c>
      <c r="K481" s="19">
        <v>0</v>
      </c>
      <c r="L481" s="19">
        <f>H481+I481+J481+K481</f>
        <v>0</v>
      </c>
      <c r="M481" s="19">
        <v>0</v>
      </c>
      <c r="N481" s="19">
        <v>0</v>
      </c>
      <c r="O481" s="19">
        <v>0</v>
      </c>
      <c r="P481" s="19">
        <v>0</v>
      </c>
      <c r="Q481" s="19">
        <f>M481+N481+O481+P481</f>
        <v>0</v>
      </c>
      <c r="R481" s="19">
        <f>H481-M481</f>
        <v>0</v>
      </c>
      <c r="S481" s="19">
        <f>I481-N481</f>
        <v>0</v>
      </c>
      <c r="T481" s="19">
        <f>J481-O481</f>
        <v>0</v>
      </c>
      <c r="U481" s="19">
        <f>Q481+B481</f>
        <v>0</v>
      </c>
      <c r="V481" s="19">
        <v>0</v>
      </c>
      <c r="W481" s="19">
        <v>0</v>
      </c>
      <c r="X481" s="19">
        <f>V481-W481</f>
        <v>0</v>
      </c>
      <c r="Y481" s="19">
        <f>IF(ISERROR(W481/V481*100),0,W481/V481*100)</f>
        <v>0</v>
      </c>
      <c r="Z481" s="19">
        <v>0</v>
      </c>
      <c r="AA481" s="19">
        <v>0</v>
      </c>
      <c r="AB481" s="19">
        <v>0</v>
      </c>
      <c r="AC481" s="19">
        <v>0</v>
      </c>
      <c r="AD481" s="19">
        <v>0</v>
      </c>
    </row>
    <row r="482" spans="1:30" ht="38.25">
      <c r="A482" s="52" t="s">
        <v>327</v>
      </c>
      <c r="B482" s="19">
        <v>0</v>
      </c>
      <c r="C482" s="19">
        <v>0</v>
      </c>
      <c r="D482" s="19">
        <v>0</v>
      </c>
      <c r="E482" s="19">
        <v>36797</v>
      </c>
      <c r="F482" s="19">
        <v>0</v>
      </c>
      <c r="G482" s="19">
        <f>C482+D482+E482+F482</f>
        <v>36797</v>
      </c>
      <c r="H482" s="19">
        <v>0</v>
      </c>
      <c r="I482" s="19">
        <v>0</v>
      </c>
      <c r="J482" s="19">
        <v>0</v>
      </c>
      <c r="K482" s="19">
        <v>0</v>
      </c>
      <c r="L482" s="19">
        <f>H482+I482+J482+K482</f>
        <v>0</v>
      </c>
      <c r="M482" s="19">
        <v>0</v>
      </c>
      <c r="N482" s="19">
        <v>0</v>
      </c>
      <c r="O482" s="19">
        <v>0</v>
      </c>
      <c r="P482" s="19">
        <v>0</v>
      </c>
      <c r="Q482" s="19">
        <f>M482+N482+O482+P482</f>
        <v>0</v>
      </c>
      <c r="R482" s="19">
        <f>H482-M482</f>
        <v>0</v>
      </c>
      <c r="S482" s="19">
        <f>I482-N482</f>
        <v>0</v>
      </c>
      <c r="T482" s="19">
        <f>J482-O482</f>
        <v>0</v>
      </c>
      <c r="U482" s="19">
        <f>Q482+B482</f>
        <v>0</v>
      </c>
      <c r="V482" s="19">
        <v>0</v>
      </c>
      <c r="W482" s="19">
        <v>0</v>
      </c>
      <c r="X482" s="19">
        <f>V482-W482</f>
        <v>0</v>
      </c>
      <c r="Y482" s="19">
        <f>IF(ISERROR(W482/V482*100),0,W482/V482*100)</f>
        <v>0</v>
      </c>
      <c r="Z482" s="19">
        <v>0</v>
      </c>
      <c r="AA482" s="19">
        <v>0</v>
      </c>
      <c r="AB482" s="19">
        <v>0</v>
      </c>
      <c r="AC482" s="19">
        <v>0</v>
      </c>
      <c r="AD482" s="19">
        <v>0</v>
      </c>
    </row>
    <row r="483" spans="1:30" ht="51">
      <c r="A483" s="52" t="s">
        <v>235</v>
      </c>
      <c r="B483" s="19">
        <v>239002</v>
      </c>
      <c r="C483" s="19">
        <v>0</v>
      </c>
      <c r="D483" s="19">
        <v>17817173</v>
      </c>
      <c r="E483" s="19">
        <v>2146783</v>
      </c>
      <c r="F483" s="19">
        <v>3354967</v>
      </c>
      <c r="G483" s="19">
        <f>C483+D483+E483+F483</f>
        <v>23318923</v>
      </c>
      <c r="H483" s="19">
        <v>0</v>
      </c>
      <c r="I483" s="19">
        <v>8373699</v>
      </c>
      <c r="J483" s="19">
        <v>222114</v>
      </c>
      <c r="K483" s="19">
        <v>1501773</v>
      </c>
      <c r="L483" s="19">
        <f>H483+I483+J483+K483</f>
        <v>10097586</v>
      </c>
      <c r="M483" s="19">
        <v>180.07</v>
      </c>
      <c r="N483" s="19">
        <v>9200408.2799999993</v>
      </c>
      <c r="O483" s="78">
        <v>181886.93</v>
      </c>
      <c r="P483" s="19">
        <v>1501773</v>
      </c>
      <c r="Q483" s="19">
        <f>M483+N483+O483+P483</f>
        <v>10884248.279999999</v>
      </c>
      <c r="R483" s="19">
        <f>H483-M483</f>
        <v>-180.07</v>
      </c>
      <c r="S483" s="19">
        <f>I483-N483</f>
        <v>-826709.27999999933</v>
      </c>
      <c r="T483" s="19">
        <f>J483-O483</f>
        <v>40227.070000000007</v>
      </c>
      <c r="U483" s="19">
        <f>Q483+B483</f>
        <v>11123250.279999999</v>
      </c>
      <c r="V483" s="19">
        <v>13613220</v>
      </c>
      <c r="W483" s="19">
        <v>6262639.8600000003</v>
      </c>
      <c r="X483" s="19">
        <f>V483-W483</f>
        <v>7350580.1399999997</v>
      </c>
      <c r="Y483" s="19">
        <f>IF(ISERROR(W483/V483*100),0,W483/V483*100)</f>
        <v>46.004103804977809</v>
      </c>
      <c r="Z483" s="19">
        <v>0</v>
      </c>
      <c r="AA483" s="19">
        <v>0</v>
      </c>
      <c r="AB483" s="19">
        <v>0</v>
      </c>
      <c r="AC483" s="19">
        <v>0</v>
      </c>
      <c r="AD483" s="19">
        <v>0</v>
      </c>
    </row>
    <row r="484" spans="1:30" ht="51">
      <c r="A484" s="52" t="s">
        <v>328</v>
      </c>
      <c r="B484" s="19">
        <v>0</v>
      </c>
      <c r="C484" s="19">
        <v>0</v>
      </c>
      <c r="D484" s="19">
        <v>451839</v>
      </c>
      <c r="E484" s="19">
        <v>2146783</v>
      </c>
      <c r="F484" s="19">
        <v>0</v>
      </c>
      <c r="G484" s="19">
        <f>C484+D484+E484+F484</f>
        <v>2598622</v>
      </c>
      <c r="H484" s="19">
        <v>0</v>
      </c>
      <c r="I484" s="19">
        <v>148468</v>
      </c>
      <c r="J484" s="19">
        <v>222114</v>
      </c>
      <c r="K484" s="19">
        <v>0</v>
      </c>
      <c r="L484" s="19">
        <f>H484+I484+J484+K484</f>
        <v>370582</v>
      </c>
      <c r="M484" s="19">
        <v>0</v>
      </c>
      <c r="N484" s="19">
        <v>77996.44</v>
      </c>
      <c r="O484" s="78">
        <v>173286.87</v>
      </c>
      <c r="P484" s="19">
        <v>0</v>
      </c>
      <c r="Q484" s="19">
        <f>M484+N484+O484+P484</f>
        <v>251283.31</v>
      </c>
      <c r="R484" s="19">
        <f>H484-M484</f>
        <v>0</v>
      </c>
      <c r="S484" s="19">
        <f>I484-N484</f>
        <v>70471.56</v>
      </c>
      <c r="T484" s="19">
        <f>J484-O484</f>
        <v>48827.130000000005</v>
      </c>
      <c r="U484" s="19">
        <f>Q484+B484</f>
        <v>251283.31</v>
      </c>
      <c r="V484" s="19">
        <v>370582</v>
      </c>
      <c r="W484" s="19">
        <v>221773.4</v>
      </c>
      <c r="X484" s="19">
        <f>V484-W484</f>
        <v>148808.6</v>
      </c>
      <c r="Y484" s="19">
        <f>IF(ISERROR(W484/V484*100),0,W484/V484*100)</f>
        <v>59.844622782542054</v>
      </c>
      <c r="Z484" s="19">
        <v>0</v>
      </c>
      <c r="AA484" s="19">
        <v>0</v>
      </c>
      <c r="AB484" s="19">
        <v>0</v>
      </c>
      <c r="AC484" s="19">
        <v>0</v>
      </c>
      <c r="AD484" s="19">
        <v>0</v>
      </c>
    </row>
    <row r="485" spans="1:30" ht="38.25">
      <c r="A485" s="52" t="s">
        <v>0</v>
      </c>
      <c r="B485" s="19">
        <v>0</v>
      </c>
      <c r="C485" s="19">
        <v>0</v>
      </c>
      <c r="D485" s="19">
        <v>45525</v>
      </c>
      <c r="E485" s="19">
        <v>0</v>
      </c>
      <c r="F485" s="19">
        <v>327291</v>
      </c>
      <c r="G485" s="19">
        <f>C485+D485+E485+F485</f>
        <v>372816</v>
      </c>
      <c r="H485" s="19">
        <v>0</v>
      </c>
      <c r="I485" s="19">
        <v>45525</v>
      </c>
      <c r="J485" s="19">
        <v>0</v>
      </c>
      <c r="K485" s="19">
        <v>117714</v>
      </c>
      <c r="L485" s="19">
        <f>H485+I485+J485+K485</f>
        <v>163239</v>
      </c>
      <c r="M485" s="19">
        <v>0</v>
      </c>
      <c r="N485" s="19">
        <v>0.04</v>
      </c>
      <c r="O485" s="19">
        <v>0</v>
      </c>
      <c r="P485" s="19">
        <v>117714</v>
      </c>
      <c r="Q485" s="19">
        <f>M485+N485+O485+P485</f>
        <v>117714.04</v>
      </c>
      <c r="R485" s="19">
        <f>H485-M485</f>
        <v>0</v>
      </c>
      <c r="S485" s="19">
        <f>I485-N485</f>
        <v>45524.959999999999</v>
      </c>
      <c r="T485" s="19">
        <f>J485-O485</f>
        <v>0</v>
      </c>
      <c r="U485" s="19">
        <f>Q485+B485</f>
        <v>117714.04</v>
      </c>
      <c r="V485" s="19">
        <v>560835</v>
      </c>
      <c r="W485" s="19">
        <v>357340.53</v>
      </c>
      <c r="X485" s="19">
        <f>V485-W485</f>
        <v>203494.46999999997</v>
      </c>
      <c r="Y485" s="19">
        <f>IF(ISERROR(W485/V485*100),0,W485/V485*100)</f>
        <v>63.715804113509321</v>
      </c>
      <c r="Z485" s="19">
        <v>0</v>
      </c>
      <c r="AA485" s="19">
        <v>0</v>
      </c>
      <c r="AB485" s="19">
        <v>0</v>
      </c>
      <c r="AC485" s="19">
        <v>0</v>
      </c>
      <c r="AD485" s="19">
        <v>0</v>
      </c>
    </row>
    <row r="486" spans="1:30" ht="38.25">
      <c r="A486" s="52" t="s">
        <v>1</v>
      </c>
      <c r="B486" s="19">
        <v>239002</v>
      </c>
      <c r="C486" s="19">
        <v>0</v>
      </c>
      <c r="D486" s="19">
        <v>17319809</v>
      </c>
      <c r="E486" s="19">
        <v>0</v>
      </c>
      <c r="F486" s="19">
        <v>3027676</v>
      </c>
      <c r="G486" s="19">
        <f>C486+D486+E486+F486</f>
        <v>20347485</v>
      </c>
      <c r="H486" s="19">
        <v>0</v>
      </c>
      <c r="I486" s="19">
        <v>8179706</v>
      </c>
      <c r="J486" s="19">
        <v>0</v>
      </c>
      <c r="K486" s="19">
        <v>1384059</v>
      </c>
      <c r="L486" s="19">
        <f>H486+I486+J486+K486</f>
        <v>9563765</v>
      </c>
      <c r="M486" s="19">
        <v>180.07</v>
      </c>
      <c r="N486" s="19">
        <v>9122411.8000000007</v>
      </c>
      <c r="O486" s="78">
        <f>8600.06-8600.06</f>
        <v>0</v>
      </c>
      <c r="P486" s="19">
        <v>1384059</v>
      </c>
      <c r="Q486" s="19">
        <f>M486+N486+O486+P486</f>
        <v>10506650.870000001</v>
      </c>
      <c r="R486" s="19">
        <f>H486-M486</f>
        <v>-180.07</v>
      </c>
      <c r="S486" s="19">
        <f>I486-N486</f>
        <v>-942705.80000000075</v>
      </c>
      <c r="T486" s="19">
        <f>J486-O486</f>
        <v>0</v>
      </c>
      <c r="U486" s="19">
        <f>Q486+B486</f>
        <v>10745652.870000001</v>
      </c>
      <c r="V486" s="19">
        <v>12681803</v>
      </c>
      <c r="W486" s="19">
        <v>5683525.9299999997</v>
      </c>
      <c r="X486" s="19">
        <f>V486-W486</f>
        <v>6998277.0700000003</v>
      </c>
      <c r="Y486" s="19">
        <f>IF(ISERROR(W486/V486*100),0,W486/V486*100)</f>
        <v>44.81638714936669</v>
      </c>
      <c r="Z486" s="19">
        <v>0</v>
      </c>
      <c r="AA486" s="19">
        <v>0</v>
      </c>
      <c r="AB486" s="19">
        <v>0</v>
      </c>
      <c r="AC486" s="19">
        <v>0</v>
      </c>
      <c r="AD486" s="19">
        <v>0</v>
      </c>
    </row>
    <row r="487" spans="1:30" ht="38.25">
      <c r="A487" s="52" t="s">
        <v>84</v>
      </c>
      <c r="B487" s="19">
        <v>0</v>
      </c>
      <c r="C487" s="19">
        <v>0</v>
      </c>
      <c r="D487" s="19">
        <v>383428</v>
      </c>
      <c r="E487" s="19">
        <v>0</v>
      </c>
      <c r="F487" s="19">
        <v>2809384</v>
      </c>
      <c r="G487" s="19">
        <f>C487+D487+E487+F487</f>
        <v>3192812</v>
      </c>
      <c r="H487" s="19">
        <v>0</v>
      </c>
      <c r="I487" s="19">
        <v>23831</v>
      </c>
      <c r="J487" s="19">
        <v>0</v>
      </c>
      <c r="K487" s="19">
        <v>887151</v>
      </c>
      <c r="L487" s="19">
        <f>H487+I487+J487+K487</f>
        <v>910982</v>
      </c>
      <c r="M487" s="19">
        <v>0</v>
      </c>
      <c r="N487" s="19">
        <v>0</v>
      </c>
      <c r="O487" s="19">
        <v>0</v>
      </c>
      <c r="P487" s="19">
        <v>887151</v>
      </c>
      <c r="Q487" s="19">
        <f>M487+N487+O487+P487</f>
        <v>887151</v>
      </c>
      <c r="R487" s="19">
        <f>H487-M487</f>
        <v>0</v>
      </c>
      <c r="S487" s="19">
        <f>I487-N487</f>
        <v>23831</v>
      </c>
      <c r="T487" s="19">
        <f>J487-O487</f>
        <v>0</v>
      </c>
      <c r="U487" s="19">
        <f>Q487+B487</f>
        <v>887151</v>
      </c>
      <c r="V487" s="19">
        <v>1048233</v>
      </c>
      <c r="W487" s="19">
        <v>781920.06</v>
      </c>
      <c r="X487" s="19">
        <f>V487-W487</f>
        <v>266312.93999999994</v>
      </c>
      <c r="Y487" s="19">
        <f>IF(ISERROR(W487/V487*100),0,W487/V487*100)</f>
        <v>74.594108370944255</v>
      </c>
      <c r="Z487" s="19">
        <v>0</v>
      </c>
      <c r="AA487" s="19">
        <v>0</v>
      </c>
      <c r="AB487" s="19">
        <v>0</v>
      </c>
      <c r="AC487" s="19">
        <v>0</v>
      </c>
      <c r="AD487" s="19">
        <v>0</v>
      </c>
    </row>
    <row r="488" spans="1:30" ht="51">
      <c r="A488" s="52" t="s">
        <v>2</v>
      </c>
      <c r="B488" s="19">
        <v>0</v>
      </c>
      <c r="C488" s="19">
        <v>0</v>
      </c>
      <c r="D488" s="19">
        <v>44784</v>
      </c>
      <c r="E488" s="19">
        <v>0</v>
      </c>
      <c r="F488" s="19">
        <v>0</v>
      </c>
      <c r="G488" s="19">
        <f>C488+D488+E488+F488</f>
        <v>44784</v>
      </c>
      <c r="H488" s="19">
        <v>0</v>
      </c>
      <c r="I488" s="19">
        <v>23831</v>
      </c>
      <c r="J488" s="19">
        <v>0</v>
      </c>
      <c r="K488" s="19">
        <v>0</v>
      </c>
      <c r="L488" s="19">
        <f>H488+I488+J488+K488</f>
        <v>23831</v>
      </c>
      <c r="M488" s="19">
        <v>0</v>
      </c>
      <c r="N488" s="19">
        <v>0</v>
      </c>
      <c r="O488" s="19">
        <v>0</v>
      </c>
      <c r="P488" s="19">
        <v>0</v>
      </c>
      <c r="Q488" s="19">
        <f>M488+N488+O488+P488</f>
        <v>0</v>
      </c>
      <c r="R488" s="19">
        <f>H488-M488</f>
        <v>0</v>
      </c>
      <c r="S488" s="19">
        <f>I488-N488</f>
        <v>23831</v>
      </c>
      <c r="T488" s="19">
        <f>J488-O488</f>
        <v>0</v>
      </c>
      <c r="U488" s="19">
        <f>Q488+B488</f>
        <v>0</v>
      </c>
      <c r="V488" s="19">
        <v>23831</v>
      </c>
      <c r="W488" s="19">
        <v>0</v>
      </c>
      <c r="X488" s="19">
        <f>V488-W488</f>
        <v>23831</v>
      </c>
      <c r="Y488" s="19">
        <f>IF(ISERROR(W488/V488*100),0,W488/V488*100)</f>
        <v>0</v>
      </c>
      <c r="Z488" s="19">
        <v>0</v>
      </c>
      <c r="AA488" s="19">
        <v>0</v>
      </c>
      <c r="AB488" s="19">
        <v>0</v>
      </c>
      <c r="AC488" s="19">
        <v>0</v>
      </c>
      <c r="AD488" s="19">
        <v>0</v>
      </c>
    </row>
    <row r="489" spans="1:30" ht="25.5">
      <c r="A489" s="52" t="s">
        <v>85</v>
      </c>
      <c r="B489" s="19">
        <v>0</v>
      </c>
      <c r="C489" s="19">
        <v>0</v>
      </c>
      <c r="D489" s="19">
        <v>0</v>
      </c>
      <c r="E489" s="19">
        <v>0</v>
      </c>
      <c r="F489" s="19">
        <v>2413708</v>
      </c>
      <c r="G489" s="19">
        <f>C489+D489+E489+F489</f>
        <v>2413708</v>
      </c>
      <c r="H489" s="19">
        <v>0</v>
      </c>
      <c r="I489" s="19">
        <v>0</v>
      </c>
      <c r="J489" s="19">
        <v>0</v>
      </c>
      <c r="K489" s="19">
        <v>740060</v>
      </c>
      <c r="L489" s="19">
        <f>H489+I489+J489+K489</f>
        <v>740060</v>
      </c>
      <c r="M489" s="19">
        <v>0</v>
      </c>
      <c r="N489" s="19">
        <v>0</v>
      </c>
      <c r="O489" s="19">
        <v>0</v>
      </c>
      <c r="P489" s="19">
        <v>740060</v>
      </c>
      <c r="Q489" s="19">
        <f>M489+N489+O489+P489</f>
        <v>740060</v>
      </c>
      <c r="R489" s="19">
        <f>H489-M489</f>
        <v>0</v>
      </c>
      <c r="S489" s="19">
        <f>I489-N489</f>
        <v>0</v>
      </c>
      <c r="T489" s="19">
        <f>J489-O489</f>
        <v>0</v>
      </c>
      <c r="U489" s="19">
        <f>Q489+B489</f>
        <v>740060</v>
      </c>
      <c r="V489" s="19">
        <v>740060</v>
      </c>
      <c r="W489" s="19">
        <v>592473</v>
      </c>
      <c r="X489" s="19">
        <f>V489-W489</f>
        <v>147587</v>
      </c>
      <c r="Y489" s="19">
        <f>IF(ISERROR(W489/V489*100),0,W489/V489*100)</f>
        <v>80.057427776126261</v>
      </c>
      <c r="Z489" s="19">
        <v>0</v>
      </c>
      <c r="AA489" s="19">
        <v>0</v>
      </c>
      <c r="AB489" s="19">
        <v>0</v>
      </c>
      <c r="AC489" s="19">
        <v>0</v>
      </c>
      <c r="AD489" s="19">
        <v>0</v>
      </c>
    </row>
    <row r="490" spans="1:30">
      <c r="A490" s="52" t="s">
        <v>3</v>
      </c>
      <c r="B490" s="19">
        <v>0</v>
      </c>
      <c r="C490" s="19">
        <v>0</v>
      </c>
      <c r="D490" s="19">
        <v>336302</v>
      </c>
      <c r="E490" s="19">
        <v>0</v>
      </c>
      <c r="F490" s="19">
        <v>394667</v>
      </c>
      <c r="G490" s="19">
        <f>C490+D490+E490+F490</f>
        <v>730969</v>
      </c>
      <c r="H490" s="19">
        <v>0</v>
      </c>
      <c r="I490" s="19">
        <v>0</v>
      </c>
      <c r="J490" s="19">
        <v>0</v>
      </c>
      <c r="K490" s="19">
        <v>146082</v>
      </c>
      <c r="L490" s="19">
        <f>H490+I490+J490+K490</f>
        <v>146082</v>
      </c>
      <c r="M490" s="19">
        <v>0</v>
      </c>
      <c r="N490" s="19">
        <v>0</v>
      </c>
      <c r="O490" s="19">
        <v>0</v>
      </c>
      <c r="P490" s="19">
        <v>146082</v>
      </c>
      <c r="Q490" s="19">
        <f>M490+N490+O490+P490</f>
        <v>146082</v>
      </c>
      <c r="R490" s="19">
        <f>H490-M490</f>
        <v>0</v>
      </c>
      <c r="S490" s="19">
        <f>I490-N490</f>
        <v>0</v>
      </c>
      <c r="T490" s="19">
        <f>J490-O490</f>
        <v>0</v>
      </c>
      <c r="U490" s="19">
        <f>Q490+B490</f>
        <v>146082</v>
      </c>
      <c r="V490" s="19">
        <v>280294</v>
      </c>
      <c r="W490" s="19">
        <v>187647.89</v>
      </c>
      <c r="X490" s="19">
        <f>V490-W490</f>
        <v>92646.109999999986</v>
      </c>
      <c r="Y490" s="19">
        <f>IF(ISERROR(W490/V490*100),0,W490/V490*100)</f>
        <v>66.946809421535974</v>
      </c>
      <c r="Z490" s="19">
        <v>0</v>
      </c>
      <c r="AA490" s="19">
        <v>0</v>
      </c>
      <c r="AB490" s="19">
        <v>0</v>
      </c>
      <c r="AC490" s="19">
        <v>0</v>
      </c>
      <c r="AD490" s="19">
        <v>0</v>
      </c>
    </row>
    <row r="491" spans="1:30" ht="38.25">
      <c r="A491" s="52" t="s">
        <v>4</v>
      </c>
      <c r="B491" s="19">
        <v>0</v>
      </c>
      <c r="C491" s="19">
        <v>0</v>
      </c>
      <c r="D491" s="19">
        <v>2342</v>
      </c>
      <c r="E491" s="19">
        <v>0</v>
      </c>
      <c r="F491" s="19">
        <v>1009</v>
      </c>
      <c r="G491" s="19">
        <f>C491+D491+E491+F491</f>
        <v>3351</v>
      </c>
      <c r="H491" s="19">
        <v>0</v>
      </c>
      <c r="I491" s="19">
        <v>0</v>
      </c>
      <c r="J491" s="19">
        <v>0</v>
      </c>
      <c r="K491" s="19">
        <v>1009</v>
      </c>
      <c r="L491" s="19">
        <f>H491+I491+J491+K491</f>
        <v>1009</v>
      </c>
      <c r="M491" s="19">
        <v>0</v>
      </c>
      <c r="N491" s="19">
        <v>0</v>
      </c>
      <c r="O491" s="19">
        <v>0</v>
      </c>
      <c r="P491" s="19">
        <v>1009</v>
      </c>
      <c r="Q491" s="19">
        <f>M491+N491+O491+P491</f>
        <v>1009</v>
      </c>
      <c r="R491" s="19">
        <f>H491-M491</f>
        <v>0</v>
      </c>
      <c r="S491" s="19">
        <f>I491-N491</f>
        <v>0</v>
      </c>
      <c r="T491" s="19">
        <f>J491-O491</f>
        <v>0</v>
      </c>
      <c r="U491" s="19">
        <f>Q491+B491</f>
        <v>1009</v>
      </c>
      <c r="V491" s="19">
        <v>4048</v>
      </c>
      <c r="W491" s="19">
        <v>1799.17</v>
      </c>
      <c r="X491" s="19">
        <f>V491-W491</f>
        <v>2248.83</v>
      </c>
      <c r="Y491" s="19">
        <f>IF(ISERROR(W491/V491*100),0,W491/V491*100)</f>
        <v>44.445899209486164</v>
      </c>
      <c r="Z491" s="19">
        <v>0</v>
      </c>
      <c r="AA491" s="19">
        <v>0</v>
      </c>
      <c r="AB491" s="19">
        <v>0</v>
      </c>
      <c r="AC491" s="19">
        <v>0</v>
      </c>
      <c r="AD491" s="19">
        <v>0</v>
      </c>
    </row>
    <row r="492" spans="1:30" ht="51">
      <c r="A492" s="52" t="s">
        <v>215</v>
      </c>
      <c r="B492" s="19">
        <v>0</v>
      </c>
      <c r="C492" s="19">
        <v>0</v>
      </c>
      <c r="D492" s="19">
        <v>0</v>
      </c>
      <c r="E492" s="19">
        <v>0</v>
      </c>
      <c r="F492" s="19">
        <v>1157039</v>
      </c>
      <c r="G492" s="19">
        <f>C492+D492+E492+F492</f>
        <v>1157039</v>
      </c>
      <c r="H492" s="19">
        <v>0</v>
      </c>
      <c r="I492" s="19">
        <v>0</v>
      </c>
      <c r="J492" s="19">
        <v>0</v>
      </c>
      <c r="K492" s="19">
        <v>14637</v>
      </c>
      <c r="L492" s="19">
        <f>H492+I492+J492+K492</f>
        <v>14637</v>
      </c>
      <c r="M492" s="19">
        <v>0</v>
      </c>
      <c r="N492" s="19">
        <v>0</v>
      </c>
      <c r="O492" s="19">
        <v>0</v>
      </c>
      <c r="P492" s="19">
        <v>14637</v>
      </c>
      <c r="Q492" s="19">
        <f>M492+N492+O492+P492</f>
        <v>14637</v>
      </c>
      <c r="R492" s="19">
        <f>H492-M492</f>
        <v>0</v>
      </c>
      <c r="S492" s="19">
        <f>I492-N492</f>
        <v>0</v>
      </c>
      <c r="T492" s="19">
        <f>J492-O492</f>
        <v>0</v>
      </c>
      <c r="U492" s="19">
        <f>Q492+B492</f>
        <v>14637</v>
      </c>
      <c r="V492" s="19">
        <v>14637</v>
      </c>
      <c r="W492" s="19">
        <v>8375.64</v>
      </c>
      <c r="X492" s="19">
        <f>V492-W492</f>
        <v>6261.3600000000006</v>
      </c>
      <c r="Y492" s="19">
        <f>IF(ISERROR(W492/V492*100),0,W492/V492*100)</f>
        <v>57.222381635581051</v>
      </c>
      <c r="Z492" s="19">
        <v>0</v>
      </c>
      <c r="AA492" s="19">
        <v>0</v>
      </c>
      <c r="AB492" s="19">
        <v>0</v>
      </c>
      <c r="AC492" s="19">
        <v>0</v>
      </c>
      <c r="AD492" s="19">
        <v>0</v>
      </c>
    </row>
    <row r="493" spans="1:30" ht="51">
      <c r="A493" s="52" t="s">
        <v>5</v>
      </c>
      <c r="B493" s="19">
        <v>0</v>
      </c>
      <c r="C493" s="19">
        <v>0</v>
      </c>
      <c r="D493" s="19">
        <v>0</v>
      </c>
      <c r="E493" s="19">
        <v>0</v>
      </c>
      <c r="F493" s="19">
        <v>1157039</v>
      </c>
      <c r="G493" s="19">
        <f>C493+D493+E493+F493</f>
        <v>1157039</v>
      </c>
      <c r="H493" s="19">
        <v>0</v>
      </c>
      <c r="I493" s="19">
        <v>0</v>
      </c>
      <c r="J493" s="19">
        <v>0</v>
      </c>
      <c r="K493" s="19">
        <v>14637</v>
      </c>
      <c r="L493" s="19">
        <f>H493+I493+J493+K493</f>
        <v>14637</v>
      </c>
      <c r="M493" s="19">
        <v>0</v>
      </c>
      <c r="N493" s="19">
        <v>0</v>
      </c>
      <c r="O493" s="19">
        <v>0</v>
      </c>
      <c r="P493" s="19">
        <v>14637</v>
      </c>
      <c r="Q493" s="19">
        <f>M493+N493+O493+P493</f>
        <v>14637</v>
      </c>
      <c r="R493" s="19">
        <f>H493-M493</f>
        <v>0</v>
      </c>
      <c r="S493" s="19">
        <f>I493-N493</f>
        <v>0</v>
      </c>
      <c r="T493" s="19">
        <f>J493-O493</f>
        <v>0</v>
      </c>
      <c r="U493" s="19">
        <f>Q493+B493</f>
        <v>14637</v>
      </c>
      <c r="V493" s="19">
        <v>14637</v>
      </c>
      <c r="W493" s="19">
        <v>8375.64</v>
      </c>
      <c r="X493" s="19">
        <f>V493-W493</f>
        <v>6261.3600000000006</v>
      </c>
      <c r="Y493" s="19">
        <f>IF(ISERROR(W493/V493*100),0,W493/V493*100)</f>
        <v>57.222381635581051</v>
      </c>
      <c r="Z493" s="19">
        <v>0</v>
      </c>
      <c r="AA493" s="19">
        <v>0</v>
      </c>
      <c r="AB493" s="19">
        <v>0</v>
      </c>
      <c r="AC493" s="19">
        <v>0</v>
      </c>
      <c r="AD493" s="19">
        <v>0</v>
      </c>
    </row>
    <row r="494" spans="1:30" ht="38.25">
      <c r="A494" s="52" t="s">
        <v>217</v>
      </c>
      <c r="B494" s="19">
        <v>0</v>
      </c>
      <c r="C494" s="19">
        <v>0</v>
      </c>
      <c r="D494" s="19">
        <v>0</v>
      </c>
      <c r="E494" s="19">
        <v>342453</v>
      </c>
      <c r="F494" s="19">
        <v>2476253</v>
      </c>
      <c r="G494" s="19">
        <f>C494+D494+E494+F494</f>
        <v>2818706</v>
      </c>
      <c r="H494" s="19">
        <v>0</v>
      </c>
      <c r="I494" s="19">
        <v>0</v>
      </c>
      <c r="J494" s="19">
        <v>118185</v>
      </c>
      <c r="K494" s="19">
        <v>543741</v>
      </c>
      <c r="L494" s="19">
        <f>H494+I494+J494+K494</f>
        <v>661926</v>
      </c>
      <c r="M494" s="19">
        <v>0</v>
      </c>
      <c r="N494" s="19">
        <v>0</v>
      </c>
      <c r="O494" s="78">
        <v>118184.08</v>
      </c>
      <c r="P494" s="19">
        <v>543741</v>
      </c>
      <c r="Q494" s="19">
        <f>M494+N494+O494+P494</f>
        <v>661925.07999999996</v>
      </c>
      <c r="R494" s="19">
        <f>H494-M494</f>
        <v>0</v>
      </c>
      <c r="S494" s="19">
        <f>I494-N494</f>
        <v>0</v>
      </c>
      <c r="T494" s="19">
        <f>J494-O494</f>
        <v>0.91999999999825377</v>
      </c>
      <c r="U494" s="19">
        <f>Q494+B494</f>
        <v>661925.07999999996</v>
      </c>
      <c r="V494" s="19">
        <v>661926</v>
      </c>
      <c r="W494" s="19">
        <v>543109.12</v>
      </c>
      <c r="X494" s="19">
        <f>V494-W494</f>
        <v>118816.88</v>
      </c>
      <c r="Y494" s="19">
        <f>IF(ISERROR(W494/V494*100),0,W494/V494*100)</f>
        <v>82.049824300601585</v>
      </c>
      <c r="Z494" s="19">
        <v>0</v>
      </c>
      <c r="AA494" s="19">
        <v>0</v>
      </c>
      <c r="AB494" s="19">
        <v>0</v>
      </c>
      <c r="AC494" s="19">
        <v>0</v>
      </c>
      <c r="AD494" s="19">
        <v>0</v>
      </c>
    </row>
    <row r="495" spans="1:30" ht="25.5">
      <c r="A495" s="52" t="s">
        <v>6</v>
      </c>
      <c r="B495" s="19">
        <v>0</v>
      </c>
      <c r="C495" s="19">
        <v>0</v>
      </c>
      <c r="D495" s="19">
        <v>0</v>
      </c>
      <c r="E495" s="19">
        <v>342453</v>
      </c>
      <c r="F495" s="19">
        <v>2476253</v>
      </c>
      <c r="G495" s="19">
        <f>C495+D495+E495+F495</f>
        <v>2818706</v>
      </c>
      <c r="H495" s="19">
        <v>0</v>
      </c>
      <c r="I495" s="19">
        <v>0</v>
      </c>
      <c r="J495" s="19">
        <v>118185</v>
      </c>
      <c r="K495" s="19">
        <v>543741</v>
      </c>
      <c r="L495" s="19">
        <f>H495+I495+J495+K495</f>
        <v>661926</v>
      </c>
      <c r="M495" s="19">
        <v>0</v>
      </c>
      <c r="N495" s="19">
        <v>0</v>
      </c>
      <c r="O495" s="78">
        <v>118184.08</v>
      </c>
      <c r="P495" s="19">
        <v>543741</v>
      </c>
      <c r="Q495" s="19">
        <f>M495+N495+O495+P495</f>
        <v>661925.07999999996</v>
      </c>
      <c r="R495" s="19">
        <f>H495-M495</f>
        <v>0</v>
      </c>
      <c r="S495" s="19">
        <f>I495-N495</f>
        <v>0</v>
      </c>
      <c r="T495" s="19">
        <f>J495-O495</f>
        <v>0.91999999999825377</v>
      </c>
      <c r="U495" s="19">
        <f>Q495+B495</f>
        <v>661925.07999999996</v>
      </c>
      <c r="V495" s="19">
        <v>661926</v>
      </c>
      <c r="W495" s="19">
        <v>543109.12</v>
      </c>
      <c r="X495" s="19">
        <f>V495-W495</f>
        <v>118816.88</v>
      </c>
      <c r="Y495" s="19">
        <f>IF(ISERROR(W495/V495*100),0,W495/V495*100)</f>
        <v>82.049824300601585</v>
      </c>
      <c r="Z495" s="19">
        <v>0</v>
      </c>
      <c r="AA495" s="19">
        <v>0</v>
      </c>
      <c r="AB495" s="19">
        <v>0</v>
      </c>
      <c r="AC495" s="19">
        <v>0</v>
      </c>
      <c r="AD495" s="19">
        <v>0</v>
      </c>
    </row>
    <row r="496" spans="1:30" ht="25.5">
      <c r="A496" s="52" t="s">
        <v>88</v>
      </c>
      <c r="B496" s="19">
        <v>60000</v>
      </c>
      <c r="C496" s="19">
        <v>0</v>
      </c>
      <c r="D496" s="19">
        <v>237047</v>
      </c>
      <c r="E496" s="19">
        <v>0</v>
      </c>
      <c r="F496" s="19">
        <v>0</v>
      </c>
      <c r="G496" s="19">
        <f>C496+D496+E496+F496</f>
        <v>237047</v>
      </c>
      <c r="H496" s="19">
        <v>0</v>
      </c>
      <c r="I496" s="19">
        <v>29100</v>
      </c>
      <c r="J496" s="19">
        <v>0</v>
      </c>
      <c r="K496" s="19">
        <v>0</v>
      </c>
      <c r="L496" s="19">
        <f>H496+I496+J496+K496</f>
        <v>29100</v>
      </c>
      <c r="M496" s="19">
        <v>0</v>
      </c>
      <c r="N496" s="19">
        <v>111479.15</v>
      </c>
      <c r="O496" s="19">
        <v>0</v>
      </c>
      <c r="P496" s="19">
        <v>0</v>
      </c>
      <c r="Q496" s="19">
        <f>M496+N496+O496+P496</f>
        <v>111479.15</v>
      </c>
      <c r="R496" s="19">
        <f>H496-M496</f>
        <v>0</v>
      </c>
      <c r="S496" s="19">
        <f>I496-N496</f>
        <v>-82379.149999999994</v>
      </c>
      <c r="T496" s="19">
        <f>J496-O496</f>
        <v>0</v>
      </c>
      <c r="U496" s="19">
        <f>Q496+B496</f>
        <v>171479.15</v>
      </c>
      <c r="V496" s="19">
        <v>71342</v>
      </c>
      <c r="W496" s="19">
        <v>23440.27</v>
      </c>
      <c r="X496" s="19">
        <f>V496-W496</f>
        <v>47901.729999999996</v>
      </c>
      <c r="Y496" s="19">
        <f>IF(ISERROR(W496/V496*100),0,W496/V496*100)</f>
        <v>32.856199714053439</v>
      </c>
      <c r="Z496" s="19">
        <v>0</v>
      </c>
      <c r="AA496" s="19">
        <v>0</v>
      </c>
      <c r="AB496" s="19">
        <v>0</v>
      </c>
      <c r="AC496" s="19">
        <v>0</v>
      </c>
      <c r="AD496" s="19">
        <v>0</v>
      </c>
    </row>
    <row r="497" spans="1:30" ht="25.5">
      <c r="A497" s="52" t="s">
        <v>323</v>
      </c>
      <c r="B497" s="19">
        <v>60000</v>
      </c>
      <c r="C497" s="19">
        <v>0</v>
      </c>
      <c r="D497" s="19">
        <v>237047</v>
      </c>
      <c r="E497" s="19">
        <v>0</v>
      </c>
      <c r="F497" s="19">
        <v>0</v>
      </c>
      <c r="G497" s="19">
        <f>C497+D497+E497+F497</f>
        <v>237047</v>
      </c>
      <c r="H497" s="19">
        <v>0</v>
      </c>
      <c r="I497" s="19">
        <v>29100</v>
      </c>
      <c r="J497" s="19">
        <v>0</v>
      </c>
      <c r="K497" s="19">
        <v>0</v>
      </c>
      <c r="L497" s="19">
        <f>H497+I497+J497+K497</f>
        <v>29100</v>
      </c>
      <c r="M497" s="19">
        <v>0</v>
      </c>
      <c r="N497" s="19">
        <v>111479.15</v>
      </c>
      <c r="O497" s="19">
        <v>0</v>
      </c>
      <c r="P497" s="19">
        <v>0</v>
      </c>
      <c r="Q497" s="19">
        <f>M497+N497+O497+P497</f>
        <v>111479.15</v>
      </c>
      <c r="R497" s="19">
        <f>H497-M497</f>
        <v>0</v>
      </c>
      <c r="S497" s="19">
        <f>I497-N497</f>
        <v>-82379.149999999994</v>
      </c>
      <c r="T497" s="19">
        <f>J497-O497</f>
        <v>0</v>
      </c>
      <c r="U497" s="19">
        <f>Q497+B497</f>
        <v>171479.15</v>
      </c>
      <c r="V497" s="19">
        <v>71342</v>
      </c>
      <c r="W497" s="19">
        <v>23440.27</v>
      </c>
      <c r="X497" s="19">
        <f>V497-W497</f>
        <v>47901.729999999996</v>
      </c>
      <c r="Y497" s="19">
        <f>IF(ISERROR(W497/V497*100),0,W497/V497*100)</f>
        <v>32.856199714053439</v>
      </c>
      <c r="Z497" s="19">
        <v>0</v>
      </c>
      <c r="AA497" s="19">
        <v>0</v>
      </c>
      <c r="AB497" s="19">
        <v>0</v>
      </c>
      <c r="AC497" s="19">
        <v>0</v>
      </c>
      <c r="AD497" s="19">
        <v>0</v>
      </c>
    </row>
    <row r="498" spans="1:30" ht="38.25">
      <c r="A498" s="52" t="s">
        <v>782</v>
      </c>
      <c r="B498" s="19">
        <v>0</v>
      </c>
      <c r="C498" s="19">
        <v>0</v>
      </c>
      <c r="D498" s="19">
        <v>0</v>
      </c>
      <c r="E498" s="19">
        <v>0</v>
      </c>
      <c r="F498" s="19">
        <v>503163</v>
      </c>
      <c r="G498" s="19">
        <f>C498+D498+E498+F498</f>
        <v>503163</v>
      </c>
      <c r="H498" s="19">
        <v>0</v>
      </c>
      <c r="I498" s="19">
        <v>0</v>
      </c>
      <c r="J498" s="19">
        <v>0</v>
      </c>
      <c r="K498" s="19">
        <v>127123</v>
      </c>
      <c r="L498" s="19">
        <f>H498+I498+J498+K498</f>
        <v>127123</v>
      </c>
      <c r="M498" s="19">
        <v>0</v>
      </c>
      <c r="N498" s="19">
        <v>0</v>
      </c>
      <c r="O498" s="19">
        <v>0</v>
      </c>
      <c r="P498" s="19">
        <v>127123</v>
      </c>
      <c r="Q498" s="19">
        <f>M498+N498+O498+P498</f>
        <v>127123</v>
      </c>
      <c r="R498" s="19">
        <f>H498-M498</f>
        <v>0</v>
      </c>
      <c r="S498" s="19">
        <f>I498-N498</f>
        <v>0</v>
      </c>
      <c r="T498" s="19">
        <f>J498-O498</f>
        <v>0</v>
      </c>
      <c r="U498" s="19">
        <f>Q498+B498</f>
        <v>127123</v>
      </c>
      <c r="V498" s="19">
        <v>127123</v>
      </c>
      <c r="W498" s="19">
        <v>102039.57</v>
      </c>
      <c r="X498" s="19">
        <f>V498-W498</f>
        <v>25083.429999999993</v>
      </c>
      <c r="Y498" s="19">
        <f>IF(ISERROR(W498/V498*100),0,W498/V498*100)</f>
        <v>80.268377870251655</v>
      </c>
      <c r="Z498" s="19">
        <v>0</v>
      </c>
      <c r="AA498" s="19">
        <v>0</v>
      </c>
      <c r="AB498" s="19">
        <v>0</v>
      </c>
      <c r="AC498" s="19">
        <v>0</v>
      </c>
      <c r="AD498" s="19">
        <v>0</v>
      </c>
    </row>
    <row r="499" spans="1:30" ht="25.5">
      <c r="A499" s="52" t="s">
        <v>785</v>
      </c>
      <c r="B499" s="19">
        <v>0</v>
      </c>
      <c r="C499" s="19">
        <v>0</v>
      </c>
      <c r="D499" s="19">
        <v>0</v>
      </c>
      <c r="E499" s="19">
        <v>0</v>
      </c>
      <c r="F499" s="19">
        <v>40469</v>
      </c>
      <c r="G499" s="19">
        <f>C499+D499+E499+F499</f>
        <v>40469</v>
      </c>
      <c r="H499" s="19">
        <v>0</v>
      </c>
      <c r="I499" s="19">
        <v>0</v>
      </c>
      <c r="J499" s="19">
        <v>0</v>
      </c>
      <c r="K499" s="19">
        <v>16082</v>
      </c>
      <c r="L499" s="19">
        <f>H499+I499+J499+K499</f>
        <v>16082</v>
      </c>
      <c r="M499" s="19">
        <v>0</v>
      </c>
      <c r="N499" s="19">
        <v>0</v>
      </c>
      <c r="O499" s="19">
        <v>0</v>
      </c>
      <c r="P499" s="19">
        <v>16082</v>
      </c>
      <c r="Q499" s="19">
        <f>M499+N499+O499+P499</f>
        <v>16082</v>
      </c>
      <c r="R499" s="19">
        <f>H499-M499</f>
        <v>0</v>
      </c>
      <c r="S499" s="19">
        <f>I499-N499</f>
        <v>0</v>
      </c>
      <c r="T499" s="19">
        <f>J499-O499</f>
        <v>0</v>
      </c>
      <c r="U499" s="19">
        <f>Q499+B499</f>
        <v>16082</v>
      </c>
      <c r="V499" s="19">
        <v>16082</v>
      </c>
      <c r="W499" s="19">
        <v>10502</v>
      </c>
      <c r="X499" s="19">
        <f>V499-W499</f>
        <v>5580</v>
      </c>
      <c r="Y499" s="19">
        <f>IF(ISERROR(W499/V499*100),0,W499/V499*100)</f>
        <v>65.302823031961196</v>
      </c>
      <c r="Z499" s="19">
        <v>0</v>
      </c>
      <c r="AA499" s="19">
        <v>0</v>
      </c>
      <c r="AB499" s="19">
        <v>0</v>
      </c>
      <c r="AC499" s="19">
        <v>0</v>
      </c>
      <c r="AD499" s="19">
        <v>0</v>
      </c>
    </row>
    <row r="500" spans="1:30" s="4" customFormat="1">
      <c r="A500" s="51" t="s">
        <v>7</v>
      </c>
      <c r="B500" s="18">
        <v>440.13</v>
      </c>
      <c r="C500" s="18">
        <v>3347984</v>
      </c>
      <c r="D500" s="18">
        <v>1151741</v>
      </c>
      <c r="E500" s="18">
        <v>495504</v>
      </c>
      <c r="F500" s="18">
        <v>90332298</v>
      </c>
      <c r="G500" s="18">
        <f>C500+D500+E500+F500</f>
        <v>95327527</v>
      </c>
      <c r="H500" s="18">
        <v>855477</v>
      </c>
      <c r="I500" s="18">
        <v>123825</v>
      </c>
      <c r="J500" s="18">
        <v>357393</v>
      </c>
      <c r="K500" s="18">
        <v>30982356</v>
      </c>
      <c r="L500" s="18">
        <f>H500+I500+J500+K500</f>
        <v>32319051</v>
      </c>
      <c r="M500" s="18">
        <v>1264897.22</v>
      </c>
      <c r="N500" s="18">
        <v>49642.68</v>
      </c>
      <c r="O500" s="77">
        <v>264856.61</v>
      </c>
      <c r="P500" s="18">
        <v>30982356</v>
      </c>
      <c r="Q500" s="18">
        <f>M500+N500+O500+P500</f>
        <v>32561752.509999998</v>
      </c>
      <c r="R500" s="18">
        <f>H500-M500</f>
        <v>-409420.22</v>
      </c>
      <c r="S500" s="18">
        <f>I500-N500</f>
        <v>74182.320000000007</v>
      </c>
      <c r="T500" s="18">
        <f>J500-O500</f>
        <v>92536.390000000014</v>
      </c>
      <c r="U500" s="18">
        <f>Q500+B500</f>
        <v>32562192.639999997</v>
      </c>
      <c r="V500" s="18">
        <v>32306058</v>
      </c>
      <c r="W500" s="18">
        <v>26968557.109999999</v>
      </c>
      <c r="X500" s="18">
        <f>V500-W500</f>
        <v>5337500.8900000006</v>
      </c>
      <c r="Y500" s="18">
        <f>IF(ISERROR(W500/V500*100),0,W500/V500*100)</f>
        <v>83.478328151333102</v>
      </c>
      <c r="Z500" s="18">
        <v>0</v>
      </c>
      <c r="AA500" s="18">
        <v>0</v>
      </c>
      <c r="AB500" s="18">
        <v>0</v>
      </c>
      <c r="AC500" s="18">
        <v>0</v>
      </c>
      <c r="AD500" s="18">
        <v>0</v>
      </c>
    </row>
    <row r="501" spans="1:30">
      <c r="A501" s="52" t="s">
        <v>1011</v>
      </c>
      <c r="B501" s="19">
        <v>0</v>
      </c>
      <c r="C501" s="19">
        <v>29000</v>
      </c>
      <c r="D501" s="19">
        <v>0</v>
      </c>
      <c r="E501" s="19">
        <v>0</v>
      </c>
      <c r="F501" s="19">
        <v>1851584</v>
      </c>
      <c r="G501" s="19">
        <f>C501+D501+E501+F501</f>
        <v>1880584</v>
      </c>
      <c r="H501" s="19">
        <v>5000</v>
      </c>
      <c r="I501" s="19">
        <v>0</v>
      </c>
      <c r="J501" s="19">
        <v>0</v>
      </c>
      <c r="K501" s="19">
        <v>633563</v>
      </c>
      <c r="L501" s="19">
        <f>H501+I501+J501+K501</f>
        <v>638563</v>
      </c>
      <c r="M501" s="19">
        <v>23011.8</v>
      </c>
      <c r="N501" s="19">
        <v>0</v>
      </c>
      <c r="O501" s="19">
        <v>0</v>
      </c>
      <c r="P501" s="19">
        <v>633563</v>
      </c>
      <c r="Q501" s="19">
        <f>M501+N501+O501+P501</f>
        <v>656574.80000000005</v>
      </c>
      <c r="R501" s="19">
        <f>H501-M501</f>
        <v>-18011.8</v>
      </c>
      <c r="S501" s="19">
        <f>I501-N501</f>
        <v>0</v>
      </c>
      <c r="T501" s="19">
        <f>J501-O501</f>
        <v>0</v>
      </c>
      <c r="U501" s="19">
        <f>Q501+B501</f>
        <v>656574.80000000005</v>
      </c>
      <c r="V501" s="19">
        <v>638563</v>
      </c>
      <c r="W501" s="19">
        <v>559451.43000000005</v>
      </c>
      <c r="X501" s="19">
        <f>V501-W501</f>
        <v>79111.569999999949</v>
      </c>
      <c r="Y501" s="19">
        <f>IF(ISERROR(W501/V501*100),0,W501/V501*100)</f>
        <v>87.61100001096213</v>
      </c>
      <c r="Z501" s="19">
        <v>0</v>
      </c>
      <c r="AA501" s="19">
        <v>0</v>
      </c>
      <c r="AB501" s="19">
        <v>0</v>
      </c>
      <c r="AC501" s="19">
        <v>0</v>
      </c>
      <c r="AD501" s="19">
        <v>0</v>
      </c>
    </row>
    <row r="502" spans="1:30" ht="25.5">
      <c r="A502" s="52" t="s">
        <v>1012</v>
      </c>
      <c r="B502" s="19">
        <v>0</v>
      </c>
      <c r="C502" s="19">
        <v>29000</v>
      </c>
      <c r="D502" s="19">
        <v>0</v>
      </c>
      <c r="E502" s="19">
        <v>0</v>
      </c>
      <c r="F502" s="19">
        <v>1614018</v>
      </c>
      <c r="G502" s="19">
        <f>C502+D502+E502+F502</f>
        <v>1643018</v>
      </c>
      <c r="H502" s="19">
        <v>5000</v>
      </c>
      <c r="I502" s="19">
        <v>0</v>
      </c>
      <c r="J502" s="19">
        <v>0</v>
      </c>
      <c r="K502" s="19">
        <v>507863</v>
      </c>
      <c r="L502" s="19">
        <f>H502+I502+J502+K502</f>
        <v>512863</v>
      </c>
      <c r="M502" s="19">
        <v>23011.8</v>
      </c>
      <c r="N502" s="19">
        <v>0</v>
      </c>
      <c r="O502" s="19">
        <v>0</v>
      </c>
      <c r="P502" s="19">
        <v>507863</v>
      </c>
      <c r="Q502" s="19">
        <f>M502+N502+O502+P502</f>
        <v>530874.80000000005</v>
      </c>
      <c r="R502" s="19">
        <f>H502-M502</f>
        <v>-18011.8</v>
      </c>
      <c r="S502" s="19">
        <f>I502-N502</f>
        <v>0</v>
      </c>
      <c r="T502" s="19">
        <f>J502-O502</f>
        <v>0</v>
      </c>
      <c r="U502" s="19">
        <f>Q502+B502</f>
        <v>530874.80000000005</v>
      </c>
      <c r="V502" s="19">
        <v>512863</v>
      </c>
      <c r="W502" s="19">
        <v>477084.09</v>
      </c>
      <c r="X502" s="19">
        <f>V502-W502</f>
        <v>35778.909999999974</v>
      </c>
      <c r="Y502" s="19">
        <f>IF(ISERROR(W502/V502*100),0,W502/V502*100)</f>
        <v>93.023690537238991</v>
      </c>
      <c r="Z502" s="19">
        <v>0</v>
      </c>
      <c r="AA502" s="19">
        <v>0</v>
      </c>
      <c r="AB502" s="19">
        <v>0</v>
      </c>
      <c r="AC502" s="19">
        <v>0</v>
      </c>
      <c r="AD502" s="19">
        <v>0</v>
      </c>
    </row>
    <row r="503" spans="1:30" ht="25.5">
      <c r="A503" s="52" t="s">
        <v>1013</v>
      </c>
      <c r="B503" s="19">
        <v>0</v>
      </c>
      <c r="C503" s="19">
        <v>0</v>
      </c>
      <c r="D503" s="19">
        <v>0</v>
      </c>
      <c r="E503" s="19">
        <v>0</v>
      </c>
      <c r="F503" s="19">
        <v>237566</v>
      </c>
      <c r="G503" s="19">
        <f>C503+D503+E503+F503</f>
        <v>237566</v>
      </c>
      <c r="H503" s="19">
        <v>0</v>
      </c>
      <c r="I503" s="19">
        <v>0</v>
      </c>
      <c r="J503" s="19">
        <v>0</v>
      </c>
      <c r="K503" s="19">
        <v>125700</v>
      </c>
      <c r="L503" s="19">
        <f>H503+I503+J503+K503</f>
        <v>125700</v>
      </c>
      <c r="M503" s="19">
        <v>0</v>
      </c>
      <c r="N503" s="19">
        <v>0</v>
      </c>
      <c r="O503" s="19">
        <v>0</v>
      </c>
      <c r="P503" s="19">
        <v>125700</v>
      </c>
      <c r="Q503" s="19">
        <f>M503+N503+O503+P503</f>
        <v>125700</v>
      </c>
      <c r="R503" s="19">
        <f>H503-M503</f>
        <v>0</v>
      </c>
      <c r="S503" s="19">
        <f>I503-N503</f>
        <v>0</v>
      </c>
      <c r="T503" s="19">
        <f>J503-O503</f>
        <v>0</v>
      </c>
      <c r="U503" s="19">
        <f>Q503+B503</f>
        <v>125700</v>
      </c>
      <c r="V503" s="19">
        <v>125700</v>
      </c>
      <c r="W503" s="19">
        <v>82367.34</v>
      </c>
      <c r="X503" s="19">
        <f>V503-W503</f>
        <v>43332.66</v>
      </c>
      <c r="Y503" s="19">
        <f>IF(ISERROR(W503/V503*100),0,W503/V503*100)</f>
        <v>65.526921241050118</v>
      </c>
      <c r="Z503" s="19">
        <v>0</v>
      </c>
      <c r="AA503" s="19">
        <v>0</v>
      </c>
      <c r="AB503" s="19">
        <v>0</v>
      </c>
      <c r="AC503" s="19">
        <v>0</v>
      </c>
      <c r="AD503" s="19">
        <v>0</v>
      </c>
    </row>
    <row r="504" spans="1:30">
      <c r="A504" s="52" t="s">
        <v>1014</v>
      </c>
      <c r="B504" s="19">
        <v>0</v>
      </c>
      <c r="C504" s="19">
        <v>36974</v>
      </c>
      <c r="D504" s="19">
        <v>0</v>
      </c>
      <c r="E504" s="19">
        <v>0</v>
      </c>
      <c r="F504" s="19">
        <v>14868812</v>
      </c>
      <c r="G504" s="19">
        <f>C504+D504+E504+F504</f>
        <v>14905786</v>
      </c>
      <c r="H504" s="19">
        <v>2000</v>
      </c>
      <c r="I504" s="19">
        <v>0</v>
      </c>
      <c r="J504" s="19">
        <v>0</v>
      </c>
      <c r="K504" s="19">
        <v>5680455</v>
      </c>
      <c r="L504" s="19">
        <f>H504+I504+J504+K504</f>
        <v>5682455</v>
      </c>
      <c r="M504" s="19">
        <v>654.71</v>
      </c>
      <c r="N504" s="19">
        <v>0</v>
      </c>
      <c r="O504" s="19">
        <v>0</v>
      </c>
      <c r="P504" s="19">
        <v>5680455</v>
      </c>
      <c r="Q504" s="19">
        <f>M504+N504+O504+P504</f>
        <v>5681109.71</v>
      </c>
      <c r="R504" s="19">
        <f>H504-M504</f>
        <v>1345.29</v>
      </c>
      <c r="S504" s="19">
        <f>I504-N504</f>
        <v>0</v>
      </c>
      <c r="T504" s="19">
        <f>J504-O504</f>
        <v>0</v>
      </c>
      <c r="U504" s="19">
        <f>Q504+B504</f>
        <v>5681109.71</v>
      </c>
      <c r="V504" s="19">
        <v>5682455</v>
      </c>
      <c r="W504" s="19">
        <v>5279788.8099999996</v>
      </c>
      <c r="X504" s="19">
        <f>V504-W504</f>
        <v>402666.19000000041</v>
      </c>
      <c r="Y504" s="19">
        <f>IF(ISERROR(W504/V504*100),0,W504/V504*100)</f>
        <v>92.91386926953227</v>
      </c>
      <c r="Z504" s="19">
        <v>0</v>
      </c>
      <c r="AA504" s="19">
        <v>0</v>
      </c>
      <c r="AB504" s="19">
        <v>0</v>
      </c>
      <c r="AC504" s="19">
        <v>0</v>
      </c>
      <c r="AD504" s="19">
        <v>0</v>
      </c>
    </row>
    <row r="505" spans="1:30">
      <c r="A505" s="52" t="s">
        <v>1015</v>
      </c>
      <c r="B505" s="19">
        <v>0</v>
      </c>
      <c r="C505" s="19">
        <v>36974</v>
      </c>
      <c r="D505" s="19">
        <v>0</v>
      </c>
      <c r="E505" s="19">
        <v>0</v>
      </c>
      <c r="F505" s="19">
        <v>1014510</v>
      </c>
      <c r="G505" s="19">
        <f>C505+D505+E505+F505</f>
        <v>1051484</v>
      </c>
      <c r="H505" s="19">
        <v>2000</v>
      </c>
      <c r="I505" s="19">
        <v>0</v>
      </c>
      <c r="J505" s="19">
        <v>0</v>
      </c>
      <c r="K505" s="19">
        <v>485537</v>
      </c>
      <c r="L505" s="19">
        <f>H505+I505+J505+K505</f>
        <v>487537</v>
      </c>
      <c r="M505" s="19">
        <v>654.71</v>
      </c>
      <c r="N505" s="19">
        <v>0</v>
      </c>
      <c r="O505" s="19">
        <v>0</v>
      </c>
      <c r="P505" s="19">
        <v>485537</v>
      </c>
      <c r="Q505" s="19">
        <f>M505+N505+O505+P505</f>
        <v>486191.71</v>
      </c>
      <c r="R505" s="19">
        <f>H505-M505</f>
        <v>1345.29</v>
      </c>
      <c r="S505" s="19">
        <f>I505-N505</f>
        <v>0</v>
      </c>
      <c r="T505" s="19">
        <f>J505-O505</f>
        <v>0</v>
      </c>
      <c r="U505" s="19">
        <f>Q505+B505</f>
        <v>486191.71</v>
      </c>
      <c r="V505" s="19">
        <v>487537</v>
      </c>
      <c r="W505" s="19">
        <v>362223.04</v>
      </c>
      <c r="X505" s="19">
        <f>V505-W505</f>
        <v>125313.96000000002</v>
      </c>
      <c r="Y505" s="19">
        <f>IF(ISERROR(W505/V505*100),0,W505/V505*100)</f>
        <v>74.296523135679962</v>
      </c>
      <c r="Z505" s="19">
        <v>0</v>
      </c>
      <c r="AA505" s="19">
        <v>0</v>
      </c>
      <c r="AB505" s="19">
        <v>0</v>
      </c>
      <c r="AC505" s="19">
        <v>0</v>
      </c>
      <c r="AD505" s="19">
        <v>0</v>
      </c>
    </row>
    <row r="506" spans="1:30">
      <c r="A506" s="52" t="s">
        <v>1016</v>
      </c>
      <c r="B506" s="19">
        <v>0</v>
      </c>
      <c r="C506" s="19">
        <v>0</v>
      </c>
      <c r="D506" s="19">
        <v>0</v>
      </c>
      <c r="E506" s="19">
        <v>0</v>
      </c>
      <c r="F506" s="19">
        <v>13854302</v>
      </c>
      <c r="G506" s="19">
        <f>C506+D506+E506+F506</f>
        <v>13854302</v>
      </c>
      <c r="H506" s="19">
        <v>0</v>
      </c>
      <c r="I506" s="19">
        <v>0</v>
      </c>
      <c r="J506" s="19">
        <v>0</v>
      </c>
      <c r="K506" s="19">
        <v>5194918</v>
      </c>
      <c r="L506" s="19">
        <f>H506+I506+J506+K506</f>
        <v>5194918</v>
      </c>
      <c r="M506" s="19">
        <v>0</v>
      </c>
      <c r="N506" s="19">
        <v>0</v>
      </c>
      <c r="O506" s="19">
        <v>0</v>
      </c>
      <c r="P506" s="19">
        <v>5194918</v>
      </c>
      <c r="Q506" s="19">
        <f>M506+N506+O506+P506</f>
        <v>5194918</v>
      </c>
      <c r="R506" s="19">
        <f>H506-M506</f>
        <v>0</v>
      </c>
      <c r="S506" s="19">
        <f>I506-N506</f>
        <v>0</v>
      </c>
      <c r="T506" s="19">
        <f>J506-O506</f>
        <v>0</v>
      </c>
      <c r="U506" s="19">
        <f>Q506+B506</f>
        <v>5194918</v>
      </c>
      <c r="V506" s="19">
        <v>5194918</v>
      </c>
      <c r="W506" s="19">
        <v>4917565.7699999996</v>
      </c>
      <c r="X506" s="19">
        <f>V506-W506</f>
        <v>277352.23000000045</v>
      </c>
      <c r="Y506" s="19">
        <f>IF(ISERROR(W506/V506*100),0,W506/V506*100)</f>
        <v>94.661085507028204</v>
      </c>
      <c r="Z506" s="19">
        <v>0</v>
      </c>
      <c r="AA506" s="19">
        <v>0</v>
      </c>
      <c r="AB506" s="19">
        <v>0</v>
      </c>
      <c r="AC506" s="19">
        <v>0</v>
      </c>
      <c r="AD506" s="19">
        <v>0</v>
      </c>
    </row>
    <row r="507" spans="1:30">
      <c r="A507" s="52" t="s">
        <v>1017</v>
      </c>
      <c r="B507" s="19">
        <v>440.13</v>
      </c>
      <c r="C507" s="19">
        <v>394383</v>
      </c>
      <c r="D507" s="19">
        <v>0</v>
      </c>
      <c r="E507" s="19">
        <v>10076</v>
      </c>
      <c r="F507" s="19">
        <v>23102097</v>
      </c>
      <c r="G507" s="19">
        <f>C507+D507+E507+F507</f>
        <v>23506556</v>
      </c>
      <c r="H507" s="19">
        <v>153411</v>
      </c>
      <c r="I507" s="19">
        <v>0</v>
      </c>
      <c r="J507" s="19">
        <v>6988</v>
      </c>
      <c r="K507" s="19">
        <v>7718505</v>
      </c>
      <c r="L507" s="19">
        <f>H507+I507+J507+K507</f>
        <v>7878904</v>
      </c>
      <c r="M507" s="19">
        <v>164339.42000000001</v>
      </c>
      <c r="N507" s="19">
        <v>0</v>
      </c>
      <c r="O507" s="78">
        <v>6986.4</v>
      </c>
      <c r="P507" s="19">
        <v>7718505</v>
      </c>
      <c r="Q507" s="19">
        <f>M507+N507+O507+P507</f>
        <v>7889830.8200000003</v>
      </c>
      <c r="R507" s="19">
        <f>H507-M507</f>
        <v>-10928.420000000013</v>
      </c>
      <c r="S507" s="19">
        <f>I507-N507</f>
        <v>0</v>
      </c>
      <c r="T507" s="19">
        <f>J507-O507</f>
        <v>1.6000000000003638</v>
      </c>
      <c r="U507" s="19">
        <f>Q507+B507</f>
        <v>7890270.9500000002</v>
      </c>
      <c r="V507" s="19">
        <v>7878904</v>
      </c>
      <c r="W507" s="19">
        <v>7844811.2400000002</v>
      </c>
      <c r="X507" s="19">
        <f>V507-W507</f>
        <v>34092.759999999776</v>
      </c>
      <c r="Y507" s="19">
        <f>IF(ISERROR(W507/V507*100),0,W507/V507*100)</f>
        <v>99.567290577471184</v>
      </c>
      <c r="Z507" s="19">
        <v>0</v>
      </c>
      <c r="AA507" s="19">
        <v>0</v>
      </c>
      <c r="AB507" s="19">
        <v>0</v>
      </c>
      <c r="AC507" s="19">
        <v>0</v>
      </c>
      <c r="AD507" s="19">
        <v>0</v>
      </c>
    </row>
    <row r="508" spans="1:30">
      <c r="A508" s="52" t="s">
        <v>1018</v>
      </c>
      <c r="B508" s="19">
        <v>0</v>
      </c>
      <c r="C508" s="19">
        <v>2887627</v>
      </c>
      <c r="D508" s="19">
        <v>0</v>
      </c>
      <c r="E508" s="19">
        <v>0</v>
      </c>
      <c r="F508" s="19">
        <v>15065825</v>
      </c>
      <c r="G508" s="19">
        <f>C508+D508+E508+F508</f>
        <v>17953452</v>
      </c>
      <c r="H508" s="19">
        <v>695066</v>
      </c>
      <c r="I508" s="19">
        <v>0</v>
      </c>
      <c r="J508" s="19">
        <v>0</v>
      </c>
      <c r="K508" s="19">
        <v>4786709</v>
      </c>
      <c r="L508" s="19">
        <f>H508+I508+J508+K508</f>
        <v>5481775</v>
      </c>
      <c r="M508" s="19">
        <v>1076891.29</v>
      </c>
      <c r="N508" s="19">
        <v>0</v>
      </c>
      <c r="O508" s="19">
        <v>0</v>
      </c>
      <c r="P508" s="19">
        <v>4786709</v>
      </c>
      <c r="Q508" s="19">
        <f>M508+N508+O508+P508</f>
        <v>5863600.29</v>
      </c>
      <c r="R508" s="19">
        <f>H508-M508</f>
        <v>-381825.29000000004</v>
      </c>
      <c r="S508" s="19">
        <f>I508-N508</f>
        <v>0</v>
      </c>
      <c r="T508" s="19">
        <f>J508-O508</f>
        <v>0</v>
      </c>
      <c r="U508" s="19">
        <f>Q508+B508</f>
        <v>5863600.29</v>
      </c>
      <c r="V508" s="19">
        <v>5481775</v>
      </c>
      <c r="W508" s="19">
        <v>4955712.99</v>
      </c>
      <c r="X508" s="19">
        <f>V508-W508</f>
        <v>526062.00999999978</v>
      </c>
      <c r="Y508" s="19">
        <f>IF(ISERROR(W508/V508*100),0,W508/V508*100)</f>
        <v>90.403436660570719</v>
      </c>
      <c r="Z508" s="19">
        <v>0</v>
      </c>
      <c r="AA508" s="19">
        <v>0</v>
      </c>
      <c r="AB508" s="19">
        <v>0</v>
      </c>
      <c r="AC508" s="19">
        <v>0</v>
      </c>
      <c r="AD508" s="19">
        <v>0</v>
      </c>
    </row>
    <row r="509" spans="1:30">
      <c r="A509" s="52" t="s">
        <v>1019</v>
      </c>
      <c r="B509" s="19">
        <v>0</v>
      </c>
      <c r="C509" s="19">
        <v>0</v>
      </c>
      <c r="D509" s="19">
        <v>0</v>
      </c>
      <c r="E509" s="19">
        <v>78632</v>
      </c>
      <c r="F509" s="19">
        <v>27769984</v>
      </c>
      <c r="G509" s="19">
        <f>C509+D509+E509+F509</f>
        <v>27848616</v>
      </c>
      <c r="H509" s="19">
        <v>0</v>
      </c>
      <c r="I509" s="19">
        <v>0</v>
      </c>
      <c r="J509" s="19">
        <v>78632</v>
      </c>
      <c r="K509" s="19">
        <v>9701204</v>
      </c>
      <c r="L509" s="19">
        <f>H509+I509+J509+K509</f>
        <v>9779836</v>
      </c>
      <c r="M509" s="19">
        <v>0</v>
      </c>
      <c r="N509" s="19">
        <v>0</v>
      </c>
      <c r="O509" s="78">
        <v>61821.38</v>
      </c>
      <c r="P509" s="19">
        <v>9701204</v>
      </c>
      <c r="Q509" s="19">
        <f>M509+N509+O509+P509</f>
        <v>9763025.3800000008</v>
      </c>
      <c r="R509" s="19">
        <f>H509-M509</f>
        <v>0</v>
      </c>
      <c r="S509" s="19">
        <f>I509-N509</f>
        <v>0</v>
      </c>
      <c r="T509" s="19">
        <f>J509-O509</f>
        <v>16810.620000000003</v>
      </c>
      <c r="U509" s="19">
        <f>Q509+B509</f>
        <v>9763025.3800000008</v>
      </c>
      <c r="V509" s="19">
        <v>9779836</v>
      </c>
      <c r="W509" s="19">
        <v>6803769.9699999997</v>
      </c>
      <c r="X509" s="19">
        <f>V509-W509</f>
        <v>2976066.0300000003</v>
      </c>
      <c r="Y509" s="19">
        <f>IF(ISERROR(W509/V509*100),0,W509/V509*100)</f>
        <v>69.56936670512674</v>
      </c>
      <c r="Z509" s="19">
        <v>0</v>
      </c>
      <c r="AA509" s="19">
        <v>0</v>
      </c>
      <c r="AB509" s="19">
        <v>0</v>
      </c>
      <c r="AC509" s="19">
        <v>0</v>
      </c>
      <c r="AD509" s="19">
        <v>0</v>
      </c>
    </row>
    <row r="510" spans="1:30">
      <c r="A510" s="52" t="s">
        <v>1020</v>
      </c>
      <c r="B510" s="19">
        <v>0</v>
      </c>
      <c r="C510" s="19">
        <v>0</v>
      </c>
      <c r="D510" s="19">
        <v>0</v>
      </c>
      <c r="E510" s="19">
        <v>0</v>
      </c>
      <c r="F510" s="19">
        <v>3611433</v>
      </c>
      <c r="G510" s="19">
        <f>C510+D510+E510+F510</f>
        <v>3611433</v>
      </c>
      <c r="H510" s="19">
        <v>0</v>
      </c>
      <c r="I510" s="19">
        <v>0</v>
      </c>
      <c r="J510" s="19">
        <v>0</v>
      </c>
      <c r="K510" s="19">
        <v>1126232</v>
      </c>
      <c r="L510" s="19">
        <f>H510+I510+J510+K510</f>
        <v>1126232</v>
      </c>
      <c r="M510" s="19">
        <v>0</v>
      </c>
      <c r="N510" s="19">
        <v>0</v>
      </c>
      <c r="O510" s="19">
        <v>0</v>
      </c>
      <c r="P510" s="19">
        <v>1126232</v>
      </c>
      <c r="Q510" s="19">
        <f>M510+N510+O510+P510</f>
        <v>1126232</v>
      </c>
      <c r="R510" s="19">
        <f>H510-M510</f>
        <v>0</v>
      </c>
      <c r="S510" s="19">
        <f>I510-N510</f>
        <v>0</v>
      </c>
      <c r="T510" s="19">
        <f>J510-O510</f>
        <v>0</v>
      </c>
      <c r="U510" s="19">
        <f>Q510+B510</f>
        <v>1126232</v>
      </c>
      <c r="V510" s="19">
        <v>1126232</v>
      </c>
      <c r="W510" s="19">
        <v>1003429.63</v>
      </c>
      <c r="X510" s="19">
        <f>V510-W510</f>
        <v>122802.37</v>
      </c>
      <c r="Y510" s="19">
        <f>IF(ISERROR(W510/V510*100),0,W510/V510*100)</f>
        <v>89.096174678041479</v>
      </c>
      <c r="Z510" s="19">
        <v>0</v>
      </c>
      <c r="AA510" s="19">
        <v>0</v>
      </c>
      <c r="AB510" s="19">
        <v>0</v>
      </c>
      <c r="AC510" s="19">
        <v>0</v>
      </c>
      <c r="AD510" s="19">
        <v>0</v>
      </c>
    </row>
    <row r="511" spans="1:30" ht="25.5">
      <c r="A511" s="52" t="s">
        <v>1021</v>
      </c>
      <c r="B511" s="19">
        <v>0</v>
      </c>
      <c r="C511" s="19">
        <v>0</v>
      </c>
      <c r="D511" s="19">
        <v>0</v>
      </c>
      <c r="E511" s="19">
        <v>0</v>
      </c>
      <c r="F511" s="19">
        <v>248817</v>
      </c>
      <c r="G511" s="19">
        <f>C511+D511+E511+F511</f>
        <v>248817</v>
      </c>
      <c r="H511" s="19">
        <v>0</v>
      </c>
      <c r="I511" s="19">
        <v>0</v>
      </c>
      <c r="J511" s="19">
        <v>0</v>
      </c>
      <c r="K511" s="19">
        <v>162391</v>
      </c>
      <c r="L511" s="19">
        <f>H511+I511+J511+K511</f>
        <v>162391</v>
      </c>
      <c r="M511" s="19">
        <v>0</v>
      </c>
      <c r="N511" s="19">
        <v>0</v>
      </c>
      <c r="O511" s="19">
        <v>0</v>
      </c>
      <c r="P511" s="19">
        <v>162391</v>
      </c>
      <c r="Q511" s="19">
        <f>M511+N511+O511+P511</f>
        <v>162391</v>
      </c>
      <c r="R511" s="19">
        <f>H511-M511</f>
        <v>0</v>
      </c>
      <c r="S511" s="19">
        <f>I511-N511</f>
        <v>0</v>
      </c>
      <c r="T511" s="19">
        <f>J511-O511</f>
        <v>0</v>
      </c>
      <c r="U511" s="19">
        <f>Q511+B511</f>
        <v>162391</v>
      </c>
      <c r="V511" s="19">
        <v>162391</v>
      </c>
      <c r="W511" s="19">
        <v>95586.34</v>
      </c>
      <c r="X511" s="19">
        <f>V511-W511</f>
        <v>66804.66</v>
      </c>
      <c r="Y511" s="19">
        <f>IF(ISERROR(W511/V511*100),0,W511/V511*100)</f>
        <v>58.8618457919466</v>
      </c>
      <c r="Z511" s="19">
        <v>0</v>
      </c>
      <c r="AA511" s="19">
        <v>0</v>
      </c>
      <c r="AB511" s="19">
        <v>0</v>
      </c>
      <c r="AC511" s="19">
        <v>0</v>
      </c>
      <c r="AD511" s="19">
        <v>0</v>
      </c>
    </row>
    <row r="512" spans="1:30" ht="25.5">
      <c r="A512" s="52" t="s">
        <v>1022</v>
      </c>
      <c r="B512" s="19">
        <v>0</v>
      </c>
      <c r="C512" s="19">
        <v>0</v>
      </c>
      <c r="D512" s="19">
        <v>0</v>
      </c>
      <c r="E512" s="19">
        <v>0</v>
      </c>
      <c r="F512" s="19">
        <v>19700429</v>
      </c>
      <c r="G512" s="19">
        <f>C512+D512+E512+F512</f>
        <v>19700429</v>
      </c>
      <c r="H512" s="19">
        <v>0</v>
      </c>
      <c r="I512" s="19">
        <v>0</v>
      </c>
      <c r="J512" s="19">
        <v>0</v>
      </c>
      <c r="K512" s="19">
        <v>7159000</v>
      </c>
      <c r="L512" s="19">
        <f>H512+I512+J512+K512</f>
        <v>7159000</v>
      </c>
      <c r="M512" s="19">
        <v>0</v>
      </c>
      <c r="N512" s="19">
        <v>0</v>
      </c>
      <c r="O512" s="19">
        <v>0</v>
      </c>
      <c r="P512" s="19">
        <v>7159000</v>
      </c>
      <c r="Q512" s="19">
        <f>M512+N512+O512+P512</f>
        <v>7159000</v>
      </c>
      <c r="R512" s="19">
        <f>H512-M512</f>
        <v>0</v>
      </c>
      <c r="S512" s="19">
        <f>I512-N512</f>
        <v>0</v>
      </c>
      <c r="T512" s="19">
        <f>J512-O512</f>
        <v>0</v>
      </c>
      <c r="U512" s="19">
        <f>Q512+B512</f>
        <v>7159000</v>
      </c>
      <c r="V512" s="19">
        <v>7159000</v>
      </c>
      <c r="W512" s="19">
        <v>4888427.28</v>
      </c>
      <c r="X512" s="19">
        <f>V512-W512</f>
        <v>2270572.7199999997</v>
      </c>
      <c r="Y512" s="19">
        <f>IF(ISERROR(W512/V512*100),0,W512/V512*100)</f>
        <v>68.283660846486939</v>
      </c>
      <c r="Z512" s="19">
        <v>0</v>
      </c>
      <c r="AA512" s="19">
        <v>0</v>
      </c>
      <c r="AB512" s="19">
        <v>0</v>
      </c>
      <c r="AC512" s="19">
        <v>0</v>
      </c>
      <c r="AD512" s="19">
        <v>0</v>
      </c>
    </row>
    <row r="513" spans="1:30" ht="25.5">
      <c r="A513" s="52" t="s">
        <v>1023</v>
      </c>
      <c r="B513" s="19">
        <v>0</v>
      </c>
      <c r="C513" s="19">
        <v>0</v>
      </c>
      <c r="D513" s="19">
        <v>0</v>
      </c>
      <c r="E513" s="19">
        <v>0</v>
      </c>
      <c r="F513" s="19">
        <v>294173</v>
      </c>
      <c r="G513" s="19">
        <f>C513+D513+E513+F513</f>
        <v>294173</v>
      </c>
      <c r="H513" s="19">
        <v>0</v>
      </c>
      <c r="I513" s="19">
        <v>0</v>
      </c>
      <c r="J513" s="19">
        <v>0</v>
      </c>
      <c r="K513" s="19">
        <v>110723</v>
      </c>
      <c r="L513" s="19">
        <f>H513+I513+J513+K513</f>
        <v>110723</v>
      </c>
      <c r="M513" s="19">
        <v>0</v>
      </c>
      <c r="N513" s="19">
        <v>0</v>
      </c>
      <c r="O513" s="19">
        <v>0</v>
      </c>
      <c r="P513" s="19">
        <v>110723</v>
      </c>
      <c r="Q513" s="19">
        <f>M513+N513+O513+P513</f>
        <v>110723</v>
      </c>
      <c r="R513" s="19">
        <f>H513-M513</f>
        <v>0</v>
      </c>
      <c r="S513" s="19">
        <f>I513-N513</f>
        <v>0</v>
      </c>
      <c r="T513" s="19">
        <f>J513-O513</f>
        <v>0</v>
      </c>
      <c r="U513" s="19">
        <f>Q513+B513</f>
        <v>110723</v>
      </c>
      <c r="V513" s="19">
        <v>110723</v>
      </c>
      <c r="W513" s="19">
        <v>100279.72</v>
      </c>
      <c r="X513" s="19">
        <f>V513-W513</f>
        <v>10443.279999999999</v>
      </c>
      <c r="Y513" s="19">
        <f>IF(ISERROR(W513/V513*100),0,W513/V513*100)</f>
        <v>90.568102381618999</v>
      </c>
      <c r="Z513" s="19">
        <v>0</v>
      </c>
      <c r="AA513" s="19">
        <v>0</v>
      </c>
      <c r="AB513" s="19">
        <v>0</v>
      </c>
      <c r="AC513" s="19">
        <v>0</v>
      </c>
      <c r="AD513" s="19">
        <v>0</v>
      </c>
    </row>
    <row r="514" spans="1:30" ht="25.5">
      <c r="A514" s="52" t="s">
        <v>1024</v>
      </c>
      <c r="B514" s="19">
        <v>0</v>
      </c>
      <c r="C514" s="19">
        <v>0</v>
      </c>
      <c r="D514" s="19">
        <v>0</v>
      </c>
      <c r="E514" s="19">
        <v>78632</v>
      </c>
      <c r="F514" s="19">
        <v>3823</v>
      </c>
      <c r="G514" s="19">
        <f>C514+D514+E514+F514</f>
        <v>82455</v>
      </c>
      <c r="H514" s="19">
        <v>0</v>
      </c>
      <c r="I514" s="19">
        <v>0</v>
      </c>
      <c r="J514" s="19">
        <v>78632</v>
      </c>
      <c r="K514" s="19">
        <v>3823</v>
      </c>
      <c r="L514" s="19">
        <f>H514+I514+J514+K514</f>
        <v>82455</v>
      </c>
      <c r="M514" s="19">
        <v>0</v>
      </c>
      <c r="N514" s="19">
        <v>0</v>
      </c>
      <c r="O514" s="78">
        <v>61821.38</v>
      </c>
      <c r="P514" s="19">
        <v>3823</v>
      </c>
      <c r="Q514" s="19">
        <f>M514+N514+O514+P514</f>
        <v>65644.38</v>
      </c>
      <c r="R514" s="19">
        <f>H514-M514</f>
        <v>0</v>
      </c>
      <c r="S514" s="19">
        <f>I514-N514</f>
        <v>0</v>
      </c>
      <c r="T514" s="19">
        <f>J514-O514</f>
        <v>16810.620000000003</v>
      </c>
      <c r="U514" s="19">
        <f>Q514+B514</f>
        <v>65644.38</v>
      </c>
      <c r="V514" s="19">
        <v>82455</v>
      </c>
      <c r="W514" s="19">
        <v>60072.93</v>
      </c>
      <c r="X514" s="19">
        <f>V514-W514</f>
        <v>22382.07</v>
      </c>
      <c r="Y514" s="19">
        <f>IF(ISERROR(W514/V514*100),0,W514/V514*100)</f>
        <v>72.855412042932514</v>
      </c>
      <c r="Z514" s="19">
        <v>0</v>
      </c>
      <c r="AA514" s="19">
        <v>0</v>
      </c>
      <c r="AB514" s="19">
        <v>0</v>
      </c>
      <c r="AC514" s="19">
        <v>0</v>
      </c>
      <c r="AD514" s="19">
        <v>0</v>
      </c>
    </row>
    <row r="515" spans="1:30" ht="25.5">
      <c r="A515" s="52" t="s">
        <v>1025</v>
      </c>
      <c r="B515" s="19">
        <v>0</v>
      </c>
      <c r="C515" s="19">
        <v>0</v>
      </c>
      <c r="D515" s="19">
        <v>0</v>
      </c>
      <c r="E515" s="19">
        <v>0</v>
      </c>
      <c r="F515" s="19">
        <v>2039857</v>
      </c>
      <c r="G515" s="19">
        <f>C515+D515+E515+F515</f>
        <v>2039857</v>
      </c>
      <c r="H515" s="19">
        <v>0</v>
      </c>
      <c r="I515" s="19">
        <v>0</v>
      </c>
      <c r="J515" s="19">
        <v>0</v>
      </c>
      <c r="K515" s="19">
        <v>628491</v>
      </c>
      <c r="L515" s="19">
        <f>H515+I515+J515+K515</f>
        <v>628491</v>
      </c>
      <c r="M515" s="19">
        <v>0</v>
      </c>
      <c r="N515" s="19">
        <v>0</v>
      </c>
      <c r="O515" s="19">
        <v>0</v>
      </c>
      <c r="P515" s="19">
        <v>628491</v>
      </c>
      <c r="Q515" s="19">
        <f>M515+N515+O515+P515</f>
        <v>628491</v>
      </c>
      <c r="R515" s="19">
        <f>H515-M515</f>
        <v>0</v>
      </c>
      <c r="S515" s="19">
        <f>I515-N515</f>
        <v>0</v>
      </c>
      <c r="T515" s="19">
        <f>J515-O515</f>
        <v>0</v>
      </c>
      <c r="U515" s="19">
        <f>Q515+B515</f>
        <v>628491</v>
      </c>
      <c r="V515" s="19">
        <v>628491</v>
      </c>
      <c r="W515" s="19">
        <v>599966.93999999994</v>
      </c>
      <c r="X515" s="19">
        <f>V515-W515</f>
        <v>28524.060000000056</v>
      </c>
      <c r="Y515" s="19">
        <f>IF(ISERROR(W515/V515*100),0,W515/V515*100)</f>
        <v>95.461500642013959</v>
      </c>
      <c r="Z515" s="19">
        <v>0</v>
      </c>
      <c r="AA515" s="19">
        <v>0</v>
      </c>
      <c r="AB515" s="19">
        <v>0</v>
      </c>
      <c r="AC515" s="19">
        <v>0</v>
      </c>
      <c r="AD515" s="19">
        <v>0</v>
      </c>
    </row>
    <row r="516" spans="1:30" ht="25.5">
      <c r="A516" s="52" t="s">
        <v>1026</v>
      </c>
      <c r="B516" s="19">
        <v>0</v>
      </c>
      <c r="C516" s="19">
        <v>0</v>
      </c>
      <c r="D516" s="19">
        <v>0</v>
      </c>
      <c r="E516" s="19">
        <v>0</v>
      </c>
      <c r="F516" s="19">
        <v>63186</v>
      </c>
      <c r="G516" s="19">
        <f>C516+D516+E516+F516</f>
        <v>63186</v>
      </c>
      <c r="H516" s="19">
        <v>0</v>
      </c>
      <c r="I516" s="19">
        <v>0</v>
      </c>
      <c r="J516" s="19">
        <v>0</v>
      </c>
      <c r="K516" s="19">
        <v>20970</v>
      </c>
      <c r="L516" s="19">
        <f>H516+I516+J516+K516</f>
        <v>20970</v>
      </c>
      <c r="M516" s="19">
        <v>0</v>
      </c>
      <c r="N516" s="19">
        <v>0</v>
      </c>
      <c r="O516" s="19">
        <v>0</v>
      </c>
      <c r="P516" s="19">
        <v>20970</v>
      </c>
      <c r="Q516" s="19">
        <f>M516+N516+O516+P516</f>
        <v>20970</v>
      </c>
      <c r="R516" s="19">
        <f>H516-M516</f>
        <v>0</v>
      </c>
      <c r="S516" s="19">
        <f>I516-N516</f>
        <v>0</v>
      </c>
      <c r="T516" s="19">
        <f>J516-O516</f>
        <v>0</v>
      </c>
      <c r="U516" s="19">
        <f>Q516+B516</f>
        <v>20970</v>
      </c>
      <c r="V516" s="19">
        <v>20970</v>
      </c>
      <c r="W516" s="19">
        <v>20970</v>
      </c>
      <c r="X516" s="19">
        <f>V516-W516</f>
        <v>0</v>
      </c>
      <c r="Y516" s="19">
        <f>IF(ISERROR(W516/V516*100),0,W516/V516*100)</f>
        <v>100</v>
      </c>
      <c r="Z516" s="19">
        <v>0</v>
      </c>
      <c r="AA516" s="19">
        <v>0</v>
      </c>
      <c r="AB516" s="19">
        <v>0</v>
      </c>
      <c r="AC516" s="19">
        <v>0</v>
      </c>
      <c r="AD516" s="19">
        <v>0</v>
      </c>
    </row>
    <row r="517" spans="1:30" ht="25.5">
      <c r="A517" s="52" t="s">
        <v>1027</v>
      </c>
      <c r="B517" s="19">
        <v>0</v>
      </c>
      <c r="C517" s="19">
        <v>0</v>
      </c>
      <c r="D517" s="19">
        <v>0</v>
      </c>
      <c r="E517" s="19">
        <v>0</v>
      </c>
      <c r="F517" s="19">
        <v>170128</v>
      </c>
      <c r="G517" s="19">
        <f>C517+D517+E517+F517</f>
        <v>170128</v>
      </c>
      <c r="H517" s="19">
        <v>0</v>
      </c>
      <c r="I517" s="19">
        <v>0</v>
      </c>
      <c r="J517" s="19">
        <v>0</v>
      </c>
      <c r="K517" s="19">
        <v>86778</v>
      </c>
      <c r="L517" s="19">
        <f>H517+I517+J517+K517</f>
        <v>86778</v>
      </c>
      <c r="M517" s="19">
        <v>0</v>
      </c>
      <c r="N517" s="19">
        <v>0</v>
      </c>
      <c r="O517" s="19">
        <v>0</v>
      </c>
      <c r="P517" s="19">
        <v>86778</v>
      </c>
      <c r="Q517" s="19">
        <f>M517+N517+O517+P517</f>
        <v>86778</v>
      </c>
      <c r="R517" s="19">
        <f>H517-M517</f>
        <v>0</v>
      </c>
      <c r="S517" s="19">
        <f>I517-N517</f>
        <v>0</v>
      </c>
      <c r="T517" s="19">
        <f>J517-O517</f>
        <v>0</v>
      </c>
      <c r="U517" s="19">
        <f>Q517+B517</f>
        <v>86778</v>
      </c>
      <c r="V517" s="19">
        <v>86778</v>
      </c>
      <c r="W517" s="19">
        <v>3231.5</v>
      </c>
      <c r="X517" s="19">
        <f>V517-W517</f>
        <v>83546.5</v>
      </c>
      <c r="Y517" s="19">
        <f>IF(ISERROR(W517/V517*100),0,W517/V517*100)</f>
        <v>3.7238701053262346</v>
      </c>
      <c r="Z517" s="19">
        <v>0</v>
      </c>
      <c r="AA517" s="19">
        <v>0</v>
      </c>
      <c r="AB517" s="19">
        <v>0</v>
      </c>
      <c r="AC517" s="19">
        <v>0</v>
      </c>
      <c r="AD517" s="19">
        <v>0</v>
      </c>
    </row>
    <row r="518" spans="1:30" ht="25.5">
      <c r="A518" s="52" t="s">
        <v>1028</v>
      </c>
      <c r="B518" s="19">
        <v>0</v>
      </c>
      <c r="C518" s="19">
        <v>0</v>
      </c>
      <c r="D518" s="19">
        <v>0</v>
      </c>
      <c r="E518" s="19">
        <v>0</v>
      </c>
      <c r="F518" s="19">
        <v>1638138</v>
      </c>
      <c r="G518" s="19">
        <f>C518+D518+E518+F518</f>
        <v>1638138</v>
      </c>
      <c r="H518" s="19">
        <v>0</v>
      </c>
      <c r="I518" s="19">
        <v>0</v>
      </c>
      <c r="J518" s="19">
        <v>0</v>
      </c>
      <c r="K518" s="19">
        <v>402796</v>
      </c>
      <c r="L518" s="19">
        <f>H518+I518+J518+K518</f>
        <v>402796</v>
      </c>
      <c r="M518" s="19">
        <v>0</v>
      </c>
      <c r="N518" s="19">
        <v>0</v>
      </c>
      <c r="O518" s="19">
        <v>0</v>
      </c>
      <c r="P518" s="19">
        <v>402796</v>
      </c>
      <c r="Q518" s="19">
        <f>M518+N518+O518+P518</f>
        <v>402796</v>
      </c>
      <c r="R518" s="19">
        <f>H518-M518</f>
        <v>0</v>
      </c>
      <c r="S518" s="19">
        <f>I518-N518</f>
        <v>0</v>
      </c>
      <c r="T518" s="19">
        <f>J518-O518</f>
        <v>0</v>
      </c>
      <c r="U518" s="19">
        <f>Q518+B518</f>
        <v>402796</v>
      </c>
      <c r="V518" s="19">
        <v>402796</v>
      </c>
      <c r="W518" s="19">
        <v>31805.63</v>
      </c>
      <c r="X518" s="19">
        <f>V518-W518</f>
        <v>370990.37</v>
      </c>
      <c r="Y518" s="19">
        <f>IF(ISERROR(W518/V518*100),0,W518/V518*100)</f>
        <v>7.8962129713304003</v>
      </c>
      <c r="Z518" s="19">
        <v>0</v>
      </c>
      <c r="AA518" s="19">
        <v>0</v>
      </c>
      <c r="AB518" s="19">
        <v>0</v>
      </c>
      <c r="AC518" s="19">
        <v>0</v>
      </c>
      <c r="AD518" s="19">
        <v>0</v>
      </c>
    </row>
    <row r="519" spans="1:30" ht="25.5">
      <c r="A519" s="52" t="s">
        <v>87</v>
      </c>
      <c r="B519" s="19">
        <v>0</v>
      </c>
      <c r="C519" s="19">
        <v>0</v>
      </c>
      <c r="D519" s="19">
        <v>0</v>
      </c>
      <c r="E519" s="19">
        <v>0</v>
      </c>
      <c r="F519" s="19">
        <v>3485114</v>
      </c>
      <c r="G519" s="19">
        <f>C519+D519+E519+F519</f>
        <v>3485114</v>
      </c>
      <c r="H519" s="19">
        <v>0</v>
      </c>
      <c r="I519" s="19">
        <v>0</v>
      </c>
      <c r="J519" s="19">
        <v>0</v>
      </c>
      <c r="K519" s="19">
        <v>1353593</v>
      </c>
      <c r="L519" s="19">
        <f>H519+I519+J519+K519</f>
        <v>1353593</v>
      </c>
      <c r="M519" s="19">
        <v>0</v>
      </c>
      <c r="N519" s="19">
        <v>0</v>
      </c>
      <c r="O519" s="19">
        <v>0</v>
      </c>
      <c r="P519" s="19">
        <v>1353593</v>
      </c>
      <c r="Q519" s="19">
        <f>M519+N519+O519+P519</f>
        <v>1353593</v>
      </c>
      <c r="R519" s="19">
        <f>H519-M519</f>
        <v>0</v>
      </c>
      <c r="S519" s="19">
        <f>I519-N519</f>
        <v>0</v>
      </c>
      <c r="T519" s="19">
        <f>J519-O519</f>
        <v>0</v>
      </c>
      <c r="U519" s="19">
        <f>Q519+B519</f>
        <v>1353593</v>
      </c>
      <c r="V519" s="19">
        <v>1353593</v>
      </c>
      <c r="W519" s="19">
        <v>471401.37</v>
      </c>
      <c r="X519" s="19">
        <f>V519-W519</f>
        <v>882191.63</v>
      </c>
      <c r="Y519" s="19">
        <f>IF(ISERROR(W519/V519*100),0,W519/V519*100)</f>
        <v>34.8259314284279</v>
      </c>
      <c r="Z519" s="19">
        <v>0</v>
      </c>
      <c r="AA519" s="19">
        <v>0</v>
      </c>
      <c r="AB519" s="19">
        <v>0</v>
      </c>
      <c r="AC519" s="19">
        <v>0</v>
      </c>
      <c r="AD519" s="19">
        <v>0</v>
      </c>
    </row>
    <row r="520" spans="1:30" ht="38.25">
      <c r="A520" s="52" t="s">
        <v>319</v>
      </c>
      <c r="B520" s="19">
        <v>0</v>
      </c>
      <c r="C520" s="19">
        <v>0</v>
      </c>
      <c r="D520" s="19">
        <v>0</v>
      </c>
      <c r="E520" s="19">
        <v>0</v>
      </c>
      <c r="F520" s="19">
        <v>3485114</v>
      </c>
      <c r="G520" s="19">
        <f>C520+D520+E520+F520</f>
        <v>3485114</v>
      </c>
      <c r="H520" s="19">
        <v>0</v>
      </c>
      <c r="I520" s="19">
        <v>0</v>
      </c>
      <c r="J520" s="19">
        <v>0</v>
      </c>
      <c r="K520" s="19">
        <v>1353593</v>
      </c>
      <c r="L520" s="19">
        <f>H520+I520+J520+K520</f>
        <v>1353593</v>
      </c>
      <c r="M520" s="19">
        <v>0</v>
      </c>
      <c r="N520" s="19">
        <v>0</v>
      </c>
      <c r="O520" s="19">
        <v>0</v>
      </c>
      <c r="P520" s="19">
        <v>1353593</v>
      </c>
      <c r="Q520" s="19">
        <f>M520+N520+O520+P520</f>
        <v>1353593</v>
      </c>
      <c r="R520" s="19">
        <f>H520-M520</f>
        <v>0</v>
      </c>
      <c r="S520" s="19">
        <f>I520-N520</f>
        <v>0</v>
      </c>
      <c r="T520" s="19">
        <f>J520-O520</f>
        <v>0</v>
      </c>
      <c r="U520" s="19">
        <f>Q520+B520</f>
        <v>1353593</v>
      </c>
      <c r="V520" s="19">
        <v>1353593</v>
      </c>
      <c r="W520" s="19">
        <v>471401.37</v>
      </c>
      <c r="X520" s="19">
        <f>V520-W520</f>
        <v>882191.63</v>
      </c>
      <c r="Y520" s="19">
        <f>IF(ISERROR(W520/V520*100),0,W520/V520*100)</f>
        <v>34.8259314284279</v>
      </c>
      <c r="Z520" s="19">
        <v>0</v>
      </c>
      <c r="AA520" s="19">
        <v>0</v>
      </c>
      <c r="AB520" s="19">
        <v>0</v>
      </c>
      <c r="AC520" s="19">
        <v>0</v>
      </c>
      <c r="AD520" s="19">
        <v>0</v>
      </c>
    </row>
    <row r="521" spans="1:30" ht="25.5">
      <c r="A521" s="52" t="s">
        <v>83</v>
      </c>
      <c r="B521" s="19">
        <v>0</v>
      </c>
      <c r="C521" s="19">
        <v>0</v>
      </c>
      <c r="D521" s="19">
        <v>0</v>
      </c>
      <c r="E521" s="19">
        <v>213045</v>
      </c>
      <c r="F521" s="19">
        <v>0</v>
      </c>
      <c r="G521" s="19">
        <f>C521+D521+E521+F521</f>
        <v>213045</v>
      </c>
      <c r="H521" s="19">
        <v>0</v>
      </c>
      <c r="I521" s="19">
        <v>0</v>
      </c>
      <c r="J521" s="19">
        <v>119883</v>
      </c>
      <c r="K521" s="19">
        <v>0</v>
      </c>
      <c r="L521" s="19">
        <f>H521+I521+J521+K521</f>
        <v>119883</v>
      </c>
      <c r="M521" s="19">
        <v>0</v>
      </c>
      <c r="N521" s="19">
        <v>0</v>
      </c>
      <c r="O521" s="78">
        <v>118903</v>
      </c>
      <c r="P521" s="19">
        <v>0</v>
      </c>
      <c r="Q521" s="19">
        <f>M521+N521+O521+P521</f>
        <v>118903</v>
      </c>
      <c r="R521" s="19">
        <f>H521-M521</f>
        <v>0</v>
      </c>
      <c r="S521" s="19">
        <f>I521-N521</f>
        <v>0</v>
      </c>
      <c r="T521" s="19">
        <f>J521-O521</f>
        <v>980</v>
      </c>
      <c r="U521" s="19">
        <f>Q521+B521</f>
        <v>118903</v>
      </c>
      <c r="V521" s="19">
        <v>119883</v>
      </c>
      <c r="W521" s="19">
        <v>92974.67</v>
      </c>
      <c r="X521" s="19">
        <f>V521-W521</f>
        <v>26908.33</v>
      </c>
      <c r="Y521" s="19">
        <f>IF(ISERROR(W521/V521*100),0,W521/V521*100)</f>
        <v>77.554507311295168</v>
      </c>
      <c r="Z521" s="19">
        <v>0</v>
      </c>
      <c r="AA521" s="19">
        <v>0</v>
      </c>
      <c r="AB521" s="19">
        <v>0</v>
      </c>
      <c r="AC521" s="19">
        <v>0</v>
      </c>
      <c r="AD521" s="19">
        <v>0</v>
      </c>
    </row>
    <row r="522" spans="1:30" ht="25.5">
      <c r="A522" s="52" t="s">
        <v>213</v>
      </c>
      <c r="B522" s="19">
        <v>0</v>
      </c>
      <c r="C522" s="19">
        <v>0</v>
      </c>
      <c r="D522" s="19">
        <v>0</v>
      </c>
      <c r="E522" s="19">
        <v>213045</v>
      </c>
      <c r="F522" s="19">
        <v>0</v>
      </c>
      <c r="G522" s="19">
        <f>C522+D522+E522+F522</f>
        <v>213045</v>
      </c>
      <c r="H522" s="19">
        <v>0</v>
      </c>
      <c r="I522" s="19">
        <v>0</v>
      </c>
      <c r="J522" s="19">
        <v>119883</v>
      </c>
      <c r="K522" s="19">
        <v>0</v>
      </c>
      <c r="L522" s="19">
        <f>H522+I522+J522+K522</f>
        <v>119883</v>
      </c>
      <c r="M522" s="19">
        <v>0</v>
      </c>
      <c r="N522" s="19">
        <v>0</v>
      </c>
      <c r="O522" s="78">
        <v>118903</v>
      </c>
      <c r="P522" s="19">
        <v>0</v>
      </c>
      <c r="Q522" s="19">
        <f>M522+N522+O522+P522</f>
        <v>118903</v>
      </c>
      <c r="R522" s="19">
        <f>H522-M522</f>
        <v>0</v>
      </c>
      <c r="S522" s="19">
        <f>I522-N522</f>
        <v>0</v>
      </c>
      <c r="T522" s="19">
        <f>J522-O522</f>
        <v>980</v>
      </c>
      <c r="U522" s="19">
        <f>Q522+B522</f>
        <v>118903</v>
      </c>
      <c r="V522" s="19">
        <v>119883</v>
      </c>
      <c r="W522" s="19">
        <v>92974.67</v>
      </c>
      <c r="X522" s="19">
        <f>V522-W522</f>
        <v>26908.33</v>
      </c>
      <c r="Y522" s="19">
        <f>IF(ISERROR(W522/V522*100),0,W522/V522*100)</f>
        <v>77.554507311295168</v>
      </c>
      <c r="Z522" s="19">
        <v>0</v>
      </c>
      <c r="AA522" s="19">
        <v>0</v>
      </c>
      <c r="AB522" s="19">
        <v>0</v>
      </c>
      <c r="AC522" s="19">
        <v>0</v>
      </c>
      <c r="AD522" s="19">
        <v>0</v>
      </c>
    </row>
    <row r="523" spans="1:30" ht="38.25">
      <c r="A523" s="52" t="s">
        <v>96</v>
      </c>
      <c r="B523" s="19">
        <v>0</v>
      </c>
      <c r="C523" s="19">
        <v>0</v>
      </c>
      <c r="D523" s="19">
        <v>0</v>
      </c>
      <c r="E523" s="19">
        <v>500</v>
      </c>
      <c r="F523" s="19">
        <v>0</v>
      </c>
      <c r="G523" s="19">
        <f>C523+D523+E523+F523</f>
        <v>500</v>
      </c>
      <c r="H523" s="19">
        <v>0</v>
      </c>
      <c r="I523" s="19">
        <v>0</v>
      </c>
      <c r="J523" s="19">
        <v>379</v>
      </c>
      <c r="K523" s="19">
        <v>0</v>
      </c>
      <c r="L523" s="19">
        <f>H523+I523+J523+K523</f>
        <v>379</v>
      </c>
      <c r="M523" s="19">
        <v>0</v>
      </c>
      <c r="N523" s="19">
        <v>0</v>
      </c>
      <c r="O523" s="78">
        <v>468.66</v>
      </c>
      <c r="P523" s="19">
        <v>0</v>
      </c>
      <c r="Q523" s="19">
        <f>M523+N523+O523+P523</f>
        <v>468.66</v>
      </c>
      <c r="R523" s="19">
        <f>H523-M523</f>
        <v>0</v>
      </c>
      <c r="S523" s="19">
        <f>I523-N523</f>
        <v>0</v>
      </c>
      <c r="T523" s="19">
        <f>J523-O523</f>
        <v>-89.660000000000025</v>
      </c>
      <c r="U523" s="19">
        <f>Q523+B523</f>
        <v>468.66</v>
      </c>
      <c r="V523" s="19">
        <v>379</v>
      </c>
      <c r="W523" s="19">
        <v>355.2</v>
      </c>
      <c r="X523" s="19">
        <f>V523-W523</f>
        <v>23.800000000000011</v>
      </c>
      <c r="Y523" s="19">
        <f>IF(ISERROR(W523/V523*100),0,W523/V523*100)</f>
        <v>93.720316622691286</v>
      </c>
      <c r="Z523" s="19">
        <v>0</v>
      </c>
      <c r="AA523" s="19">
        <v>0</v>
      </c>
      <c r="AB523" s="19">
        <v>0</v>
      </c>
      <c r="AC523" s="19">
        <v>0</v>
      </c>
      <c r="AD523" s="19">
        <v>0</v>
      </c>
    </row>
    <row r="524" spans="1:30" ht="38.25">
      <c r="A524" s="52" t="s">
        <v>293</v>
      </c>
      <c r="B524" s="19">
        <v>0</v>
      </c>
      <c r="C524" s="19">
        <v>0</v>
      </c>
      <c r="D524" s="19">
        <v>0</v>
      </c>
      <c r="E524" s="19">
        <v>500</v>
      </c>
      <c r="F524" s="19">
        <v>0</v>
      </c>
      <c r="G524" s="19">
        <f>C524+D524+E524+F524</f>
        <v>500</v>
      </c>
      <c r="H524" s="19">
        <v>0</v>
      </c>
      <c r="I524" s="19">
        <v>0</v>
      </c>
      <c r="J524" s="19">
        <v>379</v>
      </c>
      <c r="K524" s="19">
        <v>0</v>
      </c>
      <c r="L524" s="19">
        <f>H524+I524+J524+K524</f>
        <v>379</v>
      </c>
      <c r="M524" s="19">
        <v>0</v>
      </c>
      <c r="N524" s="19">
        <v>0</v>
      </c>
      <c r="O524" s="78">
        <v>468.66</v>
      </c>
      <c r="P524" s="19">
        <v>0</v>
      </c>
      <c r="Q524" s="19">
        <f>M524+N524+O524+P524</f>
        <v>468.66</v>
      </c>
      <c r="R524" s="19">
        <f>H524-M524</f>
        <v>0</v>
      </c>
      <c r="S524" s="19">
        <f>I524-N524</f>
        <v>0</v>
      </c>
      <c r="T524" s="19">
        <f>J524-O524</f>
        <v>-89.660000000000025</v>
      </c>
      <c r="U524" s="19">
        <f>Q524+B524</f>
        <v>468.66</v>
      </c>
      <c r="V524" s="19">
        <v>379</v>
      </c>
      <c r="W524" s="19">
        <v>355.2</v>
      </c>
      <c r="X524" s="19">
        <f>V524-W524</f>
        <v>23.800000000000011</v>
      </c>
      <c r="Y524" s="19">
        <f>IF(ISERROR(W524/V524*100),0,W524/V524*100)</f>
        <v>93.720316622691286</v>
      </c>
      <c r="Z524" s="19">
        <v>0</v>
      </c>
      <c r="AA524" s="19">
        <v>0</v>
      </c>
      <c r="AB524" s="19">
        <v>0</v>
      </c>
      <c r="AC524" s="19">
        <v>0</v>
      </c>
      <c r="AD524" s="19">
        <v>0</v>
      </c>
    </row>
    <row r="525" spans="1:30" ht="38.25">
      <c r="A525" s="52" t="s">
        <v>98</v>
      </c>
      <c r="B525" s="19">
        <v>0</v>
      </c>
      <c r="C525" s="19">
        <v>0</v>
      </c>
      <c r="D525" s="19">
        <v>0</v>
      </c>
      <c r="E525" s="19">
        <v>125</v>
      </c>
      <c r="F525" s="19">
        <v>0</v>
      </c>
      <c r="G525" s="19">
        <f>C525+D525+E525+F525</f>
        <v>125</v>
      </c>
      <c r="H525" s="19">
        <v>0</v>
      </c>
      <c r="I525" s="19">
        <v>0</v>
      </c>
      <c r="J525" s="19">
        <v>0</v>
      </c>
      <c r="K525" s="19">
        <v>0</v>
      </c>
      <c r="L525" s="19">
        <f>H525+I525+J525+K525</f>
        <v>0</v>
      </c>
      <c r="M525" s="19">
        <v>0</v>
      </c>
      <c r="N525" s="19">
        <v>0</v>
      </c>
      <c r="O525" s="78">
        <v>124.64</v>
      </c>
      <c r="P525" s="19">
        <v>0</v>
      </c>
      <c r="Q525" s="19">
        <f>M525+N525+O525+P525</f>
        <v>124.64</v>
      </c>
      <c r="R525" s="19">
        <f>H525-M525</f>
        <v>0</v>
      </c>
      <c r="S525" s="19">
        <f>I525-N525</f>
        <v>0</v>
      </c>
      <c r="T525" s="19">
        <f>J525-O525</f>
        <v>-124.64</v>
      </c>
      <c r="U525" s="19">
        <f>Q525+B525</f>
        <v>124.64</v>
      </c>
      <c r="V525" s="19">
        <v>0</v>
      </c>
      <c r="W525" s="19">
        <v>0</v>
      </c>
      <c r="X525" s="19">
        <f>V525-W525</f>
        <v>0</v>
      </c>
      <c r="Y525" s="19">
        <f>IF(ISERROR(W525/V525*100),0,W525/V525*100)</f>
        <v>0</v>
      </c>
      <c r="Z525" s="19">
        <v>0</v>
      </c>
      <c r="AA525" s="19">
        <v>0</v>
      </c>
      <c r="AB525" s="19">
        <v>0</v>
      </c>
      <c r="AC525" s="19">
        <v>0</v>
      </c>
      <c r="AD525" s="19">
        <v>0</v>
      </c>
    </row>
    <row r="526" spans="1:30" ht="51">
      <c r="A526" s="52" t="s">
        <v>8</v>
      </c>
      <c r="B526" s="19">
        <v>0</v>
      </c>
      <c r="C526" s="19">
        <v>0</v>
      </c>
      <c r="D526" s="19">
        <v>0</v>
      </c>
      <c r="E526" s="19">
        <v>125</v>
      </c>
      <c r="F526" s="19">
        <v>0</v>
      </c>
      <c r="G526" s="19">
        <f>C526+D526+E526+F526</f>
        <v>125</v>
      </c>
      <c r="H526" s="19">
        <v>0</v>
      </c>
      <c r="I526" s="19">
        <v>0</v>
      </c>
      <c r="J526" s="19">
        <v>0</v>
      </c>
      <c r="K526" s="19">
        <v>0</v>
      </c>
      <c r="L526" s="19">
        <f>H526+I526+J526+K526</f>
        <v>0</v>
      </c>
      <c r="M526" s="19">
        <v>0</v>
      </c>
      <c r="N526" s="19">
        <v>0</v>
      </c>
      <c r="O526" s="78">
        <v>124.64</v>
      </c>
      <c r="P526" s="19">
        <v>0</v>
      </c>
      <c r="Q526" s="19">
        <f>M526+N526+O526+P526</f>
        <v>124.64</v>
      </c>
      <c r="R526" s="19">
        <f>H526-M526</f>
        <v>0</v>
      </c>
      <c r="S526" s="19">
        <f>I526-N526</f>
        <v>0</v>
      </c>
      <c r="T526" s="19">
        <f>J526-O526</f>
        <v>-124.64</v>
      </c>
      <c r="U526" s="19">
        <f>Q526+B526</f>
        <v>124.64</v>
      </c>
      <c r="V526" s="19">
        <v>0</v>
      </c>
      <c r="W526" s="19">
        <v>0</v>
      </c>
      <c r="X526" s="19">
        <f>V526-W526</f>
        <v>0</v>
      </c>
      <c r="Y526" s="19">
        <f>IF(ISERROR(W526/V526*100),0,W526/V526*100)</f>
        <v>0</v>
      </c>
      <c r="Z526" s="19">
        <v>0</v>
      </c>
      <c r="AA526" s="19">
        <v>0</v>
      </c>
      <c r="AB526" s="19">
        <v>0</v>
      </c>
      <c r="AC526" s="19">
        <v>0</v>
      </c>
      <c r="AD526" s="19">
        <v>0</v>
      </c>
    </row>
    <row r="527" spans="1:30" ht="25.5">
      <c r="A527" s="52" t="s">
        <v>232</v>
      </c>
      <c r="B527" s="19">
        <v>0</v>
      </c>
      <c r="C527" s="19">
        <v>0</v>
      </c>
      <c r="D527" s="19">
        <v>64512</v>
      </c>
      <c r="E527" s="19">
        <v>0</v>
      </c>
      <c r="F527" s="19">
        <v>106752</v>
      </c>
      <c r="G527" s="19">
        <f>C527+D527+E527+F527</f>
        <v>171264</v>
      </c>
      <c r="H527" s="19">
        <v>0</v>
      </c>
      <c r="I527" s="19">
        <v>25806</v>
      </c>
      <c r="J527" s="19">
        <v>0</v>
      </c>
      <c r="K527" s="19">
        <v>7305</v>
      </c>
      <c r="L527" s="19">
        <f>H527+I527+J527+K527</f>
        <v>33111</v>
      </c>
      <c r="M527" s="19">
        <v>0</v>
      </c>
      <c r="N527" s="19">
        <v>10320.030000000001</v>
      </c>
      <c r="O527" s="19">
        <v>0</v>
      </c>
      <c r="P527" s="19">
        <v>7305</v>
      </c>
      <c r="Q527" s="19">
        <f>M527+N527+O527+P527</f>
        <v>17625.03</v>
      </c>
      <c r="R527" s="19">
        <f>H527-M527</f>
        <v>0</v>
      </c>
      <c r="S527" s="19">
        <f>I527-N527</f>
        <v>15485.97</v>
      </c>
      <c r="T527" s="19">
        <f>J527-O527</f>
        <v>0</v>
      </c>
      <c r="U527" s="19">
        <f>Q527+B527</f>
        <v>17625.03</v>
      </c>
      <c r="V527" s="19">
        <v>33111</v>
      </c>
      <c r="W527" s="19">
        <v>6011.93</v>
      </c>
      <c r="X527" s="19">
        <f>V527-W527</f>
        <v>27099.07</v>
      </c>
      <c r="Y527" s="19">
        <f>IF(ISERROR(W527/V527*100),0,W527/V527*100)</f>
        <v>18.156896499652682</v>
      </c>
      <c r="Z527" s="19">
        <v>0</v>
      </c>
      <c r="AA527" s="19">
        <v>0</v>
      </c>
      <c r="AB527" s="19">
        <v>0</v>
      </c>
      <c r="AC527" s="19">
        <v>0</v>
      </c>
      <c r="AD527" s="19">
        <v>0</v>
      </c>
    </row>
    <row r="528" spans="1:30" ht="25.5">
      <c r="A528" s="52" t="s">
        <v>9</v>
      </c>
      <c r="B528" s="19">
        <v>0</v>
      </c>
      <c r="C528" s="19">
        <v>0</v>
      </c>
      <c r="D528" s="19">
        <v>64512</v>
      </c>
      <c r="E528" s="19">
        <v>0</v>
      </c>
      <c r="F528" s="19">
        <v>106752</v>
      </c>
      <c r="G528" s="19">
        <f>C528+D528+E528+F528</f>
        <v>171264</v>
      </c>
      <c r="H528" s="19">
        <v>0</v>
      </c>
      <c r="I528" s="19">
        <v>25806</v>
      </c>
      <c r="J528" s="19">
        <v>0</v>
      </c>
      <c r="K528" s="19">
        <v>7305</v>
      </c>
      <c r="L528" s="19">
        <f>H528+I528+J528+K528</f>
        <v>33111</v>
      </c>
      <c r="M528" s="19">
        <v>0</v>
      </c>
      <c r="N528" s="19">
        <v>10320.030000000001</v>
      </c>
      <c r="O528" s="19">
        <v>0</v>
      </c>
      <c r="P528" s="19">
        <v>7305</v>
      </c>
      <c r="Q528" s="19">
        <f>M528+N528+O528+P528</f>
        <v>17625.03</v>
      </c>
      <c r="R528" s="19">
        <f>H528-M528</f>
        <v>0</v>
      </c>
      <c r="S528" s="19">
        <f>I528-N528</f>
        <v>15485.97</v>
      </c>
      <c r="T528" s="19">
        <f>J528-O528</f>
        <v>0</v>
      </c>
      <c r="U528" s="19">
        <f>Q528+B528</f>
        <v>17625.03</v>
      </c>
      <c r="V528" s="19">
        <v>33111</v>
      </c>
      <c r="W528" s="19">
        <v>6011.93</v>
      </c>
      <c r="X528" s="19">
        <f>V528-W528</f>
        <v>27099.07</v>
      </c>
      <c r="Y528" s="19">
        <f>IF(ISERROR(W528/V528*100),0,W528/V528*100)</f>
        <v>18.156896499652682</v>
      </c>
      <c r="Z528" s="19">
        <v>0</v>
      </c>
      <c r="AA528" s="19">
        <v>0</v>
      </c>
      <c r="AB528" s="19">
        <v>0</v>
      </c>
      <c r="AC528" s="19">
        <v>0</v>
      </c>
      <c r="AD528" s="19">
        <v>0</v>
      </c>
    </row>
    <row r="529" spans="1:30" ht="51">
      <c r="A529" s="52" t="s">
        <v>235</v>
      </c>
      <c r="B529" s="19">
        <v>0</v>
      </c>
      <c r="C529" s="19">
        <v>0</v>
      </c>
      <c r="D529" s="19">
        <v>30384</v>
      </c>
      <c r="E529" s="19">
        <v>0</v>
      </c>
      <c r="F529" s="19">
        <v>121331</v>
      </c>
      <c r="G529" s="19">
        <f>C529+D529+E529+F529</f>
        <v>151715</v>
      </c>
      <c r="H529" s="19">
        <v>0</v>
      </c>
      <c r="I529" s="19">
        <v>15000</v>
      </c>
      <c r="J529" s="19">
        <v>0</v>
      </c>
      <c r="K529" s="19">
        <v>58241</v>
      </c>
      <c r="L529" s="19">
        <f>H529+I529+J529+K529</f>
        <v>73241</v>
      </c>
      <c r="M529" s="19">
        <v>0</v>
      </c>
      <c r="N529" s="19">
        <v>32931.15</v>
      </c>
      <c r="O529" s="19">
        <v>0</v>
      </c>
      <c r="P529" s="19">
        <v>58241</v>
      </c>
      <c r="Q529" s="19">
        <f>M529+N529+O529+P529</f>
        <v>91172.15</v>
      </c>
      <c r="R529" s="19">
        <f>H529-M529</f>
        <v>0</v>
      </c>
      <c r="S529" s="19">
        <f>I529-N529</f>
        <v>-17931.150000000001</v>
      </c>
      <c r="T529" s="19">
        <f>J529-O529</f>
        <v>0</v>
      </c>
      <c r="U529" s="19">
        <f>Q529+B529</f>
        <v>91172.15</v>
      </c>
      <c r="V529" s="19">
        <v>73241</v>
      </c>
      <c r="W529" s="19">
        <v>55526.21</v>
      </c>
      <c r="X529" s="19">
        <f>V529-W529</f>
        <v>17714.79</v>
      </c>
      <c r="Y529" s="19">
        <f>IF(ISERROR(W529/V529*100),0,W529/V529*100)</f>
        <v>75.813014568342865</v>
      </c>
      <c r="Z529" s="19">
        <v>0</v>
      </c>
      <c r="AA529" s="19">
        <v>0</v>
      </c>
      <c r="AB529" s="19">
        <v>0</v>
      </c>
      <c r="AC529" s="19">
        <v>0</v>
      </c>
      <c r="AD529" s="19">
        <v>0</v>
      </c>
    </row>
    <row r="530" spans="1:30" ht="51">
      <c r="A530" s="52" t="s">
        <v>236</v>
      </c>
      <c r="B530" s="19">
        <v>0</v>
      </c>
      <c r="C530" s="19">
        <v>0</v>
      </c>
      <c r="D530" s="19">
        <v>30384</v>
      </c>
      <c r="E530" s="19">
        <v>0</v>
      </c>
      <c r="F530" s="19">
        <v>0</v>
      </c>
      <c r="G530" s="19">
        <f>C530+D530+E530+F530</f>
        <v>30384</v>
      </c>
      <c r="H530" s="19">
        <v>0</v>
      </c>
      <c r="I530" s="19">
        <v>15000</v>
      </c>
      <c r="J530" s="19">
        <v>0</v>
      </c>
      <c r="K530" s="19">
        <v>0</v>
      </c>
      <c r="L530" s="19">
        <f>H530+I530+J530+K530</f>
        <v>15000</v>
      </c>
      <c r="M530" s="19">
        <v>0</v>
      </c>
      <c r="N530" s="19">
        <v>32931.15</v>
      </c>
      <c r="O530" s="19">
        <v>0</v>
      </c>
      <c r="P530" s="19">
        <v>0</v>
      </c>
      <c r="Q530" s="19">
        <f>M530+N530+O530+P530</f>
        <v>32931.15</v>
      </c>
      <c r="R530" s="19">
        <f>H530-M530</f>
        <v>0</v>
      </c>
      <c r="S530" s="19">
        <f>I530-N530</f>
        <v>-17931.150000000001</v>
      </c>
      <c r="T530" s="19">
        <f>J530-O530</f>
        <v>0</v>
      </c>
      <c r="U530" s="19">
        <f>Q530+B530</f>
        <v>32931.15</v>
      </c>
      <c r="V530" s="19">
        <v>15000</v>
      </c>
      <c r="W530" s="19">
        <v>15000</v>
      </c>
      <c r="X530" s="19">
        <f>V530-W530</f>
        <v>0</v>
      </c>
      <c r="Y530" s="19">
        <f>IF(ISERROR(W530/V530*100),0,W530/V530*100)</f>
        <v>100</v>
      </c>
      <c r="Z530" s="19">
        <v>0</v>
      </c>
      <c r="AA530" s="19">
        <v>0</v>
      </c>
      <c r="AB530" s="19">
        <v>0</v>
      </c>
      <c r="AC530" s="19">
        <v>0</v>
      </c>
      <c r="AD530" s="19">
        <v>0</v>
      </c>
    </row>
    <row r="531" spans="1:30" ht="25.5">
      <c r="A531" s="52" t="s">
        <v>237</v>
      </c>
      <c r="B531" s="19">
        <v>0</v>
      </c>
      <c r="C531" s="19">
        <v>0</v>
      </c>
      <c r="D531" s="19">
        <v>0</v>
      </c>
      <c r="E531" s="19">
        <v>0</v>
      </c>
      <c r="F531" s="19">
        <v>121331</v>
      </c>
      <c r="G531" s="19">
        <f>C531+D531+E531+F531</f>
        <v>121331</v>
      </c>
      <c r="H531" s="19">
        <v>0</v>
      </c>
      <c r="I531" s="19">
        <v>0</v>
      </c>
      <c r="J531" s="19">
        <v>0</v>
      </c>
      <c r="K531" s="19">
        <v>58241</v>
      </c>
      <c r="L531" s="19">
        <f>H531+I531+J531+K531</f>
        <v>58241</v>
      </c>
      <c r="M531" s="19">
        <v>0</v>
      </c>
      <c r="N531" s="19">
        <v>0</v>
      </c>
      <c r="O531" s="19">
        <v>0</v>
      </c>
      <c r="P531" s="19">
        <v>58241</v>
      </c>
      <c r="Q531" s="19">
        <f>M531+N531+O531+P531</f>
        <v>58241</v>
      </c>
      <c r="R531" s="19">
        <f>H531-M531</f>
        <v>0</v>
      </c>
      <c r="S531" s="19">
        <f>I531-N531</f>
        <v>0</v>
      </c>
      <c r="T531" s="19">
        <f>J531-O531</f>
        <v>0</v>
      </c>
      <c r="U531" s="19">
        <f>Q531+B531</f>
        <v>58241</v>
      </c>
      <c r="V531" s="19">
        <v>58241</v>
      </c>
      <c r="W531" s="19">
        <v>40526.21</v>
      </c>
      <c r="X531" s="19">
        <f>V531-W531</f>
        <v>17714.79</v>
      </c>
      <c r="Y531" s="19">
        <f>IF(ISERROR(W531/V531*100),0,W531/V531*100)</f>
        <v>69.583643824796965</v>
      </c>
      <c r="Z531" s="19">
        <v>0</v>
      </c>
      <c r="AA531" s="19">
        <v>0</v>
      </c>
      <c r="AB531" s="19">
        <v>0</v>
      </c>
      <c r="AC531" s="19">
        <v>0</v>
      </c>
      <c r="AD531" s="19">
        <v>0</v>
      </c>
    </row>
    <row r="532" spans="1:30" ht="38.25">
      <c r="A532" s="52" t="s">
        <v>84</v>
      </c>
      <c r="B532" s="19">
        <v>0</v>
      </c>
      <c r="C532" s="19">
        <v>0</v>
      </c>
      <c r="D532" s="19">
        <v>1045533</v>
      </c>
      <c r="E532" s="19">
        <v>173126</v>
      </c>
      <c r="F532" s="19">
        <v>1570833</v>
      </c>
      <c r="G532" s="19">
        <f>C532+D532+E532+F532</f>
        <v>2789492</v>
      </c>
      <c r="H532" s="19">
        <v>0</v>
      </c>
      <c r="I532" s="19">
        <v>75082</v>
      </c>
      <c r="J532" s="19">
        <v>147511</v>
      </c>
      <c r="K532" s="19">
        <v>750011</v>
      </c>
      <c r="L532" s="19">
        <f>H532+I532+J532+K532</f>
        <v>972604</v>
      </c>
      <c r="M532" s="19">
        <v>0</v>
      </c>
      <c r="N532" s="19">
        <v>1938.34</v>
      </c>
      <c r="O532" s="78">
        <v>76552.53</v>
      </c>
      <c r="P532" s="19">
        <v>750011</v>
      </c>
      <c r="Q532" s="19">
        <f>M532+N532+O532+P532</f>
        <v>828501.87</v>
      </c>
      <c r="R532" s="19">
        <f>H532-M532</f>
        <v>0</v>
      </c>
      <c r="S532" s="19">
        <f>I532-N532</f>
        <v>73143.66</v>
      </c>
      <c r="T532" s="19">
        <f>J532-O532</f>
        <v>70958.47</v>
      </c>
      <c r="U532" s="19">
        <f>Q532+B532</f>
        <v>828501.87</v>
      </c>
      <c r="V532" s="19">
        <v>959611</v>
      </c>
      <c r="W532" s="19">
        <v>648522.86</v>
      </c>
      <c r="X532" s="19">
        <f>V532-W532</f>
        <v>311088.14</v>
      </c>
      <c r="Y532" s="19">
        <f>IF(ISERROR(W532/V532*100),0,W532/V532*100)</f>
        <v>67.581849311856573</v>
      </c>
      <c r="Z532" s="19">
        <v>0</v>
      </c>
      <c r="AA532" s="19">
        <v>0</v>
      </c>
      <c r="AB532" s="19">
        <v>0</v>
      </c>
      <c r="AC532" s="19">
        <v>0</v>
      </c>
      <c r="AD532" s="19">
        <v>0</v>
      </c>
    </row>
    <row r="533" spans="1:30" ht="51">
      <c r="A533" s="52" t="s">
        <v>10</v>
      </c>
      <c r="B533" s="19">
        <v>0</v>
      </c>
      <c r="C533" s="19">
        <v>0</v>
      </c>
      <c r="D533" s="19">
        <v>930458</v>
      </c>
      <c r="E533" s="19">
        <v>0</v>
      </c>
      <c r="F533" s="19">
        <v>0</v>
      </c>
      <c r="G533" s="19">
        <f>C533+D533+E533+F533</f>
        <v>930458</v>
      </c>
      <c r="H533" s="19">
        <v>0</v>
      </c>
      <c r="I533" s="19">
        <v>0</v>
      </c>
      <c r="J533" s="19">
        <v>0</v>
      </c>
      <c r="K533" s="19">
        <v>0</v>
      </c>
      <c r="L533" s="19">
        <f>H533+I533+J533+K533</f>
        <v>0</v>
      </c>
      <c r="M533" s="19">
        <v>0</v>
      </c>
      <c r="N533" s="19">
        <v>0</v>
      </c>
      <c r="O533" s="19">
        <v>0</v>
      </c>
      <c r="P533" s="19">
        <v>0</v>
      </c>
      <c r="Q533" s="19">
        <f>M533+N533+O533+P533</f>
        <v>0</v>
      </c>
      <c r="R533" s="19">
        <f>H533-M533</f>
        <v>0</v>
      </c>
      <c r="S533" s="19">
        <f>I533-N533</f>
        <v>0</v>
      </c>
      <c r="T533" s="19">
        <f>J533-O533</f>
        <v>0</v>
      </c>
      <c r="U533" s="19">
        <f>Q533+B533</f>
        <v>0</v>
      </c>
      <c r="V533" s="19">
        <v>0</v>
      </c>
      <c r="W533" s="19">
        <v>0</v>
      </c>
      <c r="X533" s="19">
        <f>V533-W533</f>
        <v>0</v>
      </c>
      <c r="Y533" s="19">
        <f>IF(ISERROR(W533/V533*100),0,W533/V533*100)</f>
        <v>0</v>
      </c>
      <c r="Z533" s="19">
        <v>0</v>
      </c>
      <c r="AA533" s="19">
        <v>0</v>
      </c>
      <c r="AB533" s="19">
        <v>0</v>
      </c>
      <c r="AC533" s="19">
        <v>0</v>
      </c>
      <c r="AD533" s="19">
        <v>0</v>
      </c>
    </row>
    <row r="534" spans="1:30" ht="25.5">
      <c r="A534" s="52" t="s">
        <v>85</v>
      </c>
      <c r="B534" s="19">
        <v>0</v>
      </c>
      <c r="C534" s="19">
        <v>0</v>
      </c>
      <c r="D534" s="19">
        <v>0</v>
      </c>
      <c r="E534" s="19">
        <v>0</v>
      </c>
      <c r="F534" s="19">
        <v>79211</v>
      </c>
      <c r="G534" s="19">
        <f>C534+D534+E534+F534</f>
        <v>79211</v>
      </c>
      <c r="H534" s="19">
        <v>0</v>
      </c>
      <c r="I534" s="19">
        <v>0</v>
      </c>
      <c r="J534" s="19">
        <v>0</v>
      </c>
      <c r="K534" s="19">
        <v>23620</v>
      </c>
      <c r="L534" s="19">
        <f>H534+I534+J534+K534</f>
        <v>23620</v>
      </c>
      <c r="M534" s="19">
        <v>0</v>
      </c>
      <c r="N534" s="19">
        <v>0</v>
      </c>
      <c r="O534" s="19">
        <v>0</v>
      </c>
      <c r="P534" s="19">
        <v>23620</v>
      </c>
      <c r="Q534" s="19">
        <f>M534+N534+O534+P534</f>
        <v>23620</v>
      </c>
      <c r="R534" s="19">
        <f>H534-M534</f>
        <v>0</v>
      </c>
      <c r="S534" s="19">
        <f>I534-N534</f>
        <v>0</v>
      </c>
      <c r="T534" s="19">
        <f>J534-O534</f>
        <v>0</v>
      </c>
      <c r="U534" s="19">
        <f>Q534+B534</f>
        <v>23620</v>
      </c>
      <c r="V534" s="19">
        <v>23620</v>
      </c>
      <c r="W534" s="19">
        <v>16659.13</v>
      </c>
      <c r="X534" s="19">
        <f>V534-W534</f>
        <v>6960.869999999999</v>
      </c>
      <c r="Y534" s="19">
        <f>IF(ISERROR(W534/V534*100),0,W534/V534*100)</f>
        <v>70.52976291278577</v>
      </c>
      <c r="Z534" s="19">
        <v>0</v>
      </c>
      <c r="AA534" s="19">
        <v>0</v>
      </c>
      <c r="AB534" s="19">
        <v>0</v>
      </c>
      <c r="AC534" s="19">
        <v>0</v>
      </c>
      <c r="AD534" s="19">
        <v>0</v>
      </c>
    </row>
    <row r="535" spans="1:30" ht="63.75">
      <c r="A535" s="52" t="s">
        <v>11</v>
      </c>
      <c r="B535" s="19">
        <v>0</v>
      </c>
      <c r="C535" s="19">
        <v>0</v>
      </c>
      <c r="D535" s="19">
        <v>0</v>
      </c>
      <c r="E535" s="19">
        <v>173126</v>
      </c>
      <c r="F535" s="19">
        <v>0</v>
      </c>
      <c r="G535" s="19">
        <f>C535+D535+E535+F535</f>
        <v>173126</v>
      </c>
      <c r="H535" s="19">
        <v>0</v>
      </c>
      <c r="I535" s="19">
        <v>0</v>
      </c>
      <c r="J535" s="19">
        <v>147511</v>
      </c>
      <c r="K535" s="19">
        <v>0</v>
      </c>
      <c r="L535" s="19">
        <f>H535+I535+J535+K535</f>
        <v>147511</v>
      </c>
      <c r="M535" s="19">
        <v>0</v>
      </c>
      <c r="N535" s="19">
        <v>1938.34</v>
      </c>
      <c r="O535" s="78">
        <v>76552.53</v>
      </c>
      <c r="P535" s="19">
        <v>0</v>
      </c>
      <c r="Q535" s="19">
        <f>M535+N535+O535+P535</f>
        <v>78490.87</v>
      </c>
      <c r="R535" s="19">
        <f>H535-M535</f>
        <v>0</v>
      </c>
      <c r="S535" s="19">
        <f>I535-N535</f>
        <v>-1938.34</v>
      </c>
      <c r="T535" s="19">
        <f>J535-O535</f>
        <v>70958.47</v>
      </c>
      <c r="U535" s="19">
        <f>Q535+B535</f>
        <v>78490.87</v>
      </c>
      <c r="V535" s="19">
        <v>141118</v>
      </c>
      <c r="W535" s="19">
        <v>61048.33</v>
      </c>
      <c r="X535" s="19">
        <f>V535-W535</f>
        <v>80069.67</v>
      </c>
      <c r="Y535" s="19">
        <f>IF(ISERROR(W535/V535*100),0,W535/V535*100)</f>
        <v>43.260484133845431</v>
      </c>
      <c r="Z535" s="19">
        <v>0</v>
      </c>
      <c r="AA535" s="19">
        <v>0</v>
      </c>
      <c r="AB535" s="19">
        <v>0</v>
      </c>
      <c r="AC535" s="19">
        <v>0</v>
      </c>
      <c r="AD535" s="19">
        <v>0</v>
      </c>
    </row>
    <row r="536" spans="1:30" ht="51">
      <c r="A536" s="52" t="s">
        <v>12</v>
      </c>
      <c r="B536" s="19">
        <v>0</v>
      </c>
      <c r="C536" s="19">
        <v>0</v>
      </c>
      <c r="D536" s="19">
        <v>0</v>
      </c>
      <c r="E536" s="19">
        <v>0</v>
      </c>
      <c r="F536" s="19">
        <v>1426929</v>
      </c>
      <c r="G536" s="19">
        <f>C536+D536+E536+F536</f>
        <v>1426929</v>
      </c>
      <c r="H536" s="19">
        <v>0</v>
      </c>
      <c r="I536" s="19">
        <v>0</v>
      </c>
      <c r="J536" s="19">
        <v>0</v>
      </c>
      <c r="K536" s="19">
        <v>699207</v>
      </c>
      <c r="L536" s="19">
        <f>H536+I536+J536+K536</f>
        <v>699207</v>
      </c>
      <c r="M536" s="19">
        <v>0</v>
      </c>
      <c r="N536" s="19">
        <v>0</v>
      </c>
      <c r="O536" s="19">
        <v>0</v>
      </c>
      <c r="P536" s="19">
        <v>699207</v>
      </c>
      <c r="Q536" s="19">
        <f>M536+N536+O536+P536</f>
        <v>699207</v>
      </c>
      <c r="R536" s="19">
        <f>H536-M536</f>
        <v>0</v>
      </c>
      <c r="S536" s="19">
        <f>I536-N536</f>
        <v>0</v>
      </c>
      <c r="T536" s="19">
        <f>J536-O536</f>
        <v>0</v>
      </c>
      <c r="U536" s="19">
        <f>Q536+B536</f>
        <v>699207</v>
      </c>
      <c r="V536" s="19">
        <v>699207</v>
      </c>
      <c r="W536" s="19">
        <v>552747.11</v>
      </c>
      <c r="X536" s="19">
        <f>V536-W536</f>
        <v>146459.89000000001</v>
      </c>
      <c r="Y536" s="19">
        <f>IF(ISERROR(W536/V536*100),0,W536/V536*100)</f>
        <v>79.053429098964969</v>
      </c>
      <c r="Z536" s="19">
        <v>0</v>
      </c>
      <c r="AA536" s="19">
        <v>0</v>
      </c>
      <c r="AB536" s="19">
        <v>0</v>
      </c>
      <c r="AC536" s="19">
        <v>0</v>
      </c>
      <c r="AD536" s="19">
        <v>0</v>
      </c>
    </row>
    <row r="537" spans="1:30" ht="63.75">
      <c r="A537" s="52" t="s">
        <v>13</v>
      </c>
      <c r="B537" s="19">
        <v>0</v>
      </c>
      <c r="C537" s="19">
        <v>0</v>
      </c>
      <c r="D537" s="19">
        <v>0</v>
      </c>
      <c r="E537" s="19">
        <v>0</v>
      </c>
      <c r="F537" s="19">
        <v>61230</v>
      </c>
      <c r="G537" s="19">
        <f>C537+D537+E537+F537</f>
        <v>61230</v>
      </c>
      <c r="H537" s="19">
        <v>0</v>
      </c>
      <c r="I537" s="19">
        <v>0</v>
      </c>
      <c r="J537" s="19">
        <v>0</v>
      </c>
      <c r="K537" s="19">
        <v>24221</v>
      </c>
      <c r="L537" s="19">
        <f>H537+I537+J537+K537</f>
        <v>24221</v>
      </c>
      <c r="M537" s="19">
        <v>0</v>
      </c>
      <c r="N537" s="19">
        <v>0</v>
      </c>
      <c r="O537" s="19">
        <v>0</v>
      </c>
      <c r="P537" s="19">
        <v>24221</v>
      </c>
      <c r="Q537" s="19">
        <f>M537+N537+O537+P537</f>
        <v>24221</v>
      </c>
      <c r="R537" s="19">
        <f>H537-M537</f>
        <v>0</v>
      </c>
      <c r="S537" s="19">
        <f>I537-N537</f>
        <v>0</v>
      </c>
      <c r="T537" s="19">
        <f>J537-O537</f>
        <v>0</v>
      </c>
      <c r="U537" s="19">
        <f>Q537+B537</f>
        <v>24221</v>
      </c>
      <c r="V537" s="19">
        <v>24221</v>
      </c>
      <c r="W537" s="19">
        <v>15876.28</v>
      </c>
      <c r="X537" s="19">
        <f>V537-W537</f>
        <v>8344.7199999999993</v>
      </c>
      <c r="Y537" s="19">
        <f>IF(ISERROR(W537/V537*100),0,W537/V537*100)</f>
        <v>65.547582676190089</v>
      </c>
      <c r="Z537" s="19">
        <v>0</v>
      </c>
      <c r="AA537" s="19">
        <v>0</v>
      </c>
      <c r="AB537" s="19">
        <v>0</v>
      </c>
      <c r="AC537" s="19">
        <v>0</v>
      </c>
      <c r="AD537" s="19">
        <v>0</v>
      </c>
    </row>
    <row r="538" spans="1:30" ht="25.5">
      <c r="A538" s="52" t="s">
        <v>285</v>
      </c>
      <c r="B538" s="19">
        <v>0</v>
      </c>
      <c r="C538" s="19">
        <v>0</v>
      </c>
      <c r="D538" s="19">
        <v>115075</v>
      </c>
      <c r="E538" s="19">
        <v>0</v>
      </c>
      <c r="F538" s="19">
        <v>3463</v>
      </c>
      <c r="G538" s="19">
        <f>C538+D538+E538+F538</f>
        <v>118538</v>
      </c>
      <c r="H538" s="19">
        <v>0</v>
      </c>
      <c r="I538" s="19">
        <v>75082</v>
      </c>
      <c r="J538" s="19">
        <v>0</v>
      </c>
      <c r="K538" s="19">
        <v>2963</v>
      </c>
      <c r="L538" s="19">
        <f>H538+I538+J538+K538</f>
        <v>78045</v>
      </c>
      <c r="M538" s="19">
        <v>0</v>
      </c>
      <c r="N538" s="19">
        <v>0</v>
      </c>
      <c r="O538" s="19">
        <v>0</v>
      </c>
      <c r="P538" s="19">
        <v>2963</v>
      </c>
      <c r="Q538" s="19">
        <f>M538+N538+O538+P538</f>
        <v>2963</v>
      </c>
      <c r="R538" s="19">
        <f>H538-M538</f>
        <v>0</v>
      </c>
      <c r="S538" s="19">
        <f>I538-N538</f>
        <v>75082</v>
      </c>
      <c r="T538" s="19">
        <f>J538-O538</f>
        <v>0</v>
      </c>
      <c r="U538" s="19">
        <f>Q538+B538</f>
        <v>2963</v>
      </c>
      <c r="V538" s="19">
        <v>71445</v>
      </c>
      <c r="W538" s="19">
        <v>2192.0100000000002</v>
      </c>
      <c r="X538" s="19">
        <f>V538-W538</f>
        <v>69252.990000000005</v>
      </c>
      <c r="Y538" s="19">
        <f>IF(ISERROR(W538/V538*100),0,W538/V538*100)</f>
        <v>3.0681083350829312</v>
      </c>
      <c r="Z538" s="19">
        <v>0</v>
      </c>
      <c r="AA538" s="19">
        <v>0</v>
      </c>
      <c r="AB538" s="19">
        <v>0</v>
      </c>
      <c r="AC538" s="19">
        <v>0</v>
      </c>
      <c r="AD538" s="19">
        <v>0</v>
      </c>
    </row>
    <row r="539" spans="1:30" ht="51">
      <c r="A539" s="52" t="s">
        <v>215</v>
      </c>
      <c r="B539" s="19">
        <v>0</v>
      </c>
      <c r="C539" s="19">
        <v>0</v>
      </c>
      <c r="D539" s="19">
        <v>0</v>
      </c>
      <c r="E539" s="19">
        <v>0</v>
      </c>
      <c r="F539" s="19">
        <v>1760561</v>
      </c>
      <c r="G539" s="19">
        <f>C539+D539+E539+F539</f>
        <v>1760561</v>
      </c>
      <c r="H539" s="19">
        <v>0</v>
      </c>
      <c r="I539" s="19">
        <v>0</v>
      </c>
      <c r="J539" s="19">
        <v>0</v>
      </c>
      <c r="K539" s="19">
        <v>11701</v>
      </c>
      <c r="L539" s="19">
        <f>H539+I539+J539+K539</f>
        <v>11701</v>
      </c>
      <c r="M539" s="19">
        <v>0</v>
      </c>
      <c r="N539" s="19">
        <v>0</v>
      </c>
      <c r="O539" s="19">
        <v>0</v>
      </c>
      <c r="P539" s="19">
        <v>11701</v>
      </c>
      <c r="Q539" s="19">
        <f>M539+N539+O539+P539</f>
        <v>11701</v>
      </c>
      <c r="R539" s="19">
        <f>H539-M539</f>
        <v>0</v>
      </c>
      <c r="S539" s="19">
        <f>I539-N539</f>
        <v>0</v>
      </c>
      <c r="T539" s="19">
        <f>J539-O539</f>
        <v>0</v>
      </c>
      <c r="U539" s="19">
        <f>Q539+B539</f>
        <v>11701</v>
      </c>
      <c r="V539" s="19">
        <v>11701</v>
      </c>
      <c r="W539" s="19">
        <v>8313.99</v>
      </c>
      <c r="X539" s="19">
        <f>V539-W539</f>
        <v>3387.01</v>
      </c>
      <c r="Y539" s="19">
        <f>IF(ISERROR(W539/V539*100),0,W539/V539*100)</f>
        <v>71.053670626442184</v>
      </c>
      <c r="Z539" s="19">
        <v>0</v>
      </c>
      <c r="AA539" s="19">
        <v>0</v>
      </c>
      <c r="AB539" s="19">
        <v>0</v>
      </c>
      <c r="AC539" s="19">
        <v>0</v>
      </c>
      <c r="AD539" s="19">
        <v>0</v>
      </c>
    </row>
    <row r="540" spans="1:30" ht="38.25">
      <c r="A540" s="52" t="s">
        <v>14</v>
      </c>
      <c r="B540" s="19">
        <v>0</v>
      </c>
      <c r="C540" s="19">
        <v>0</v>
      </c>
      <c r="D540" s="19">
        <v>0</v>
      </c>
      <c r="E540" s="19">
        <v>0</v>
      </c>
      <c r="F540" s="19">
        <v>1760561</v>
      </c>
      <c r="G540" s="19">
        <f>C540+D540+E540+F540</f>
        <v>1760561</v>
      </c>
      <c r="H540" s="19">
        <v>0</v>
      </c>
      <c r="I540" s="19">
        <v>0</v>
      </c>
      <c r="J540" s="19">
        <v>0</v>
      </c>
      <c r="K540" s="19">
        <v>11701</v>
      </c>
      <c r="L540" s="19">
        <f>H540+I540+J540+K540</f>
        <v>11701</v>
      </c>
      <c r="M540" s="19">
        <v>0</v>
      </c>
      <c r="N540" s="19">
        <v>0</v>
      </c>
      <c r="O540" s="19">
        <v>0</v>
      </c>
      <c r="P540" s="19">
        <v>11701</v>
      </c>
      <c r="Q540" s="19">
        <f>M540+N540+O540+P540</f>
        <v>11701</v>
      </c>
      <c r="R540" s="19">
        <f>H540-M540</f>
        <v>0</v>
      </c>
      <c r="S540" s="19">
        <f>I540-N540</f>
        <v>0</v>
      </c>
      <c r="T540" s="19">
        <f>J540-O540</f>
        <v>0</v>
      </c>
      <c r="U540" s="19">
        <f>Q540+B540</f>
        <v>11701</v>
      </c>
      <c r="V540" s="19">
        <v>11701</v>
      </c>
      <c r="W540" s="19">
        <v>8313.99</v>
      </c>
      <c r="X540" s="19">
        <f>V540-W540</f>
        <v>3387.01</v>
      </c>
      <c r="Y540" s="19">
        <f>IF(ISERROR(W540/V540*100),0,W540/V540*100)</f>
        <v>71.053670626442184</v>
      </c>
      <c r="Z540" s="19">
        <v>0</v>
      </c>
      <c r="AA540" s="19">
        <v>0</v>
      </c>
      <c r="AB540" s="19">
        <v>0</v>
      </c>
      <c r="AC540" s="19">
        <v>0</v>
      </c>
      <c r="AD540" s="19">
        <v>0</v>
      </c>
    </row>
    <row r="541" spans="1:30" ht="25.5">
      <c r="A541" s="52" t="s">
        <v>88</v>
      </c>
      <c r="B541" s="19">
        <v>0</v>
      </c>
      <c r="C541" s="19">
        <v>0</v>
      </c>
      <c r="D541" s="19">
        <v>11312</v>
      </c>
      <c r="E541" s="19">
        <v>0</v>
      </c>
      <c r="F541" s="19">
        <v>0</v>
      </c>
      <c r="G541" s="19">
        <f>C541+D541+E541+F541</f>
        <v>11312</v>
      </c>
      <c r="H541" s="19">
        <v>0</v>
      </c>
      <c r="I541" s="19">
        <v>7937</v>
      </c>
      <c r="J541" s="19">
        <v>0</v>
      </c>
      <c r="K541" s="19">
        <v>0</v>
      </c>
      <c r="L541" s="19">
        <f>H541+I541+J541+K541</f>
        <v>7937</v>
      </c>
      <c r="M541" s="19">
        <v>0</v>
      </c>
      <c r="N541" s="19">
        <v>4453.16</v>
      </c>
      <c r="O541" s="19">
        <v>0</v>
      </c>
      <c r="P541" s="19">
        <v>0</v>
      </c>
      <c r="Q541" s="19">
        <f>M541+N541+O541+P541</f>
        <v>4453.16</v>
      </c>
      <c r="R541" s="19">
        <f>H541-M541</f>
        <v>0</v>
      </c>
      <c r="S541" s="19">
        <f>I541-N541</f>
        <v>3483.84</v>
      </c>
      <c r="T541" s="19">
        <f>J541-O541</f>
        <v>0</v>
      </c>
      <c r="U541" s="19">
        <f>Q541+B541</f>
        <v>4453.16</v>
      </c>
      <c r="V541" s="19">
        <v>7937</v>
      </c>
      <c r="W541" s="19">
        <v>3285.7</v>
      </c>
      <c r="X541" s="19">
        <f>V541-W541</f>
        <v>4651.3</v>
      </c>
      <c r="Y541" s="19">
        <f>IF(ISERROR(W541/V541*100),0,W541/V541*100)</f>
        <v>41.39725337029104</v>
      </c>
      <c r="Z541" s="19">
        <v>0</v>
      </c>
      <c r="AA541" s="19">
        <v>0</v>
      </c>
      <c r="AB541" s="19">
        <v>0</v>
      </c>
      <c r="AC541" s="19">
        <v>0</v>
      </c>
      <c r="AD541" s="19">
        <v>0</v>
      </c>
    </row>
    <row r="542" spans="1:30" ht="25.5">
      <c r="A542" s="52" t="s">
        <v>15</v>
      </c>
      <c r="B542" s="19">
        <v>0</v>
      </c>
      <c r="C542" s="19">
        <v>0</v>
      </c>
      <c r="D542" s="19">
        <v>11312</v>
      </c>
      <c r="E542" s="19">
        <v>0</v>
      </c>
      <c r="F542" s="19">
        <v>0</v>
      </c>
      <c r="G542" s="19">
        <f>C542+D542+E542+F542</f>
        <v>11312</v>
      </c>
      <c r="H542" s="19">
        <v>0</v>
      </c>
      <c r="I542" s="19">
        <v>7937</v>
      </c>
      <c r="J542" s="19">
        <v>0</v>
      </c>
      <c r="K542" s="19">
        <v>0</v>
      </c>
      <c r="L542" s="19">
        <f>H542+I542+J542+K542</f>
        <v>7937</v>
      </c>
      <c r="M542" s="19">
        <v>0</v>
      </c>
      <c r="N542" s="19">
        <v>4453.16</v>
      </c>
      <c r="O542" s="19">
        <v>0</v>
      </c>
      <c r="P542" s="19">
        <v>0</v>
      </c>
      <c r="Q542" s="19">
        <f>M542+N542+O542+P542</f>
        <v>4453.16</v>
      </c>
      <c r="R542" s="19">
        <f>H542-M542</f>
        <v>0</v>
      </c>
      <c r="S542" s="19">
        <f>I542-N542</f>
        <v>3483.84</v>
      </c>
      <c r="T542" s="19">
        <f>J542-O542</f>
        <v>0</v>
      </c>
      <c r="U542" s="19">
        <f>Q542+B542</f>
        <v>4453.16</v>
      </c>
      <c r="V542" s="19">
        <v>7937</v>
      </c>
      <c r="W542" s="19">
        <v>3285.7</v>
      </c>
      <c r="X542" s="19">
        <f>V542-W542</f>
        <v>4651.3</v>
      </c>
      <c r="Y542" s="19">
        <f>IF(ISERROR(W542/V542*100),0,W542/V542*100)</f>
        <v>41.39725337029104</v>
      </c>
      <c r="Z542" s="19">
        <v>0</v>
      </c>
      <c r="AA542" s="19">
        <v>0</v>
      </c>
      <c r="AB542" s="19">
        <v>0</v>
      </c>
      <c r="AC542" s="19">
        <v>0</v>
      </c>
      <c r="AD542" s="19">
        <v>0</v>
      </c>
    </row>
    <row r="543" spans="1:30" ht="38.25">
      <c r="A543" s="52" t="s">
        <v>1029</v>
      </c>
      <c r="B543" s="19">
        <v>0</v>
      </c>
      <c r="C543" s="19">
        <v>0</v>
      </c>
      <c r="D543" s="19">
        <v>0</v>
      </c>
      <c r="E543" s="19">
        <v>20000</v>
      </c>
      <c r="F543" s="19">
        <v>129217</v>
      </c>
      <c r="G543" s="19">
        <f>C543+D543+E543+F543</f>
        <v>149217</v>
      </c>
      <c r="H543" s="19">
        <v>0</v>
      </c>
      <c r="I543" s="19">
        <v>0</v>
      </c>
      <c r="J543" s="19">
        <v>4000</v>
      </c>
      <c r="K543" s="19">
        <v>28656</v>
      </c>
      <c r="L543" s="19">
        <f>H543+I543+J543+K543</f>
        <v>32656</v>
      </c>
      <c r="M543" s="19">
        <v>0</v>
      </c>
      <c r="N543" s="19">
        <v>0</v>
      </c>
      <c r="O543" s="19">
        <v>0</v>
      </c>
      <c r="P543" s="19">
        <v>28656</v>
      </c>
      <c r="Q543" s="19">
        <f>M543+N543+O543+P543</f>
        <v>28656</v>
      </c>
      <c r="R543" s="19">
        <f>H543-M543</f>
        <v>0</v>
      </c>
      <c r="S543" s="19">
        <f>I543-N543</f>
        <v>0</v>
      </c>
      <c r="T543" s="19">
        <f>J543-O543</f>
        <v>4000</v>
      </c>
      <c r="U543" s="19">
        <f>Q543+B543</f>
        <v>28656</v>
      </c>
      <c r="V543" s="19">
        <v>32656</v>
      </c>
      <c r="W543" s="19">
        <v>11696.59</v>
      </c>
      <c r="X543" s="19">
        <f>V543-W543</f>
        <v>20959.41</v>
      </c>
      <c r="Y543" s="19">
        <f>IF(ISERROR(W543/V543*100),0,W543/V543*100)</f>
        <v>35.817583292503677</v>
      </c>
      <c r="Z543" s="19">
        <v>0</v>
      </c>
      <c r="AA543" s="19">
        <v>0</v>
      </c>
      <c r="AB543" s="19">
        <v>0</v>
      </c>
      <c r="AC543" s="19">
        <v>0</v>
      </c>
      <c r="AD543" s="19">
        <v>0</v>
      </c>
    </row>
    <row r="544" spans="1:30" ht="25.5">
      <c r="A544" s="52" t="s">
        <v>785</v>
      </c>
      <c r="B544" s="19">
        <v>0</v>
      </c>
      <c r="C544" s="19">
        <v>0</v>
      </c>
      <c r="D544" s="19">
        <v>0</v>
      </c>
      <c r="E544" s="19">
        <v>0</v>
      </c>
      <c r="F544" s="19">
        <v>500188</v>
      </c>
      <c r="G544" s="19">
        <f>C544+D544+E544+F544</f>
        <v>500188</v>
      </c>
      <c r="H544" s="19">
        <v>0</v>
      </c>
      <c r="I544" s="19">
        <v>0</v>
      </c>
      <c r="J544" s="19">
        <v>0</v>
      </c>
      <c r="K544" s="19">
        <v>252413</v>
      </c>
      <c r="L544" s="19">
        <f>H544+I544+J544+K544</f>
        <v>252413</v>
      </c>
      <c r="M544" s="19">
        <v>0</v>
      </c>
      <c r="N544" s="19">
        <v>0</v>
      </c>
      <c r="O544" s="19">
        <v>0</v>
      </c>
      <c r="P544" s="19">
        <v>252413</v>
      </c>
      <c r="Q544" s="19">
        <f>M544+N544+O544+P544</f>
        <v>252413</v>
      </c>
      <c r="R544" s="19">
        <f>H544-M544</f>
        <v>0</v>
      </c>
      <c r="S544" s="19">
        <f>I544-N544</f>
        <v>0</v>
      </c>
      <c r="T544" s="19">
        <f>J544-O544</f>
        <v>0</v>
      </c>
      <c r="U544" s="19">
        <f>Q544+B544</f>
        <v>252413</v>
      </c>
      <c r="V544" s="19">
        <v>252413</v>
      </c>
      <c r="W544" s="19">
        <v>226934.15</v>
      </c>
      <c r="X544" s="19">
        <f>V544-W544</f>
        <v>25478.850000000006</v>
      </c>
      <c r="Y544" s="19">
        <f>IF(ISERROR(W544/V544*100),0,W544/V544*100)</f>
        <v>89.905888365496224</v>
      </c>
      <c r="Z544" s="19">
        <v>0</v>
      </c>
      <c r="AA544" s="19">
        <v>0</v>
      </c>
      <c r="AB544" s="19">
        <v>0</v>
      </c>
      <c r="AC544" s="19">
        <v>0</v>
      </c>
      <c r="AD544" s="19">
        <v>0</v>
      </c>
    </row>
    <row r="545" spans="1:30" s="4" customFormat="1">
      <c r="A545" s="51" t="s">
        <v>1030</v>
      </c>
      <c r="B545" s="18">
        <v>0</v>
      </c>
      <c r="C545" s="18">
        <v>0</v>
      </c>
      <c r="D545" s="18">
        <v>0</v>
      </c>
      <c r="E545" s="18">
        <v>0</v>
      </c>
      <c r="F545" s="18">
        <v>2642381</v>
      </c>
      <c r="G545" s="18">
        <f>C545+D545+E545+F545</f>
        <v>2642381</v>
      </c>
      <c r="H545" s="18">
        <v>0</v>
      </c>
      <c r="I545" s="18">
        <v>0</v>
      </c>
      <c r="J545" s="18">
        <v>0</v>
      </c>
      <c r="K545" s="18">
        <v>887735</v>
      </c>
      <c r="L545" s="18">
        <f>H545+I545+J545+K545</f>
        <v>887735</v>
      </c>
      <c r="M545" s="18">
        <v>0</v>
      </c>
      <c r="N545" s="18">
        <v>0</v>
      </c>
      <c r="O545" s="18">
        <v>0</v>
      </c>
      <c r="P545" s="18">
        <v>887735</v>
      </c>
      <c r="Q545" s="18">
        <f>M545+N545+O545+P545</f>
        <v>887735</v>
      </c>
      <c r="R545" s="18">
        <f>H545-M545</f>
        <v>0</v>
      </c>
      <c r="S545" s="18">
        <f>I545-N545</f>
        <v>0</v>
      </c>
      <c r="T545" s="18">
        <f>J545-O545</f>
        <v>0</v>
      </c>
      <c r="U545" s="18">
        <f>Q545+B545</f>
        <v>887735</v>
      </c>
      <c r="V545" s="18">
        <v>887735</v>
      </c>
      <c r="W545" s="18">
        <v>787221.83</v>
      </c>
      <c r="X545" s="18">
        <f>V545-W545</f>
        <v>100513.17000000004</v>
      </c>
      <c r="Y545" s="18">
        <f>IF(ISERROR(W545/V545*100),0,W545/V545*100)</f>
        <v>88.677570446135391</v>
      </c>
      <c r="Z545" s="18">
        <v>0</v>
      </c>
      <c r="AA545" s="18">
        <v>0</v>
      </c>
      <c r="AB545" s="18">
        <v>0</v>
      </c>
      <c r="AC545" s="18">
        <v>0</v>
      </c>
      <c r="AD545" s="18">
        <v>0</v>
      </c>
    </row>
    <row r="546" spans="1:30">
      <c r="A546" s="52" t="s">
        <v>1031</v>
      </c>
      <c r="B546" s="19">
        <v>0</v>
      </c>
      <c r="C546" s="19">
        <v>0</v>
      </c>
      <c r="D546" s="19">
        <v>0</v>
      </c>
      <c r="E546" s="19">
        <v>0</v>
      </c>
      <c r="F546" s="19">
        <v>2642381</v>
      </c>
      <c r="G546" s="19">
        <f>C546+D546+E546+F546</f>
        <v>2642381</v>
      </c>
      <c r="H546" s="19">
        <v>0</v>
      </c>
      <c r="I546" s="19">
        <v>0</v>
      </c>
      <c r="J546" s="19">
        <v>0</v>
      </c>
      <c r="K546" s="19">
        <v>887735</v>
      </c>
      <c r="L546" s="19">
        <f>H546+I546+J546+K546</f>
        <v>887735</v>
      </c>
      <c r="M546" s="19">
        <v>0</v>
      </c>
      <c r="N546" s="19">
        <v>0</v>
      </c>
      <c r="O546" s="19">
        <v>0</v>
      </c>
      <c r="P546" s="19">
        <v>887735</v>
      </c>
      <c r="Q546" s="19">
        <f>M546+N546+O546+P546</f>
        <v>887735</v>
      </c>
      <c r="R546" s="19">
        <f>H546-M546</f>
        <v>0</v>
      </c>
      <c r="S546" s="19">
        <f>I546-N546</f>
        <v>0</v>
      </c>
      <c r="T546" s="19">
        <f>J546-O546</f>
        <v>0</v>
      </c>
      <c r="U546" s="19">
        <f>Q546+B546</f>
        <v>887735</v>
      </c>
      <c r="V546" s="19">
        <v>887735</v>
      </c>
      <c r="W546" s="19">
        <v>787221.83</v>
      </c>
      <c r="X546" s="19">
        <f>V546-W546</f>
        <v>100513.17000000004</v>
      </c>
      <c r="Y546" s="19">
        <f>IF(ISERROR(W546/V546*100),0,W546/V546*100)</f>
        <v>88.677570446135391</v>
      </c>
      <c r="Z546" s="19">
        <v>0</v>
      </c>
      <c r="AA546" s="19">
        <v>0</v>
      </c>
      <c r="AB546" s="19">
        <v>0</v>
      </c>
      <c r="AC546" s="19">
        <v>0</v>
      </c>
      <c r="AD546" s="19">
        <v>0</v>
      </c>
    </row>
    <row r="547" spans="1:30" s="4" customFormat="1">
      <c r="A547" s="51" t="s">
        <v>1032</v>
      </c>
      <c r="B547" s="18">
        <v>0</v>
      </c>
      <c r="C547" s="18">
        <v>22842</v>
      </c>
      <c r="D547" s="18">
        <v>0</v>
      </c>
      <c r="E547" s="18">
        <v>0</v>
      </c>
      <c r="F547" s="18">
        <v>365618</v>
      </c>
      <c r="G547" s="18">
        <f>C547+D547+E547+F547</f>
        <v>388460</v>
      </c>
      <c r="H547" s="18">
        <v>0</v>
      </c>
      <c r="I547" s="18">
        <v>0</v>
      </c>
      <c r="J547" s="18">
        <v>0</v>
      </c>
      <c r="K547" s="18">
        <v>116204</v>
      </c>
      <c r="L547" s="18">
        <f>H547+I547+J547+K547</f>
        <v>116204</v>
      </c>
      <c r="M547" s="18">
        <v>0</v>
      </c>
      <c r="N547" s="18">
        <v>0</v>
      </c>
      <c r="O547" s="18">
        <v>0</v>
      </c>
      <c r="P547" s="18">
        <v>116204</v>
      </c>
      <c r="Q547" s="18">
        <f>M547+N547+O547+P547</f>
        <v>116204</v>
      </c>
      <c r="R547" s="18">
        <f>H547-M547</f>
        <v>0</v>
      </c>
      <c r="S547" s="18">
        <f>I547-N547</f>
        <v>0</v>
      </c>
      <c r="T547" s="18">
        <f>J547-O547</f>
        <v>0</v>
      </c>
      <c r="U547" s="18">
        <f>Q547+B547</f>
        <v>116204</v>
      </c>
      <c r="V547" s="18">
        <v>116204</v>
      </c>
      <c r="W547" s="18">
        <v>104488.06</v>
      </c>
      <c r="X547" s="18">
        <f>V547-W547</f>
        <v>11715.940000000002</v>
      </c>
      <c r="Y547" s="18">
        <f>IF(ISERROR(W547/V547*100),0,W547/V547*100)</f>
        <v>89.917782520395164</v>
      </c>
      <c r="Z547" s="18">
        <v>0</v>
      </c>
      <c r="AA547" s="18">
        <v>0</v>
      </c>
      <c r="AB547" s="18">
        <v>0</v>
      </c>
      <c r="AC547" s="18">
        <v>0</v>
      </c>
      <c r="AD547" s="18">
        <v>0</v>
      </c>
    </row>
    <row r="548" spans="1:30" ht="25.5">
      <c r="A548" s="52" t="s">
        <v>1033</v>
      </c>
      <c r="B548" s="19">
        <v>0</v>
      </c>
      <c r="C548" s="19">
        <v>22842</v>
      </c>
      <c r="D548" s="19">
        <v>0</v>
      </c>
      <c r="E548" s="19">
        <v>0</v>
      </c>
      <c r="F548" s="19">
        <v>334513</v>
      </c>
      <c r="G548" s="19">
        <f>C548+D548+E548+F548</f>
        <v>357355</v>
      </c>
      <c r="H548" s="19">
        <v>0</v>
      </c>
      <c r="I548" s="19">
        <v>0</v>
      </c>
      <c r="J548" s="19">
        <v>0</v>
      </c>
      <c r="K548" s="19">
        <v>111604</v>
      </c>
      <c r="L548" s="19">
        <f>H548+I548+J548+K548</f>
        <v>111604</v>
      </c>
      <c r="M548" s="19">
        <v>0</v>
      </c>
      <c r="N548" s="19">
        <v>0</v>
      </c>
      <c r="O548" s="19">
        <v>0</v>
      </c>
      <c r="P548" s="19">
        <v>111604</v>
      </c>
      <c r="Q548" s="19">
        <f>M548+N548+O548+P548</f>
        <v>111604</v>
      </c>
      <c r="R548" s="19">
        <f>H548-M548</f>
        <v>0</v>
      </c>
      <c r="S548" s="19">
        <f>I548-N548</f>
        <v>0</v>
      </c>
      <c r="T548" s="19">
        <f>J548-O548</f>
        <v>0</v>
      </c>
      <c r="U548" s="19">
        <f>Q548+B548</f>
        <v>111604</v>
      </c>
      <c r="V548" s="19">
        <v>111604</v>
      </c>
      <c r="W548" s="19">
        <v>100821.26</v>
      </c>
      <c r="X548" s="19">
        <f>V548-W548</f>
        <v>10782.740000000005</v>
      </c>
      <c r="Y548" s="19">
        <f>IF(ISERROR(W548/V548*100),0,W548/V548*100)</f>
        <v>90.338392889143748</v>
      </c>
      <c r="Z548" s="19">
        <v>0</v>
      </c>
      <c r="AA548" s="19">
        <v>0</v>
      </c>
      <c r="AB548" s="19">
        <v>0</v>
      </c>
      <c r="AC548" s="19">
        <v>0</v>
      </c>
      <c r="AD548" s="19">
        <v>0</v>
      </c>
    </row>
    <row r="549" spans="1:30" ht="25.5">
      <c r="A549" s="52" t="s">
        <v>785</v>
      </c>
      <c r="B549" s="19">
        <v>0</v>
      </c>
      <c r="C549" s="19">
        <v>0</v>
      </c>
      <c r="D549" s="19">
        <v>0</v>
      </c>
      <c r="E549" s="19">
        <v>0</v>
      </c>
      <c r="F549" s="19">
        <v>31105</v>
      </c>
      <c r="G549" s="19">
        <f>C549+D549+E549+F549</f>
        <v>31105</v>
      </c>
      <c r="H549" s="19">
        <v>0</v>
      </c>
      <c r="I549" s="19">
        <v>0</v>
      </c>
      <c r="J549" s="19">
        <v>0</v>
      </c>
      <c r="K549" s="19">
        <v>4600</v>
      </c>
      <c r="L549" s="19">
        <f>H549+I549+J549+K549</f>
        <v>4600</v>
      </c>
      <c r="M549" s="19">
        <v>0</v>
      </c>
      <c r="N549" s="19">
        <v>0</v>
      </c>
      <c r="O549" s="19">
        <v>0</v>
      </c>
      <c r="P549" s="19">
        <v>4600</v>
      </c>
      <c r="Q549" s="19">
        <f>M549+N549+O549+P549</f>
        <v>4600</v>
      </c>
      <c r="R549" s="19">
        <f>H549-M549</f>
        <v>0</v>
      </c>
      <c r="S549" s="19">
        <f>I549-N549</f>
        <v>0</v>
      </c>
      <c r="T549" s="19">
        <f>J549-O549</f>
        <v>0</v>
      </c>
      <c r="U549" s="19">
        <f>Q549+B549</f>
        <v>4600</v>
      </c>
      <c r="V549" s="19">
        <v>4600</v>
      </c>
      <c r="W549" s="19">
        <v>3666.8</v>
      </c>
      <c r="X549" s="19">
        <f>V549-W549</f>
        <v>933.19999999999982</v>
      </c>
      <c r="Y549" s="19">
        <f>IF(ISERROR(W549/V549*100),0,W549/V549*100)</f>
        <v>79.713043478260872</v>
      </c>
      <c r="Z549" s="19">
        <v>0</v>
      </c>
      <c r="AA549" s="19">
        <v>0</v>
      </c>
      <c r="AB549" s="19">
        <v>0</v>
      </c>
      <c r="AC549" s="19">
        <v>0</v>
      </c>
      <c r="AD549" s="19">
        <v>0</v>
      </c>
    </row>
    <row r="550" spans="1:30" s="4" customFormat="1">
      <c r="A550" s="51" t="s">
        <v>1034</v>
      </c>
      <c r="B550" s="18">
        <v>0</v>
      </c>
      <c r="C550" s="18">
        <v>1500</v>
      </c>
      <c r="D550" s="18">
        <v>0</v>
      </c>
      <c r="E550" s="18">
        <v>0</v>
      </c>
      <c r="F550" s="18">
        <v>3185191</v>
      </c>
      <c r="G550" s="18">
        <f>C550+D550+E550+F550</f>
        <v>3186691</v>
      </c>
      <c r="H550" s="18">
        <v>375</v>
      </c>
      <c r="I550" s="18">
        <v>0</v>
      </c>
      <c r="J550" s="18">
        <v>0</v>
      </c>
      <c r="K550" s="18">
        <v>1084642</v>
      </c>
      <c r="L550" s="18">
        <f>H550+I550+J550+K550</f>
        <v>1085017</v>
      </c>
      <c r="M550" s="18">
        <v>1519.01</v>
      </c>
      <c r="N550" s="18">
        <v>0</v>
      </c>
      <c r="O550" s="18">
        <v>0</v>
      </c>
      <c r="P550" s="18">
        <v>1084642</v>
      </c>
      <c r="Q550" s="18">
        <f>M550+N550+O550+P550</f>
        <v>1086161.01</v>
      </c>
      <c r="R550" s="18">
        <f>H550-M550</f>
        <v>-1144.01</v>
      </c>
      <c r="S550" s="18">
        <f>I550-N550</f>
        <v>0</v>
      </c>
      <c r="T550" s="18">
        <f>J550-O550</f>
        <v>0</v>
      </c>
      <c r="U550" s="18">
        <f>Q550+B550</f>
        <v>1086161.01</v>
      </c>
      <c r="V550" s="18">
        <v>1085017</v>
      </c>
      <c r="W550" s="18">
        <v>989046.92</v>
      </c>
      <c r="X550" s="18">
        <f>V550-W550</f>
        <v>95970.079999999958</v>
      </c>
      <c r="Y550" s="18">
        <f>IF(ISERROR(W550/V550*100),0,W550/V550*100)</f>
        <v>91.154969922130263</v>
      </c>
      <c r="Z550" s="18">
        <v>0</v>
      </c>
      <c r="AA550" s="18">
        <v>0</v>
      </c>
      <c r="AB550" s="18">
        <v>0</v>
      </c>
      <c r="AC550" s="18">
        <v>0</v>
      </c>
      <c r="AD550" s="18">
        <v>0</v>
      </c>
    </row>
    <row r="551" spans="1:30">
      <c r="A551" s="52" t="s">
        <v>1035</v>
      </c>
      <c r="B551" s="19">
        <v>0</v>
      </c>
      <c r="C551" s="19">
        <v>1500</v>
      </c>
      <c r="D551" s="19">
        <v>0</v>
      </c>
      <c r="E551" s="19">
        <v>0</v>
      </c>
      <c r="F551" s="19">
        <v>3185191</v>
      </c>
      <c r="G551" s="19">
        <f>C551+D551+E551+F551</f>
        <v>3186691</v>
      </c>
      <c r="H551" s="19">
        <v>375</v>
      </c>
      <c r="I551" s="19">
        <v>0</v>
      </c>
      <c r="J551" s="19">
        <v>0</v>
      </c>
      <c r="K551" s="19">
        <v>1084642</v>
      </c>
      <c r="L551" s="19">
        <f>H551+I551+J551+K551</f>
        <v>1085017</v>
      </c>
      <c r="M551" s="19">
        <v>1519.01</v>
      </c>
      <c r="N551" s="19">
        <v>0</v>
      </c>
      <c r="O551" s="19">
        <v>0</v>
      </c>
      <c r="P551" s="19">
        <v>1084642</v>
      </c>
      <c r="Q551" s="19">
        <f>M551+N551+O551+P551</f>
        <v>1086161.01</v>
      </c>
      <c r="R551" s="19">
        <f>H551-M551</f>
        <v>-1144.01</v>
      </c>
      <c r="S551" s="19">
        <f>I551-N551</f>
        <v>0</v>
      </c>
      <c r="T551" s="19">
        <f>J551-O551</f>
        <v>0</v>
      </c>
      <c r="U551" s="19">
        <f>Q551+B551</f>
        <v>1086161.01</v>
      </c>
      <c r="V551" s="19">
        <v>1085017</v>
      </c>
      <c r="W551" s="19">
        <v>989046.92</v>
      </c>
      <c r="X551" s="19">
        <f>V551-W551</f>
        <v>95970.079999999958</v>
      </c>
      <c r="Y551" s="19">
        <f>IF(ISERROR(W551/V551*100),0,W551/V551*100)</f>
        <v>91.154969922130263</v>
      </c>
      <c r="Z551" s="19">
        <v>0</v>
      </c>
      <c r="AA551" s="19">
        <v>0</v>
      </c>
      <c r="AB551" s="19">
        <v>0</v>
      </c>
      <c r="AC551" s="19">
        <v>0</v>
      </c>
      <c r="AD551" s="19">
        <v>0</v>
      </c>
    </row>
    <row r="552" spans="1:30" s="4" customFormat="1">
      <c r="A552" s="51" t="s">
        <v>16</v>
      </c>
      <c r="B552" s="18">
        <v>0</v>
      </c>
      <c r="C552" s="18">
        <v>7403317</v>
      </c>
      <c r="D552" s="18">
        <v>208097</v>
      </c>
      <c r="E552" s="18">
        <v>19909</v>
      </c>
      <c r="F552" s="18">
        <v>466320169</v>
      </c>
      <c r="G552" s="18">
        <f>C552+D552+E552+F552</f>
        <v>473951492</v>
      </c>
      <c r="H552" s="18">
        <v>1534967</v>
      </c>
      <c r="I552" s="18">
        <v>47103</v>
      </c>
      <c r="J552" s="18">
        <v>0</v>
      </c>
      <c r="K552" s="18">
        <v>144135665</v>
      </c>
      <c r="L552" s="18">
        <f>H552+I552+J552+K552</f>
        <v>145717735</v>
      </c>
      <c r="M552" s="18">
        <v>3217362.31</v>
      </c>
      <c r="N552" s="18">
        <v>37037.24</v>
      </c>
      <c r="O552" s="18">
        <v>0</v>
      </c>
      <c r="P552" s="18">
        <v>144135665</v>
      </c>
      <c r="Q552" s="18">
        <f>M552+N552+O552+P552</f>
        <v>147390064.55000001</v>
      </c>
      <c r="R552" s="18">
        <f>H552-M552</f>
        <v>-1682395.31</v>
      </c>
      <c r="S552" s="18">
        <f>I552-N552</f>
        <v>10065.760000000002</v>
      </c>
      <c r="T552" s="18">
        <f>J552-O552</f>
        <v>0</v>
      </c>
      <c r="U552" s="18">
        <f>Q552+B552</f>
        <v>147390064.55000001</v>
      </c>
      <c r="V552" s="18">
        <v>145888588</v>
      </c>
      <c r="W552" s="18">
        <v>145078471.02000001</v>
      </c>
      <c r="X552" s="18">
        <f>V552-W552</f>
        <v>810116.97999998927</v>
      </c>
      <c r="Y552" s="18">
        <f>IF(ISERROR(W552/V552*100),0,W552/V552*100)</f>
        <v>99.444701610245218</v>
      </c>
      <c r="Z552" s="18">
        <v>0</v>
      </c>
      <c r="AA552" s="18">
        <v>0</v>
      </c>
      <c r="AB552" s="18">
        <v>0</v>
      </c>
      <c r="AC552" s="18">
        <v>0</v>
      </c>
      <c r="AD552" s="18">
        <v>0</v>
      </c>
    </row>
    <row r="553" spans="1:30">
      <c r="A553" s="52" t="s">
        <v>1036</v>
      </c>
      <c r="B553" s="19">
        <v>0</v>
      </c>
      <c r="C553" s="19">
        <v>0</v>
      </c>
      <c r="D553" s="19">
        <v>0</v>
      </c>
      <c r="E553" s="19">
        <v>0</v>
      </c>
      <c r="F553" s="19">
        <v>1637559</v>
      </c>
      <c r="G553" s="19">
        <f>C553+D553+E553+F553</f>
        <v>1637559</v>
      </c>
      <c r="H553" s="19">
        <v>0</v>
      </c>
      <c r="I553" s="19">
        <v>0</v>
      </c>
      <c r="J553" s="19">
        <v>0</v>
      </c>
      <c r="K553" s="19">
        <v>468021</v>
      </c>
      <c r="L553" s="19">
        <f>H553+I553+J553+K553</f>
        <v>468021</v>
      </c>
      <c r="M553" s="19">
        <v>927.44</v>
      </c>
      <c r="N553" s="19">
        <v>0</v>
      </c>
      <c r="O553" s="19">
        <v>0</v>
      </c>
      <c r="P553" s="19">
        <v>468021</v>
      </c>
      <c r="Q553" s="19">
        <f>M553+N553+O553+P553</f>
        <v>468948.44</v>
      </c>
      <c r="R553" s="19">
        <f>H553-M553</f>
        <v>-927.44</v>
      </c>
      <c r="S553" s="19">
        <f>I553-N553</f>
        <v>0</v>
      </c>
      <c r="T553" s="19">
        <f>J553-O553</f>
        <v>0</v>
      </c>
      <c r="U553" s="19">
        <f>Q553+B553</f>
        <v>468948.44</v>
      </c>
      <c r="V553" s="19">
        <v>468021</v>
      </c>
      <c r="W553" s="19">
        <v>426022.17</v>
      </c>
      <c r="X553" s="19">
        <f>V553-W553</f>
        <v>41998.830000000016</v>
      </c>
      <c r="Y553" s="19">
        <f>IF(ISERROR(W553/V553*100),0,W553/V553*100)</f>
        <v>91.026293691949718</v>
      </c>
      <c r="Z553" s="19">
        <v>0</v>
      </c>
      <c r="AA553" s="19">
        <v>0</v>
      </c>
      <c r="AB553" s="19">
        <v>0</v>
      </c>
      <c r="AC553" s="19">
        <v>0</v>
      </c>
      <c r="AD553" s="19">
        <v>0</v>
      </c>
    </row>
    <row r="554" spans="1:30">
      <c r="A554" s="52" t="s">
        <v>1037</v>
      </c>
      <c r="B554" s="19">
        <v>0</v>
      </c>
      <c r="C554" s="19">
        <v>0</v>
      </c>
      <c r="D554" s="19">
        <v>0</v>
      </c>
      <c r="E554" s="19">
        <v>0</v>
      </c>
      <c r="F554" s="19">
        <v>1637559</v>
      </c>
      <c r="G554" s="19">
        <f>C554+D554+E554+F554</f>
        <v>1637559</v>
      </c>
      <c r="H554" s="19">
        <v>0</v>
      </c>
      <c r="I554" s="19">
        <v>0</v>
      </c>
      <c r="J554" s="19">
        <v>0</v>
      </c>
      <c r="K554" s="19">
        <v>468021</v>
      </c>
      <c r="L554" s="19">
        <f>H554+I554+J554+K554</f>
        <v>468021</v>
      </c>
      <c r="M554" s="19">
        <v>927.44</v>
      </c>
      <c r="N554" s="19">
        <v>0</v>
      </c>
      <c r="O554" s="19">
        <v>0</v>
      </c>
      <c r="P554" s="19">
        <v>468021</v>
      </c>
      <c r="Q554" s="19">
        <f>M554+N554+O554+P554</f>
        <v>468948.44</v>
      </c>
      <c r="R554" s="19">
        <f>H554-M554</f>
        <v>-927.44</v>
      </c>
      <c r="S554" s="19">
        <f>I554-N554</f>
        <v>0</v>
      </c>
      <c r="T554" s="19">
        <f>J554-O554</f>
        <v>0</v>
      </c>
      <c r="U554" s="19">
        <f>Q554+B554</f>
        <v>468948.44</v>
      </c>
      <c r="V554" s="19">
        <v>468021</v>
      </c>
      <c r="W554" s="19">
        <v>426022.17</v>
      </c>
      <c r="X554" s="19">
        <f>V554-W554</f>
        <v>41998.830000000016</v>
      </c>
      <c r="Y554" s="19">
        <f>IF(ISERROR(W554/V554*100),0,W554/V554*100)</f>
        <v>91.026293691949718</v>
      </c>
      <c r="Z554" s="19">
        <v>0</v>
      </c>
      <c r="AA554" s="19">
        <v>0</v>
      </c>
      <c r="AB554" s="19">
        <v>0</v>
      </c>
      <c r="AC554" s="19">
        <v>0</v>
      </c>
      <c r="AD554" s="19">
        <v>0</v>
      </c>
    </row>
    <row r="555" spans="1:30">
      <c r="A555" s="52" t="s">
        <v>1038</v>
      </c>
      <c r="B555" s="19">
        <v>0</v>
      </c>
      <c r="C555" s="19">
        <v>0</v>
      </c>
      <c r="D555" s="19">
        <v>0</v>
      </c>
      <c r="E555" s="19">
        <v>0</v>
      </c>
      <c r="F555" s="19">
        <v>16207339</v>
      </c>
      <c r="G555" s="19">
        <f>C555+D555+E555+F555</f>
        <v>16207339</v>
      </c>
      <c r="H555" s="19">
        <v>0</v>
      </c>
      <c r="I555" s="19">
        <v>0</v>
      </c>
      <c r="J555" s="19">
        <v>0</v>
      </c>
      <c r="K555" s="19">
        <v>4913269</v>
      </c>
      <c r="L555" s="19">
        <f>H555+I555+J555+K555</f>
        <v>4913269</v>
      </c>
      <c r="M555" s="19">
        <v>0</v>
      </c>
      <c r="N555" s="19">
        <v>0</v>
      </c>
      <c r="O555" s="19">
        <v>0</v>
      </c>
      <c r="P555" s="19">
        <v>4913269</v>
      </c>
      <c r="Q555" s="19">
        <f>M555+N555+O555+P555</f>
        <v>4913269</v>
      </c>
      <c r="R555" s="19">
        <f>H555-M555</f>
        <v>0</v>
      </c>
      <c r="S555" s="19">
        <f>I555-N555</f>
        <v>0</v>
      </c>
      <c r="T555" s="19">
        <f>J555-O555</f>
        <v>0</v>
      </c>
      <c r="U555" s="19">
        <f>Q555+B555</f>
        <v>4913269</v>
      </c>
      <c r="V555" s="19">
        <v>4913269</v>
      </c>
      <c r="W555" s="19">
        <v>4911443.9000000004</v>
      </c>
      <c r="X555" s="19">
        <f>V555-W555</f>
        <v>1825.0999999996275</v>
      </c>
      <c r="Y555" s="19">
        <f>IF(ISERROR(W555/V555*100),0,W555/V555*100)</f>
        <v>99.962853652018651</v>
      </c>
      <c r="Z555" s="19">
        <v>0</v>
      </c>
      <c r="AA555" s="19">
        <v>0</v>
      </c>
      <c r="AB555" s="19">
        <v>0</v>
      </c>
      <c r="AC555" s="19">
        <v>0</v>
      </c>
      <c r="AD555" s="19">
        <v>0</v>
      </c>
    </row>
    <row r="556" spans="1:30">
      <c r="A556" s="52" t="s">
        <v>1039</v>
      </c>
      <c r="B556" s="19">
        <v>0</v>
      </c>
      <c r="C556" s="19">
        <v>0</v>
      </c>
      <c r="D556" s="19">
        <v>0</v>
      </c>
      <c r="E556" s="19">
        <v>0</v>
      </c>
      <c r="F556" s="19">
        <v>10980301</v>
      </c>
      <c r="G556" s="19">
        <f>C556+D556+E556+F556</f>
        <v>10980301</v>
      </c>
      <c r="H556" s="19">
        <v>0</v>
      </c>
      <c r="I556" s="19">
        <v>0</v>
      </c>
      <c r="J556" s="19">
        <v>0</v>
      </c>
      <c r="K556" s="19">
        <v>3573279</v>
      </c>
      <c r="L556" s="19">
        <f>H556+I556+J556+K556</f>
        <v>3573279</v>
      </c>
      <c r="M556" s="19">
        <v>0</v>
      </c>
      <c r="N556" s="19">
        <v>0</v>
      </c>
      <c r="O556" s="19">
        <v>0</v>
      </c>
      <c r="P556" s="19">
        <v>3573279</v>
      </c>
      <c r="Q556" s="19">
        <f>M556+N556+O556+P556</f>
        <v>3573279</v>
      </c>
      <c r="R556" s="19">
        <f>H556-M556</f>
        <v>0</v>
      </c>
      <c r="S556" s="19">
        <f>I556-N556</f>
        <v>0</v>
      </c>
      <c r="T556" s="19">
        <f>J556-O556</f>
        <v>0</v>
      </c>
      <c r="U556" s="19">
        <f>Q556+B556</f>
        <v>3573279</v>
      </c>
      <c r="V556" s="19">
        <v>3573279</v>
      </c>
      <c r="W556" s="19">
        <v>3573279</v>
      </c>
      <c r="X556" s="19">
        <f>V556-W556</f>
        <v>0</v>
      </c>
      <c r="Y556" s="19">
        <f>IF(ISERROR(W556/V556*100),0,W556/V556*100)</f>
        <v>100</v>
      </c>
      <c r="Z556" s="19">
        <v>0</v>
      </c>
      <c r="AA556" s="19">
        <v>0</v>
      </c>
      <c r="AB556" s="19">
        <v>0</v>
      </c>
      <c r="AC556" s="19">
        <v>0</v>
      </c>
      <c r="AD556" s="19">
        <v>0</v>
      </c>
    </row>
    <row r="557" spans="1:30">
      <c r="A557" s="52" t="s">
        <v>1040</v>
      </c>
      <c r="B557" s="19">
        <v>0</v>
      </c>
      <c r="C557" s="19">
        <v>0</v>
      </c>
      <c r="D557" s="19">
        <v>0</v>
      </c>
      <c r="E557" s="19">
        <v>0</v>
      </c>
      <c r="F557" s="19">
        <v>5227038</v>
      </c>
      <c r="G557" s="19">
        <f>C557+D557+E557+F557</f>
        <v>5227038</v>
      </c>
      <c r="H557" s="19">
        <v>0</v>
      </c>
      <c r="I557" s="19">
        <v>0</v>
      </c>
      <c r="J557" s="19">
        <v>0</v>
      </c>
      <c r="K557" s="19">
        <v>1339990</v>
      </c>
      <c r="L557" s="19">
        <f>H557+I557+J557+K557</f>
        <v>1339990</v>
      </c>
      <c r="M557" s="19">
        <v>0</v>
      </c>
      <c r="N557" s="19">
        <v>0</v>
      </c>
      <c r="O557" s="19">
        <v>0</v>
      </c>
      <c r="P557" s="19">
        <v>1339990</v>
      </c>
      <c r="Q557" s="19">
        <f>M557+N557+O557+P557</f>
        <v>1339990</v>
      </c>
      <c r="R557" s="19">
        <f>H557-M557</f>
        <v>0</v>
      </c>
      <c r="S557" s="19">
        <f>I557-N557</f>
        <v>0</v>
      </c>
      <c r="T557" s="19">
        <f>J557-O557</f>
        <v>0</v>
      </c>
      <c r="U557" s="19">
        <f>Q557+B557</f>
        <v>1339990</v>
      </c>
      <c r="V557" s="19">
        <v>1339990</v>
      </c>
      <c r="W557" s="19">
        <v>1338164.8999999999</v>
      </c>
      <c r="X557" s="19">
        <f>V557-W557</f>
        <v>1825.1000000000931</v>
      </c>
      <c r="Y557" s="19">
        <f>IF(ISERROR(W557/V557*100),0,W557/V557*100)</f>
        <v>99.863797491026034</v>
      </c>
      <c r="Z557" s="19">
        <v>0</v>
      </c>
      <c r="AA557" s="19">
        <v>0</v>
      </c>
      <c r="AB557" s="19">
        <v>0</v>
      </c>
      <c r="AC557" s="19">
        <v>0</v>
      </c>
      <c r="AD557" s="19">
        <v>0</v>
      </c>
    </row>
    <row r="558" spans="1:30">
      <c r="A558" s="52" t="s">
        <v>1041</v>
      </c>
      <c r="B558" s="19">
        <v>0</v>
      </c>
      <c r="C558" s="19">
        <v>38000</v>
      </c>
      <c r="D558" s="19">
        <v>0</v>
      </c>
      <c r="E558" s="19">
        <v>0</v>
      </c>
      <c r="F558" s="19">
        <v>447305</v>
      </c>
      <c r="G558" s="19">
        <f>C558+D558+E558+F558</f>
        <v>485305</v>
      </c>
      <c r="H558" s="19">
        <v>15300</v>
      </c>
      <c r="I558" s="19">
        <v>0</v>
      </c>
      <c r="J558" s="19">
        <v>0</v>
      </c>
      <c r="K558" s="19">
        <v>170571</v>
      </c>
      <c r="L558" s="19">
        <f>H558+I558+J558+K558</f>
        <v>185871</v>
      </c>
      <c r="M558" s="19">
        <v>19518.810000000001</v>
      </c>
      <c r="N558" s="19">
        <v>0</v>
      </c>
      <c r="O558" s="19">
        <v>0</v>
      </c>
      <c r="P558" s="19">
        <v>170571</v>
      </c>
      <c r="Q558" s="19">
        <f>M558+N558+O558+P558</f>
        <v>190089.81</v>
      </c>
      <c r="R558" s="19">
        <f>H558-M558</f>
        <v>-4218.8100000000013</v>
      </c>
      <c r="S558" s="19">
        <f>I558-N558</f>
        <v>0</v>
      </c>
      <c r="T558" s="19">
        <f>J558-O558</f>
        <v>0</v>
      </c>
      <c r="U558" s="19">
        <f>Q558+B558</f>
        <v>190089.81</v>
      </c>
      <c r="V558" s="19">
        <v>185992</v>
      </c>
      <c r="W558" s="19">
        <v>185339.56</v>
      </c>
      <c r="X558" s="19">
        <f>V558-W558</f>
        <v>652.44000000000233</v>
      </c>
      <c r="Y558" s="19">
        <f>IF(ISERROR(W558/V558*100),0,W558/V558*100)</f>
        <v>99.649210718740591</v>
      </c>
      <c r="Z558" s="19">
        <v>0</v>
      </c>
      <c r="AA558" s="19">
        <v>0</v>
      </c>
      <c r="AB558" s="19">
        <v>0</v>
      </c>
      <c r="AC558" s="19">
        <v>0</v>
      </c>
      <c r="AD558" s="19">
        <v>0</v>
      </c>
    </row>
    <row r="559" spans="1:30">
      <c r="A559" s="52" t="s">
        <v>1042</v>
      </c>
      <c r="B559" s="19">
        <v>0</v>
      </c>
      <c r="C559" s="19">
        <v>38000</v>
      </c>
      <c r="D559" s="19">
        <v>0</v>
      </c>
      <c r="E559" s="19">
        <v>0</v>
      </c>
      <c r="F559" s="19">
        <v>447305</v>
      </c>
      <c r="G559" s="19">
        <f>C559+D559+E559+F559</f>
        <v>485305</v>
      </c>
      <c r="H559" s="19">
        <v>15300</v>
      </c>
      <c r="I559" s="19">
        <v>0</v>
      </c>
      <c r="J559" s="19">
        <v>0</v>
      </c>
      <c r="K559" s="19">
        <v>170571</v>
      </c>
      <c r="L559" s="19">
        <f>H559+I559+J559+K559</f>
        <v>185871</v>
      </c>
      <c r="M559" s="19">
        <v>19518.810000000001</v>
      </c>
      <c r="N559" s="19">
        <v>0</v>
      </c>
      <c r="O559" s="19">
        <v>0</v>
      </c>
      <c r="P559" s="19">
        <v>170571</v>
      </c>
      <c r="Q559" s="19">
        <f>M559+N559+O559+P559</f>
        <v>190089.81</v>
      </c>
      <c r="R559" s="19">
        <f>H559-M559</f>
        <v>-4218.8100000000013</v>
      </c>
      <c r="S559" s="19">
        <f>I559-N559</f>
        <v>0</v>
      </c>
      <c r="T559" s="19">
        <f>J559-O559</f>
        <v>0</v>
      </c>
      <c r="U559" s="19">
        <f>Q559+B559</f>
        <v>190089.81</v>
      </c>
      <c r="V559" s="19">
        <v>185992</v>
      </c>
      <c r="W559" s="19">
        <v>185339.56</v>
      </c>
      <c r="X559" s="19">
        <f>V559-W559</f>
        <v>652.44000000000233</v>
      </c>
      <c r="Y559" s="19">
        <f>IF(ISERROR(W559/V559*100),0,W559/V559*100)</f>
        <v>99.649210718740591</v>
      </c>
      <c r="Z559" s="19">
        <v>0</v>
      </c>
      <c r="AA559" s="19">
        <v>0</v>
      </c>
      <c r="AB559" s="19">
        <v>0</v>
      </c>
      <c r="AC559" s="19">
        <v>0</v>
      </c>
      <c r="AD559" s="19">
        <v>0</v>
      </c>
    </row>
    <row r="560" spans="1:30">
      <c r="A560" s="52" t="s">
        <v>1043</v>
      </c>
      <c r="B560" s="19">
        <v>0</v>
      </c>
      <c r="C560" s="19">
        <v>2784500</v>
      </c>
      <c r="D560" s="19">
        <v>0</v>
      </c>
      <c r="E560" s="19">
        <v>0</v>
      </c>
      <c r="F560" s="19">
        <v>396361427</v>
      </c>
      <c r="G560" s="19">
        <f>C560+D560+E560+F560</f>
        <v>399145927</v>
      </c>
      <c r="H560" s="19">
        <v>287396</v>
      </c>
      <c r="I560" s="19">
        <v>0</v>
      </c>
      <c r="J560" s="19">
        <v>0</v>
      </c>
      <c r="K560" s="19">
        <v>122231951</v>
      </c>
      <c r="L560" s="19">
        <f>H560+I560+J560+K560</f>
        <v>122519347</v>
      </c>
      <c r="M560" s="19">
        <v>1962611.98</v>
      </c>
      <c r="N560" s="19">
        <v>0</v>
      </c>
      <c r="O560" s="19">
        <v>0</v>
      </c>
      <c r="P560" s="19">
        <v>122231951</v>
      </c>
      <c r="Q560" s="19">
        <f>M560+N560+O560+P560</f>
        <v>124194562.98</v>
      </c>
      <c r="R560" s="19">
        <f>H560-M560</f>
        <v>-1675215.98</v>
      </c>
      <c r="S560" s="19">
        <f>I560-N560</f>
        <v>0</v>
      </c>
      <c r="T560" s="19">
        <f>J560-O560</f>
        <v>0</v>
      </c>
      <c r="U560" s="19">
        <f>Q560+B560</f>
        <v>124194562.98</v>
      </c>
      <c r="V560" s="19">
        <v>122519347</v>
      </c>
      <c r="W560" s="19">
        <v>122429108.36</v>
      </c>
      <c r="X560" s="19">
        <f>V560-W560</f>
        <v>90238.640000000596</v>
      </c>
      <c r="Y560" s="19">
        <f>IF(ISERROR(W560/V560*100),0,W560/V560*100)</f>
        <v>99.926347436376716</v>
      </c>
      <c r="Z560" s="19">
        <v>0</v>
      </c>
      <c r="AA560" s="19">
        <v>0</v>
      </c>
      <c r="AB560" s="19">
        <v>0</v>
      </c>
      <c r="AC560" s="19">
        <v>0</v>
      </c>
      <c r="AD560" s="19">
        <v>0</v>
      </c>
    </row>
    <row r="561" spans="1:30">
      <c r="A561" s="52" t="s">
        <v>1044</v>
      </c>
      <c r="B561" s="19">
        <v>0</v>
      </c>
      <c r="C561" s="19">
        <v>764000</v>
      </c>
      <c r="D561" s="19">
        <v>0</v>
      </c>
      <c r="E561" s="19">
        <v>0</v>
      </c>
      <c r="F561" s="19">
        <v>309960176</v>
      </c>
      <c r="G561" s="19">
        <f>C561+D561+E561+F561</f>
        <v>310724176</v>
      </c>
      <c r="H561" s="19">
        <v>266896</v>
      </c>
      <c r="I561" s="19">
        <v>0</v>
      </c>
      <c r="J561" s="19">
        <v>0</v>
      </c>
      <c r="K561" s="19">
        <v>95803927</v>
      </c>
      <c r="L561" s="19">
        <f>H561+I561+J561+K561</f>
        <v>96070823</v>
      </c>
      <c r="M561" s="19">
        <v>226655.89</v>
      </c>
      <c r="N561" s="19">
        <v>0</v>
      </c>
      <c r="O561" s="19">
        <v>0</v>
      </c>
      <c r="P561" s="19">
        <v>95803927</v>
      </c>
      <c r="Q561" s="19">
        <f>M561+N561+O561+P561</f>
        <v>96030582.890000001</v>
      </c>
      <c r="R561" s="19">
        <f>H561-M561</f>
        <v>40240.109999999986</v>
      </c>
      <c r="S561" s="19">
        <f>I561-N561</f>
        <v>0</v>
      </c>
      <c r="T561" s="19">
        <f>J561-O561</f>
        <v>0</v>
      </c>
      <c r="U561" s="19">
        <f>Q561+B561</f>
        <v>96030582.890000001</v>
      </c>
      <c r="V561" s="19">
        <v>96070823</v>
      </c>
      <c r="W561" s="19">
        <v>96020982.299999997</v>
      </c>
      <c r="X561" s="19">
        <f>V561-W561</f>
        <v>49840.70000000298</v>
      </c>
      <c r="Y561" s="19">
        <f>IF(ISERROR(W561/V561*100),0,W561/V561*100)</f>
        <v>99.948120877448915</v>
      </c>
      <c r="Z561" s="19">
        <v>0</v>
      </c>
      <c r="AA561" s="19">
        <v>0</v>
      </c>
      <c r="AB561" s="19">
        <v>0</v>
      </c>
      <c r="AC561" s="19">
        <v>0</v>
      </c>
      <c r="AD561" s="19">
        <v>0</v>
      </c>
    </row>
    <row r="562" spans="1:30" ht="25.5">
      <c r="A562" s="52" t="s">
        <v>1045</v>
      </c>
      <c r="B562" s="19">
        <v>0</v>
      </c>
      <c r="C562" s="19">
        <v>2015500</v>
      </c>
      <c r="D562" s="19">
        <v>0</v>
      </c>
      <c r="E562" s="19">
        <v>0</v>
      </c>
      <c r="F562" s="19">
        <v>78075200</v>
      </c>
      <c r="G562" s="19">
        <f>C562+D562+E562+F562</f>
        <v>80090700</v>
      </c>
      <c r="H562" s="19">
        <v>15500</v>
      </c>
      <c r="I562" s="19">
        <v>0</v>
      </c>
      <c r="J562" s="19">
        <v>0</v>
      </c>
      <c r="K562" s="19">
        <v>24570512</v>
      </c>
      <c r="L562" s="19">
        <f>H562+I562+J562+K562</f>
        <v>24586012</v>
      </c>
      <c r="M562" s="19">
        <v>1735956.09</v>
      </c>
      <c r="N562" s="19">
        <v>0</v>
      </c>
      <c r="O562" s="19">
        <v>0</v>
      </c>
      <c r="P562" s="19">
        <v>24570512</v>
      </c>
      <c r="Q562" s="19">
        <f>M562+N562+O562+P562</f>
        <v>26306468.09</v>
      </c>
      <c r="R562" s="19">
        <f>H562-M562</f>
        <v>-1720456.09</v>
      </c>
      <c r="S562" s="19">
        <f>I562-N562</f>
        <v>0</v>
      </c>
      <c r="T562" s="19">
        <f>J562-O562</f>
        <v>0</v>
      </c>
      <c r="U562" s="19">
        <f>Q562+B562</f>
        <v>26306468.09</v>
      </c>
      <c r="V562" s="19">
        <v>24586012</v>
      </c>
      <c r="W562" s="19">
        <v>24586012</v>
      </c>
      <c r="X562" s="19">
        <f>V562-W562</f>
        <v>0</v>
      </c>
      <c r="Y562" s="19">
        <f>IF(ISERROR(W562/V562*100),0,W562/V562*100)</f>
        <v>100</v>
      </c>
      <c r="Z562" s="19">
        <v>0</v>
      </c>
      <c r="AA562" s="19">
        <v>0</v>
      </c>
      <c r="AB562" s="19">
        <v>0</v>
      </c>
      <c r="AC562" s="19">
        <v>0</v>
      </c>
      <c r="AD562" s="19">
        <v>0</v>
      </c>
    </row>
    <row r="563" spans="1:30" ht="25.5">
      <c r="A563" s="52" t="s">
        <v>1046</v>
      </c>
      <c r="B563" s="19">
        <v>0</v>
      </c>
      <c r="C563" s="19">
        <v>5000</v>
      </c>
      <c r="D563" s="19">
        <v>0</v>
      </c>
      <c r="E563" s="19">
        <v>0</v>
      </c>
      <c r="F563" s="19">
        <v>7472258</v>
      </c>
      <c r="G563" s="19">
        <f>C563+D563+E563+F563</f>
        <v>7477258</v>
      </c>
      <c r="H563" s="19">
        <v>5000</v>
      </c>
      <c r="I563" s="19">
        <v>0</v>
      </c>
      <c r="J563" s="19">
        <v>0</v>
      </c>
      <c r="K563" s="19">
        <v>1572919</v>
      </c>
      <c r="L563" s="19">
        <f>H563+I563+J563+K563</f>
        <v>1577919</v>
      </c>
      <c r="M563" s="19">
        <v>0</v>
      </c>
      <c r="N563" s="19">
        <v>0</v>
      </c>
      <c r="O563" s="19">
        <v>0</v>
      </c>
      <c r="P563" s="19">
        <v>1572919</v>
      </c>
      <c r="Q563" s="19">
        <f>M563+N563+O563+P563</f>
        <v>1572919</v>
      </c>
      <c r="R563" s="19">
        <f>H563-M563</f>
        <v>5000</v>
      </c>
      <c r="S563" s="19">
        <f>I563-N563</f>
        <v>0</v>
      </c>
      <c r="T563" s="19">
        <f>J563-O563</f>
        <v>0</v>
      </c>
      <c r="U563" s="19">
        <f>Q563+B563</f>
        <v>1572919</v>
      </c>
      <c r="V563" s="19">
        <v>1577919</v>
      </c>
      <c r="W563" s="19">
        <v>1537521.06</v>
      </c>
      <c r="X563" s="19">
        <f>V563-W563</f>
        <v>40397.939999999944</v>
      </c>
      <c r="Y563" s="19">
        <f>IF(ISERROR(W563/V563*100),0,W563/V563*100)</f>
        <v>97.439796339355823</v>
      </c>
      <c r="Z563" s="19">
        <v>0</v>
      </c>
      <c r="AA563" s="19">
        <v>0</v>
      </c>
      <c r="AB563" s="19">
        <v>0</v>
      </c>
      <c r="AC563" s="19">
        <v>0</v>
      </c>
      <c r="AD563" s="19">
        <v>0</v>
      </c>
    </row>
    <row r="564" spans="1:30" ht="25.5">
      <c r="A564" s="52" t="s">
        <v>1047</v>
      </c>
      <c r="B564" s="19">
        <v>0</v>
      </c>
      <c r="C564" s="19">
        <v>0</v>
      </c>
      <c r="D564" s="19">
        <v>0</v>
      </c>
      <c r="E564" s="19">
        <v>0</v>
      </c>
      <c r="F564" s="19">
        <v>84000</v>
      </c>
      <c r="G564" s="19">
        <f>C564+D564+E564+F564</f>
        <v>84000</v>
      </c>
      <c r="H564" s="19">
        <v>0</v>
      </c>
      <c r="I564" s="19">
        <v>0</v>
      </c>
      <c r="J564" s="19">
        <v>0</v>
      </c>
      <c r="K564" s="19">
        <v>28000</v>
      </c>
      <c r="L564" s="19">
        <f>H564+I564+J564+K564</f>
        <v>28000</v>
      </c>
      <c r="M564" s="19">
        <v>0</v>
      </c>
      <c r="N564" s="19">
        <v>0</v>
      </c>
      <c r="O564" s="19">
        <v>0</v>
      </c>
      <c r="P564" s="19">
        <v>28000</v>
      </c>
      <c r="Q564" s="19">
        <f>M564+N564+O564+P564</f>
        <v>28000</v>
      </c>
      <c r="R564" s="19">
        <f>H564-M564</f>
        <v>0</v>
      </c>
      <c r="S564" s="19">
        <f>I564-N564</f>
        <v>0</v>
      </c>
      <c r="T564" s="19">
        <f>J564-O564</f>
        <v>0</v>
      </c>
      <c r="U564" s="19">
        <f>Q564+B564</f>
        <v>28000</v>
      </c>
      <c r="V564" s="19">
        <v>28000</v>
      </c>
      <c r="W564" s="19">
        <v>28000</v>
      </c>
      <c r="X564" s="19">
        <f>V564-W564</f>
        <v>0</v>
      </c>
      <c r="Y564" s="19">
        <f>IF(ISERROR(W564/V564*100),0,W564/V564*100)</f>
        <v>100</v>
      </c>
      <c r="Z564" s="19">
        <v>0</v>
      </c>
      <c r="AA564" s="19">
        <v>0</v>
      </c>
      <c r="AB564" s="19">
        <v>0</v>
      </c>
      <c r="AC564" s="19">
        <v>0</v>
      </c>
      <c r="AD564" s="19">
        <v>0</v>
      </c>
    </row>
    <row r="565" spans="1:30" ht="25.5">
      <c r="A565" s="52" t="s">
        <v>1048</v>
      </c>
      <c r="B565" s="19">
        <v>0</v>
      </c>
      <c r="C565" s="19">
        <v>0</v>
      </c>
      <c r="D565" s="19">
        <v>0</v>
      </c>
      <c r="E565" s="19">
        <v>0</v>
      </c>
      <c r="F565" s="19">
        <v>75980</v>
      </c>
      <c r="G565" s="19">
        <f>C565+D565+E565+F565</f>
        <v>75980</v>
      </c>
      <c r="H565" s="19">
        <v>0</v>
      </c>
      <c r="I565" s="19">
        <v>0</v>
      </c>
      <c r="J565" s="19">
        <v>0</v>
      </c>
      <c r="K565" s="19">
        <v>25324</v>
      </c>
      <c r="L565" s="19">
        <f>H565+I565+J565+K565</f>
        <v>25324</v>
      </c>
      <c r="M565" s="19">
        <v>0</v>
      </c>
      <c r="N565" s="19">
        <v>0</v>
      </c>
      <c r="O565" s="19">
        <v>0</v>
      </c>
      <c r="P565" s="19">
        <v>25324</v>
      </c>
      <c r="Q565" s="19">
        <f>M565+N565+O565+P565</f>
        <v>25324</v>
      </c>
      <c r="R565" s="19">
        <f>H565-M565</f>
        <v>0</v>
      </c>
      <c r="S565" s="19">
        <f>I565-N565</f>
        <v>0</v>
      </c>
      <c r="T565" s="19">
        <f>J565-O565</f>
        <v>0</v>
      </c>
      <c r="U565" s="19">
        <f>Q565+B565</f>
        <v>25324</v>
      </c>
      <c r="V565" s="19">
        <v>25324</v>
      </c>
      <c r="W565" s="19">
        <v>25324</v>
      </c>
      <c r="X565" s="19">
        <f>V565-W565</f>
        <v>0</v>
      </c>
      <c r="Y565" s="19">
        <f>IF(ISERROR(W565/V565*100),0,W565/V565*100)</f>
        <v>100</v>
      </c>
      <c r="Z565" s="19">
        <v>0</v>
      </c>
      <c r="AA565" s="19">
        <v>0</v>
      </c>
      <c r="AB565" s="19">
        <v>0</v>
      </c>
      <c r="AC565" s="19">
        <v>0</v>
      </c>
      <c r="AD565" s="19">
        <v>0</v>
      </c>
    </row>
    <row r="566" spans="1:30" ht="25.5">
      <c r="A566" s="52" t="s">
        <v>1049</v>
      </c>
      <c r="B566" s="19">
        <v>0</v>
      </c>
      <c r="C566" s="19">
        <v>0</v>
      </c>
      <c r="D566" s="19">
        <v>0</v>
      </c>
      <c r="E566" s="19">
        <v>0</v>
      </c>
      <c r="F566" s="19">
        <v>693813</v>
      </c>
      <c r="G566" s="19">
        <f>C566+D566+E566+F566</f>
        <v>693813</v>
      </c>
      <c r="H566" s="19">
        <v>0</v>
      </c>
      <c r="I566" s="19">
        <v>0</v>
      </c>
      <c r="J566" s="19">
        <v>0</v>
      </c>
      <c r="K566" s="19">
        <v>231269</v>
      </c>
      <c r="L566" s="19">
        <f>H566+I566+J566+K566</f>
        <v>231269</v>
      </c>
      <c r="M566" s="19">
        <v>0</v>
      </c>
      <c r="N566" s="19">
        <v>0</v>
      </c>
      <c r="O566" s="19">
        <v>0</v>
      </c>
      <c r="P566" s="19">
        <v>231269</v>
      </c>
      <c r="Q566" s="19">
        <f>M566+N566+O566+P566</f>
        <v>231269</v>
      </c>
      <c r="R566" s="19">
        <f>H566-M566</f>
        <v>0</v>
      </c>
      <c r="S566" s="19">
        <f>I566-N566</f>
        <v>0</v>
      </c>
      <c r="T566" s="19">
        <f>J566-O566</f>
        <v>0</v>
      </c>
      <c r="U566" s="19">
        <f>Q566+B566</f>
        <v>231269</v>
      </c>
      <c r="V566" s="19">
        <v>231269</v>
      </c>
      <c r="W566" s="19">
        <v>231269</v>
      </c>
      <c r="X566" s="19">
        <f>V566-W566</f>
        <v>0</v>
      </c>
      <c r="Y566" s="19">
        <f>IF(ISERROR(W566/V566*100),0,W566/V566*100)</f>
        <v>100</v>
      </c>
      <c r="Z566" s="19">
        <v>0</v>
      </c>
      <c r="AA566" s="19">
        <v>0</v>
      </c>
      <c r="AB566" s="19">
        <v>0</v>
      </c>
      <c r="AC566" s="19">
        <v>0</v>
      </c>
      <c r="AD566" s="19">
        <v>0</v>
      </c>
    </row>
    <row r="567" spans="1:30" ht="25.5">
      <c r="A567" s="52" t="s">
        <v>1050</v>
      </c>
      <c r="B567" s="19">
        <v>0</v>
      </c>
      <c r="C567" s="19">
        <v>2529893</v>
      </c>
      <c r="D567" s="19">
        <v>0</v>
      </c>
      <c r="E567" s="19">
        <v>0</v>
      </c>
      <c r="F567" s="19">
        <v>128131</v>
      </c>
      <c r="G567" s="19">
        <f>C567+D567+E567+F567</f>
        <v>2658024</v>
      </c>
      <c r="H567" s="19">
        <v>632473</v>
      </c>
      <c r="I567" s="19">
        <v>0</v>
      </c>
      <c r="J567" s="19">
        <v>0</v>
      </c>
      <c r="K567" s="19">
        <v>72183</v>
      </c>
      <c r="L567" s="19">
        <f>H567+I567+J567+K567</f>
        <v>704656</v>
      </c>
      <c r="M567" s="19">
        <v>513229.76</v>
      </c>
      <c r="N567" s="19">
        <v>0</v>
      </c>
      <c r="O567" s="19">
        <v>0</v>
      </c>
      <c r="P567" s="19">
        <v>72183</v>
      </c>
      <c r="Q567" s="19">
        <f>M567+N567+O567+P567</f>
        <v>585412.76</v>
      </c>
      <c r="R567" s="19">
        <f>H567-M567</f>
        <v>119243.23999999999</v>
      </c>
      <c r="S567" s="19">
        <f>I567-N567</f>
        <v>0</v>
      </c>
      <c r="T567" s="19">
        <f>J567-O567</f>
        <v>0</v>
      </c>
      <c r="U567" s="19">
        <f>Q567+B567</f>
        <v>585412.76</v>
      </c>
      <c r="V567" s="19">
        <v>704656</v>
      </c>
      <c r="W567" s="19">
        <v>427170.81</v>
      </c>
      <c r="X567" s="19">
        <f>V567-W567</f>
        <v>277485.19</v>
      </c>
      <c r="Y567" s="19">
        <f>IF(ISERROR(W567/V567*100),0,W567/V567*100)</f>
        <v>60.621183953588698</v>
      </c>
      <c r="Z567" s="19">
        <v>0</v>
      </c>
      <c r="AA567" s="19">
        <v>0</v>
      </c>
      <c r="AB567" s="19">
        <v>0</v>
      </c>
      <c r="AC567" s="19">
        <v>0</v>
      </c>
      <c r="AD567" s="19">
        <v>0</v>
      </c>
    </row>
    <row r="568" spans="1:30" ht="38.25">
      <c r="A568" s="52" t="s">
        <v>1051</v>
      </c>
      <c r="B568" s="19">
        <v>0</v>
      </c>
      <c r="C568" s="19">
        <v>2529893</v>
      </c>
      <c r="D568" s="19">
        <v>0</v>
      </c>
      <c r="E568" s="19">
        <v>0</v>
      </c>
      <c r="F568" s="19">
        <v>0</v>
      </c>
      <c r="G568" s="19">
        <f>C568+D568+E568+F568</f>
        <v>2529893</v>
      </c>
      <c r="H568" s="19">
        <v>632473</v>
      </c>
      <c r="I568" s="19">
        <v>0</v>
      </c>
      <c r="J568" s="19">
        <v>0</v>
      </c>
      <c r="K568" s="19">
        <v>0</v>
      </c>
      <c r="L568" s="19">
        <f>H568+I568+J568+K568</f>
        <v>632473</v>
      </c>
      <c r="M568" s="19">
        <v>513229.76</v>
      </c>
      <c r="N568" s="19">
        <v>0</v>
      </c>
      <c r="O568" s="19">
        <v>0</v>
      </c>
      <c r="P568" s="19">
        <v>0</v>
      </c>
      <c r="Q568" s="19">
        <f>M568+N568+O568+P568</f>
        <v>513229.76</v>
      </c>
      <c r="R568" s="19">
        <f>H568-M568</f>
        <v>119243.23999999999</v>
      </c>
      <c r="S568" s="19">
        <f>I568-N568</f>
        <v>0</v>
      </c>
      <c r="T568" s="19">
        <f>J568-O568</f>
        <v>0</v>
      </c>
      <c r="U568" s="19">
        <f>Q568+B568</f>
        <v>513229.76</v>
      </c>
      <c r="V568" s="19">
        <v>632473</v>
      </c>
      <c r="W568" s="19">
        <v>354988.76</v>
      </c>
      <c r="X568" s="19">
        <f>V568-W568</f>
        <v>277484.24</v>
      </c>
      <c r="Y568" s="19">
        <f>IF(ISERROR(W568/V568*100),0,W568/V568*100)</f>
        <v>56.127101077832577</v>
      </c>
      <c r="Z568" s="19">
        <v>0</v>
      </c>
      <c r="AA568" s="19">
        <v>0</v>
      </c>
      <c r="AB568" s="19">
        <v>0</v>
      </c>
      <c r="AC568" s="19">
        <v>0</v>
      </c>
      <c r="AD568" s="19">
        <v>0</v>
      </c>
    </row>
    <row r="569" spans="1:30" ht="25.5">
      <c r="A569" s="52" t="s">
        <v>1052</v>
      </c>
      <c r="B569" s="19">
        <v>0</v>
      </c>
      <c r="C569" s="19">
        <v>0</v>
      </c>
      <c r="D569" s="19">
        <v>0</v>
      </c>
      <c r="E569" s="19">
        <v>0</v>
      </c>
      <c r="F569" s="19">
        <v>128131</v>
      </c>
      <c r="G569" s="19">
        <f>C569+D569+E569+F569</f>
        <v>128131</v>
      </c>
      <c r="H569" s="19">
        <v>0</v>
      </c>
      <c r="I569" s="19">
        <v>0</v>
      </c>
      <c r="J569" s="19">
        <v>0</v>
      </c>
      <c r="K569" s="19">
        <v>72183</v>
      </c>
      <c r="L569" s="19">
        <f>H569+I569+J569+K569</f>
        <v>72183</v>
      </c>
      <c r="M569" s="19">
        <v>0</v>
      </c>
      <c r="N569" s="19">
        <v>0</v>
      </c>
      <c r="O569" s="19">
        <v>0</v>
      </c>
      <c r="P569" s="19">
        <v>72183</v>
      </c>
      <c r="Q569" s="19">
        <f>M569+N569+O569+P569</f>
        <v>72183</v>
      </c>
      <c r="R569" s="19">
        <f>H569-M569</f>
        <v>0</v>
      </c>
      <c r="S569" s="19">
        <f>I569-N569</f>
        <v>0</v>
      </c>
      <c r="T569" s="19">
        <f>J569-O569</f>
        <v>0</v>
      </c>
      <c r="U569" s="19">
        <f>Q569+B569</f>
        <v>72183</v>
      </c>
      <c r="V569" s="19">
        <v>72183</v>
      </c>
      <c r="W569" s="19">
        <v>72182.05</v>
      </c>
      <c r="X569" s="19">
        <f>V569-W569</f>
        <v>0.94999999999708962</v>
      </c>
      <c r="Y569" s="19">
        <f>IF(ISERROR(W569/V569*100),0,W569/V569*100)</f>
        <v>99.998683900641424</v>
      </c>
      <c r="Z569" s="19">
        <v>0</v>
      </c>
      <c r="AA569" s="19">
        <v>0</v>
      </c>
      <c r="AB569" s="19">
        <v>0</v>
      </c>
      <c r="AC569" s="19">
        <v>0</v>
      </c>
      <c r="AD569" s="19">
        <v>0</v>
      </c>
    </row>
    <row r="570" spans="1:30" ht="25.5">
      <c r="A570" s="52" t="s">
        <v>1053</v>
      </c>
      <c r="B570" s="19">
        <v>0</v>
      </c>
      <c r="C570" s="19">
        <v>786640</v>
      </c>
      <c r="D570" s="19">
        <v>0</v>
      </c>
      <c r="E570" s="19">
        <v>0</v>
      </c>
      <c r="F570" s="19">
        <v>36896240</v>
      </c>
      <c r="G570" s="19">
        <f>C570+D570+E570+F570</f>
        <v>37682880</v>
      </c>
      <c r="H570" s="19">
        <v>219002</v>
      </c>
      <c r="I570" s="19">
        <v>0</v>
      </c>
      <c r="J570" s="19">
        <v>0</v>
      </c>
      <c r="K570" s="19">
        <v>12369861</v>
      </c>
      <c r="L570" s="19">
        <f>H570+I570+J570+K570</f>
        <v>12588863</v>
      </c>
      <c r="M570" s="19">
        <v>208030.75</v>
      </c>
      <c r="N570" s="19">
        <v>0</v>
      </c>
      <c r="O570" s="19">
        <v>0</v>
      </c>
      <c r="P570" s="19">
        <v>12369861</v>
      </c>
      <c r="Q570" s="19">
        <f>M570+N570+O570+P570</f>
        <v>12577891.75</v>
      </c>
      <c r="R570" s="19">
        <f>H570-M570</f>
        <v>10971.25</v>
      </c>
      <c r="S570" s="19">
        <f>I570-N570</f>
        <v>0</v>
      </c>
      <c r="T570" s="19">
        <f>J570-O570</f>
        <v>0</v>
      </c>
      <c r="U570" s="19">
        <f>Q570+B570</f>
        <v>12577891.75</v>
      </c>
      <c r="V570" s="19">
        <v>12733179</v>
      </c>
      <c r="W570" s="19">
        <v>12616557.279999999</v>
      </c>
      <c r="X570" s="19">
        <f>V570-W570</f>
        <v>116621.72000000067</v>
      </c>
      <c r="Y570" s="19">
        <f>IF(ISERROR(W570/V570*100),0,W570/V570*100)</f>
        <v>99.084111516849006</v>
      </c>
      <c r="Z570" s="19">
        <v>0</v>
      </c>
      <c r="AA570" s="19">
        <v>0</v>
      </c>
      <c r="AB570" s="19">
        <v>0</v>
      </c>
      <c r="AC570" s="19">
        <v>0</v>
      </c>
      <c r="AD570" s="19">
        <v>0</v>
      </c>
    </row>
    <row r="571" spans="1:30">
      <c r="A571" s="52" t="s">
        <v>1054</v>
      </c>
      <c r="B571" s="19">
        <v>0</v>
      </c>
      <c r="C571" s="19">
        <v>152000</v>
      </c>
      <c r="D571" s="19">
        <v>0</v>
      </c>
      <c r="E571" s="19">
        <v>0</v>
      </c>
      <c r="F571" s="19">
        <v>535191</v>
      </c>
      <c r="G571" s="19">
        <f>C571+D571+E571+F571</f>
        <v>687191</v>
      </c>
      <c r="H571" s="19">
        <v>50000</v>
      </c>
      <c r="I571" s="19">
        <v>0</v>
      </c>
      <c r="J571" s="19">
        <v>0</v>
      </c>
      <c r="K571" s="19">
        <v>179095</v>
      </c>
      <c r="L571" s="19">
        <f>H571+I571+J571+K571</f>
        <v>229095</v>
      </c>
      <c r="M571" s="19">
        <v>39535.67</v>
      </c>
      <c r="N571" s="19">
        <v>0</v>
      </c>
      <c r="O571" s="19">
        <v>0</v>
      </c>
      <c r="P571" s="19">
        <v>179095</v>
      </c>
      <c r="Q571" s="19">
        <f>M571+N571+O571+P571</f>
        <v>218630.66999999998</v>
      </c>
      <c r="R571" s="19">
        <f>H571-M571</f>
        <v>10464.330000000002</v>
      </c>
      <c r="S571" s="19">
        <f>I571-N571</f>
        <v>0</v>
      </c>
      <c r="T571" s="19">
        <f>J571-O571</f>
        <v>0</v>
      </c>
      <c r="U571" s="19">
        <f>Q571+B571</f>
        <v>218630.66999999998</v>
      </c>
      <c r="V571" s="19">
        <v>229095</v>
      </c>
      <c r="W571" s="19">
        <v>214492</v>
      </c>
      <c r="X571" s="19">
        <f>V571-W571</f>
        <v>14603</v>
      </c>
      <c r="Y571" s="19">
        <f>IF(ISERROR(W571/V571*100),0,W571/V571*100)</f>
        <v>93.625788428381242</v>
      </c>
      <c r="Z571" s="19">
        <v>0</v>
      </c>
      <c r="AA571" s="19">
        <v>0</v>
      </c>
      <c r="AB571" s="19">
        <v>0</v>
      </c>
      <c r="AC571" s="19">
        <v>0</v>
      </c>
      <c r="AD571" s="19">
        <v>0</v>
      </c>
    </row>
    <row r="572" spans="1:30" ht="25.5">
      <c r="A572" s="52" t="s">
        <v>1055</v>
      </c>
      <c r="B572" s="19">
        <v>0</v>
      </c>
      <c r="C572" s="19">
        <v>156570</v>
      </c>
      <c r="D572" s="19">
        <v>0</v>
      </c>
      <c r="E572" s="19">
        <v>0</v>
      </c>
      <c r="F572" s="19">
        <v>4867388</v>
      </c>
      <c r="G572" s="19">
        <f>C572+D572+E572+F572</f>
        <v>5023958</v>
      </c>
      <c r="H572" s="19">
        <v>52192</v>
      </c>
      <c r="I572" s="19">
        <v>0</v>
      </c>
      <c r="J572" s="19">
        <v>0</v>
      </c>
      <c r="K572" s="19">
        <v>1622786</v>
      </c>
      <c r="L572" s="19">
        <f>H572+I572+J572+K572</f>
        <v>1674978</v>
      </c>
      <c r="M572" s="19">
        <v>45621.120000000003</v>
      </c>
      <c r="N572" s="19">
        <v>0</v>
      </c>
      <c r="O572" s="19">
        <v>0</v>
      </c>
      <c r="P572" s="19">
        <v>1622786</v>
      </c>
      <c r="Q572" s="19">
        <f>M572+N572+O572+P572</f>
        <v>1668407.12</v>
      </c>
      <c r="R572" s="19">
        <f>H572-M572</f>
        <v>6570.8799999999974</v>
      </c>
      <c r="S572" s="19">
        <f>I572-N572</f>
        <v>0</v>
      </c>
      <c r="T572" s="19">
        <f>J572-O572</f>
        <v>0</v>
      </c>
      <c r="U572" s="19">
        <f>Q572+B572</f>
        <v>1668407.12</v>
      </c>
      <c r="V572" s="19">
        <v>1674978</v>
      </c>
      <c r="W572" s="19">
        <v>1668406.82</v>
      </c>
      <c r="X572" s="19">
        <f>V572-W572</f>
        <v>6571.1799999999348</v>
      </c>
      <c r="Y572" s="19">
        <f>IF(ISERROR(W572/V572*100),0,W572/V572*100)</f>
        <v>99.607685593482429</v>
      </c>
      <c r="Z572" s="19">
        <v>0</v>
      </c>
      <c r="AA572" s="19">
        <v>0</v>
      </c>
      <c r="AB572" s="19">
        <v>0</v>
      </c>
      <c r="AC572" s="19">
        <v>0</v>
      </c>
      <c r="AD572" s="19">
        <v>0</v>
      </c>
    </row>
    <row r="573" spans="1:30">
      <c r="A573" s="52" t="s">
        <v>1056</v>
      </c>
      <c r="B573" s="19">
        <v>0</v>
      </c>
      <c r="C573" s="19">
        <v>420720</v>
      </c>
      <c r="D573" s="19">
        <v>0</v>
      </c>
      <c r="E573" s="19">
        <v>0</v>
      </c>
      <c r="F573" s="19">
        <v>29966809</v>
      </c>
      <c r="G573" s="19">
        <f>C573+D573+E573+F573</f>
        <v>30387529</v>
      </c>
      <c r="H573" s="19">
        <v>98000</v>
      </c>
      <c r="I573" s="19">
        <v>0</v>
      </c>
      <c r="J573" s="19">
        <v>0</v>
      </c>
      <c r="K573" s="19">
        <v>10063366</v>
      </c>
      <c r="L573" s="19">
        <f>H573+I573+J573+K573</f>
        <v>10161366</v>
      </c>
      <c r="M573" s="19">
        <v>108610.77</v>
      </c>
      <c r="N573" s="19">
        <v>0</v>
      </c>
      <c r="O573" s="19">
        <v>0</v>
      </c>
      <c r="P573" s="19">
        <v>10063366</v>
      </c>
      <c r="Q573" s="19">
        <f>M573+N573+O573+P573</f>
        <v>10171976.77</v>
      </c>
      <c r="R573" s="19">
        <f>H573-M573</f>
        <v>-10610.770000000004</v>
      </c>
      <c r="S573" s="19">
        <f>I573-N573</f>
        <v>0</v>
      </c>
      <c r="T573" s="19">
        <f>J573-O573</f>
        <v>0</v>
      </c>
      <c r="U573" s="19">
        <f>Q573+B573</f>
        <v>10171976.77</v>
      </c>
      <c r="V573" s="19">
        <v>10161366</v>
      </c>
      <c r="W573" s="19">
        <v>10095018.130000001</v>
      </c>
      <c r="X573" s="19">
        <f>V573-W573</f>
        <v>66347.86999999918</v>
      </c>
      <c r="Y573" s="19">
        <f>IF(ISERROR(W573/V573*100),0,W573/V573*100)</f>
        <v>99.347057570802988</v>
      </c>
      <c r="Z573" s="19">
        <v>0</v>
      </c>
      <c r="AA573" s="19">
        <v>0</v>
      </c>
      <c r="AB573" s="19">
        <v>0</v>
      </c>
      <c r="AC573" s="19">
        <v>0</v>
      </c>
      <c r="AD573" s="19">
        <v>0</v>
      </c>
    </row>
    <row r="574" spans="1:30">
      <c r="A574" s="52" t="s">
        <v>1057</v>
      </c>
      <c r="B574" s="19">
        <v>0</v>
      </c>
      <c r="C574" s="19">
        <v>57350</v>
      </c>
      <c r="D574" s="19">
        <v>0</v>
      </c>
      <c r="E574" s="19">
        <v>0</v>
      </c>
      <c r="F574" s="19">
        <v>1526852</v>
      </c>
      <c r="G574" s="19">
        <f>C574+D574+E574+F574</f>
        <v>1584202</v>
      </c>
      <c r="H574" s="19">
        <v>18810</v>
      </c>
      <c r="I574" s="19">
        <v>0</v>
      </c>
      <c r="J574" s="19">
        <v>0</v>
      </c>
      <c r="K574" s="19">
        <v>504614</v>
      </c>
      <c r="L574" s="19">
        <f>H574+I574+J574+K574</f>
        <v>523424</v>
      </c>
      <c r="M574" s="19">
        <v>14263.19</v>
      </c>
      <c r="N574" s="19">
        <v>0</v>
      </c>
      <c r="O574" s="19">
        <v>0</v>
      </c>
      <c r="P574" s="19">
        <v>504614</v>
      </c>
      <c r="Q574" s="19">
        <f>M574+N574+O574+P574</f>
        <v>518877.19</v>
      </c>
      <c r="R574" s="19">
        <f>H574-M574</f>
        <v>4546.8099999999995</v>
      </c>
      <c r="S574" s="19">
        <f>I574-N574</f>
        <v>0</v>
      </c>
      <c r="T574" s="19">
        <f>J574-O574</f>
        <v>0</v>
      </c>
      <c r="U574" s="19">
        <f>Q574+B574</f>
        <v>518877.19</v>
      </c>
      <c r="V574" s="19">
        <v>667740</v>
      </c>
      <c r="W574" s="19">
        <v>638640.32999999996</v>
      </c>
      <c r="X574" s="19">
        <f>V574-W574</f>
        <v>29099.670000000042</v>
      </c>
      <c r="Y574" s="19">
        <f>IF(ISERROR(W574/V574*100),0,W574/V574*100)</f>
        <v>95.642065774103685</v>
      </c>
      <c r="Z574" s="19">
        <v>0</v>
      </c>
      <c r="AA574" s="19">
        <v>0</v>
      </c>
      <c r="AB574" s="19">
        <v>0</v>
      </c>
      <c r="AC574" s="19">
        <v>0</v>
      </c>
      <c r="AD574" s="19">
        <v>0</v>
      </c>
    </row>
    <row r="575" spans="1:30" ht="25.5">
      <c r="A575" s="52" t="s">
        <v>1058</v>
      </c>
      <c r="B575" s="19">
        <v>0</v>
      </c>
      <c r="C575" s="19">
        <v>1067869</v>
      </c>
      <c r="D575" s="19">
        <v>0</v>
      </c>
      <c r="E575" s="19">
        <v>0</v>
      </c>
      <c r="F575" s="19">
        <v>3171740</v>
      </c>
      <c r="G575" s="19">
        <f>C575+D575+E575+F575</f>
        <v>4239609</v>
      </c>
      <c r="H575" s="19">
        <v>315324</v>
      </c>
      <c r="I575" s="19">
        <v>0</v>
      </c>
      <c r="J575" s="19">
        <v>0</v>
      </c>
      <c r="K575" s="19">
        <v>911535</v>
      </c>
      <c r="L575" s="19">
        <f>H575+I575+J575+K575</f>
        <v>1226859</v>
      </c>
      <c r="M575" s="19">
        <v>476338.7</v>
      </c>
      <c r="N575" s="19">
        <v>0</v>
      </c>
      <c r="O575" s="19">
        <v>0</v>
      </c>
      <c r="P575" s="19">
        <v>911535</v>
      </c>
      <c r="Q575" s="19">
        <f>M575+N575+O575+P575</f>
        <v>1387873.7</v>
      </c>
      <c r="R575" s="19">
        <f>H575-M575</f>
        <v>-161014.70000000001</v>
      </c>
      <c r="S575" s="19">
        <f>I575-N575</f>
        <v>0</v>
      </c>
      <c r="T575" s="19">
        <f>J575-O575</f>
        <v>0</v>
      </c>
      <c r="U575" s="19">
        <f>Q575+B575</f>
        <v>1387873.7</v>
      </c>
      <c r="V575" s="19">
        <v>1226859</v>
      </c>
      <c r="W575" s="19">
        <v>1104379.68</v>
      </c>
      <c r="X575" s="19">
        <f>V575-W575</f>
        <v>122479.32000000007</v>
      </c>
      <c r="Y575" s="19">
        <f>IF(ISERROR(W575/V575*100),0,W575/V575*100)</f>
        <v>90.016838120762031</v>
      </c>
      <c r="Z575" s="19">
        <v>0</v>
      </c>
      <c r="AA575" s="19">
        <v>0</v>
      </c>
      <c r="AB575" s="19">
        <v>0</v>
      </c>
      <c r="AC575" s="19">
        <v>0</v>
      </c>
      <c r="AD575" s="19">
        <v>0</v>
      </c>
    </row>
    <row r="576" spans="1:30" ht="25.5">
      <c r="A576" s="52" t="s">
        <v>1059</v>
      </c>
      <c r="B576" s="19">
        <v>0</v>
      </c>
      <c r="C576" s="19">
        <v>881762</v>
      </c>
      <c r="D576" s="19">
        <v>0</v>
      </c>
      <c r="E576" s="19">
        <v>0</v>
      </c>
      <c r="F576" s="19">
        <v>3171740</v>
      </c>
      <c r="G576" s="19">
        <f>C576+D576+E576+F576</f>
        <v>4053502</v>
      </c>
      <c r="H576" s="19">
        <v>315324</v>
      </c>
      <c r="I576" s="19">
        <v>0</v>
      </c>
      <c r="J576" s="19">
        <v>0</v>
      </c>
      <c r="K576" s="19">
        <v>911535</v>
      </c>
      <c r="L576" s="19">
        <f>H576+I576+J576+K576</f>
        <v>1226859</v>
      </c>
      <c r="M576" s="19">
        <v>476338.7</v>
      </c>
      <c r="N576" s="19">
        <v>0</v>
      </c>
      <c r="O576" s="19">
        <v>0</v>
      </c>
      <c r="P576" s="19">
        <v>911535</v>
      </c>
      <c r="Q576" s="19">
        <f>M576+N576+O576+P576</f>
        <v>1387873.7</v>
      </c>
      <c r="R576" s="19">
        <f>H576-M576</f>
        <v>-161014.70000000001</v>
      </c>
      <c r="S576" s="19">
        <f>I576-N576</f>
        <v>0</v>
      </c>
      <c r="T576" s="19">
        <f>J576-O576</f>
        <v>0</v>
      </c>
      <c r="U576" s="19">
        <f>Q576+B576</f>
        <v>1387873.7</v>
      </c>
      <c r="V576" s="19">
        <v>1226859</v>
      </c>
      <c r="W576" s="19">
        <v>1104379.68</v>
      </c>
      <c r="X576" s="19">
        <f>V576-W576</f>
        <v>122479.32000000007</v>
      </c>
      <c r="Y576" s="19">
        <f>IF(ISERROR(W576/V576*100),0,W576/V576*100)</f>
        <v>90.016838120762031</v>
      </c>
      <c r="Z576" s="19">
        <v>0</v>
      </c>
      <c r="AA576" s="19">
        <v>0</v>
      </c>
      <c r="AB576" s="19">
        <v>0</v>
      </c>
      <c r="AC576" s="19">
        <v>0</v>
      </c>
      <c r="AD576" s="19">
        <v>0</v>
      </c>
    </row>
    <row r="577" spans="1:30" ht="25.5">
      <c r="A577" s="52" t="s">
        <v>1060</v>
      </c>
      <c r="B577" s="19">
        <v>0</v>
      </c>
      <c r="C577" s="19">
        <v>186107</v>
      </c>
      <c r="D577" s="19">
        <v>0</v>
      </c>
      <c r="E577" s="19">
        <v>0</v>
      </c>
      <c r="F577" s="19">
        <v>0</v>
      </c>
      <c r="G577" s="19">
        <f>C577+D577+E577+F577</f>
        <v>186107</v>
      </c>
      <c r="H577" s="19">
        <v>0</v>
      </c>
      <c r="I577" s="19">
        <v>0</v>
      </c>
      <c r="J577" s="19">
        <v>0</v>
      </c>
      <c r="K577" s="19">
        <v>0</v>
      </c>
      <c r="L577" s="19">
        <f>H577+I577+J577+K577</f>
        <v>0</v>
      </c>
      <c r="M577" s="19">
        <v>0</v>
      </c>
      <c r="N577" s="19">
        <v>0</v>
      </c>
      <c r="O577" s="19">
        <v>0</v>
      </c>
      <c r="P577" s="19">
        <v>0</v>
      </c>
      <c r="Q577" s="19">
        <f>M577+N577+O577+P577</f>
        <v>0</v>
      </c>
      <c r="R577" s="19">
        <f>H577-M577</f>
        <v>0</v>
      </c>
      <c r="S577" s="19">
        <f>I577-N577</f>
        <v>0</v>
      </c>
      <c r="T577" s="19">
        <f>J577-O577</f>
        <v>0</v>
      </c>
      <c r="U577" s="19">
        <f>Q577+B577</f>
        <v>0</v>
      </c>
      <c r="V577" s="19">
        <v>0</v>
      </c>
      <c r="W577" s="19">
        <v>0</v>
      </c>
      <c r="X577" s="19">
        <f>V577-W577</f>
        <v>0</v>
      </c>
      <c r="Y577" s="19">
        <f>IF(ISERROR(W577/V577*100),0,W577/V577*100)</f>
        <v>0</v>
      </c>
      <c r="Z577" s="19">
        <v>0</v>
      </c>
      <c r="AA577" s="19">
        <v>0</v>
      </c>
      <c r="AB577" s="19">
        <v>0</v>
      </c>
      <c r="AC577" s="19">
        <v>0</v>
      </c>
      <c r="AD577" s="19">
        <v>0</v>
      </c>
    </row>
    <row r="578" spans="1:30">
      <c r="A578" s="52" t="s">
        <v>1061</v>
      </c>
      <c r="B578" s="19">
        <v>0</v>
      </c>
      <c r="C578" s="19">
        <v>196415</v>
      </c>
      <c r="D578" s="19">
        <v>0</v>
      </c>
      <c r="E578" s="19">
        <v>0</v>
      </c>
      <c r="F578" s="19">
        <v>4279398</v>
      </c>
      <c r="G578" s="19">
        <f>C578+D578+E578+F578</f>
        <v>4475813</v>
      </c>
      <c r="H578" s="19">
        <v>65472</v>
      </c>
      <c r="I578" s="19">
        <v>0</v>
      </c>
      <c r="J578" s="19">
        <v>0</v>
      </c>
      <c r="K578" s="19">
        <v>1313213</v>
      </c>
      <c r="L578" s="19">
        <f>H578+I578+J578+K578</f>
        <v>1378685</v>
      </c>
      <c r="M578" s="19">
        <v>36704.870000000003</v>
      </c>
      <c r="N578" s="19">
        <v>0</v>
      </c>
      <c r="O578" s="19">
        <v>0</v>
      </c>
      <c r="P578" s="19">
        <v>1313213</v>
      </c>
      <c r="Q578" s="19">
        <f>M578+N578+O578+P578</f>
        <v>1349917.87</v>
      </c>
      <c r="R578" s="19">
        <f>H578-M578</f>
        <v>28767.129999999997</v>
      </c>
      <c r="S578" s="19">
        <f>I578-N578</f>
        <v>0</v>
      </c>
      <c r="T578" s="19">
        <f>J578-O578</f>
        <v>0</v>
      </c>
      <c r="U578" s="19">
        <f>Q578+B578</f>
        <v>1349917.87</v>
      </c>
      <c r="V578" s="19">
        <v>1378685</v>
      </c>
      <c r="W578" s="19">
        <v>1311487.04</v>
      </c>
      <c r="X578" s="19">
        <f>V578-W578</f>
        <v>67197.959999999963</v>
      </c>
      <c r="Y578" s="19">
        <f>IF(ISERROR(W578/V578*100),0,W578/V578*100)</f>
        <v>95.125938122196146</v>
      </c>
      <c r="Z578" s="19">
        <v>0</v>
      </c>
      <c r="AA578" s="19">
        <v>0</v>
      </c>
      <c r="AB578" s="19">
        <v>0</v>
      </c>
      <c r="AC578" s="19">
        <v>0</v>
      </c>
      <c r="AD578" s="19">
        <v>0</v>
      </c>
    </row>
    <row r="579" spans="1:30">
      <c r="A579" s="52" t="s">
        <v>1062</v>
      </c>
      <c r="B579" s="19">
        <v>0</v>
      </c>
      <c r="C579" s="19">
        <v>186776</v>
      </c>
      <c r="D579" s="19">
        <v>0</v>
      </c>
      <c r="E579" s="19">
        <v>0</v>
      </c>
      <c r="F579" s="19">
        <v>2325491</v>
      </c>
      <c r="G579" s="19">
        <f>C579+D579+E579+F579</f>
        <v>2512267</v>
      </c>
      <c r="H579" s="19">
        <v>62260</v>
      </c>
      <c r="I579" s="19">
        <v>0</v>
      </c>
      <c r="J579" s="19">
        <v>0</v>
      </c>
      <c r="K579" s="19">
        <v>763311</v>
      </c>
      <c r="L579" s="19">
        <f>H579+I579+J579+K579</f>
        <v>825571</v>
      </c>
      <c r="M579" s="19">
        <v>36704.870000000003</v>
      </c>
      <c r="N579" s="19">
        <v>0</v>
      </c>
      <c r="O579" s="19">
        <v>0</v>
      </c>
      <c r="P579" s="19">
        <v>763311</v>
      </c>
      <c r="Q579" s="19">
        <f>M579+N579+O579+P579</f>
        <v>800015.87</v>
      </c>
      <c r="R579" s="19">
        <f>H579-M579</f>
        <v>25555.129999999997</v>
      </c>
      <c r="S579" s="19">
        <f>I579-N579</f>
        <v>0</v>
      </c>
      <c r="T579" s="19">
        <f>J579-O579</f>
        <v>0</v>
      </c>
      <c r="U579" s="19">
        <f>Q579+B579</f>
        <v>800015.87</v>
      </c>
      <c r="V579" s="19">
        <v>825571</v>
      </c>
      <c r="W579" s="19">
        <v>799982.14</v>
      </c>
      <c r="X579" s="19">
        <f>V579-W579</f>
        <v>25588.859999999986</v>
      </c>
      <c r="Y579" s="19">
        <f>IF(ISERROR(W579/V579*100),0,W579/V579*100)</f>
        <v>96.900465253745594</v>
      </c>
      <c r="Z579" s="19">
        <v>0</v>
      </c>
      <c r="AA579" s="19">
        <v>0</v>
      </c>
      <c r="AB579" s="19">
        <v>0</v>
      </c>
      <c r="AC579" s="19">
        <v>0</v>
      </c>
      <c r="AD579" s="19">
        <v>0</v>
      </c>
    </row>
    <row r="580" spans="1:30">
      <c r="A580" s="52" t="s">
        <v>1063</v>
      </c>
      <c r="B580" s="19">
        <v>0</v>
      </c>
      <c r="C580" s="19">
        <v>9639</v>
      </c>
      <c r="D580" s="19">
        <v>0</v>
      </c>
      <c r="E580" s="19">
        <v>0</v>
      </c>
      <c r="F580" s="19">
        <v>1891162</v>
      </c>
      <c r="G580" s="19">
        <f>C580+D580+E580+F580</f>
        <v>1900801</v>
      </c>
      <c r="H580" s="19">
        <v>3212</v>
      </c>
      <c r="I580" s="19">
        <v>0</v>
      </c>
      <c r="J580" s="19">
        <v>0</v>
      </c>
      <c r="K580" s="19">
        <v>538492</v>
      </c>
      <c r="L580" s="19">
        <f>H580+I580+J580+K580</f>
        <v>541704</v>
      </c>
      <c r="M580" s="19">
        <v>0</v>
      </c>
      <c r="N580" s="19">
        <v>0</v>
      </c>
      <c r="O580" s="19">
        <v>0</v>
      </c>
      <c r="P580" s="19">
        <v>538492</v>
      </c>
      <c r="Q580" s="19">
        <f>M580+N580+O580+P580</f>
        <v>538492</v>
      </c>
      <c r="R580" s="19">
        <f>H580-M580</f>
        <v>3212</v>
      </c>
      <c r="S580" s="19">
        <f>I580-N580</f>
        <v>0</v>
      </c>
      <c r="T580" s="19">
        <f>J580-O580</f>
        <v>0</v>
      </c>
      <c r="U580" s="19">
        <f>Q580+B580</f>
        <v>538492</v>
      </c>
      <c r="V580" s="19">
        <v>541704</v>
      </c>
      <c r="W580" s="19">
        <v>510830.05</v>
      </c>
      <c r="X580" s="19">
        <f>V580-W580</f>
        <v>30873.950000000012</v>
      </c>
      <c r="Y580" s="19">
        <f>IF(ISERROR(W580/V580*100),0,W580/V580*100)</f>
        <v>94.300586667257392</v>
      </c>
      <c r="Z580" s="19">
        <v>0</v>
      </c>
      <c r="AA580" s="19">
        <v>0</v>
      </c>
      <c r="AB580" s="19">
        <v>0</v>
      </c>
      <c r="AC580" s="19">
        <v>0</v>
      </c>
      <c r="AD580" s="19">
        <v>0</v>
      </c>
    </row>
    <row r="581" spans="1:30">
      <c r="A581" s="52" t="s">
        <v>1064</v>
      </c>
      <c r="B581" s="19">
        <v>0</v>
      </c>
      <c r="C581" s="19">
        <v>0</v>
      </c>
      <c r="D581" s="19">
        <v>0</v>
      </c>
      <c r="E581" s="19">
        <v>0</v>
      </c>
      <c r="F581" s="19">
        <v>62745</v>
      </c>
      <c r="G581" s="19">
        <f>C581+D581+E581+F581</f>
        <v>62745</v>
      </c>
      <c r="H581" s="19">
        <v>0</v>
      </c>
      <c r="I581" s="19">
        <v>0</v>
      </c>
      <c r="J581" s="19">
        <v>0</v>
      </c>
      <c r="K581" s="19">
        <v>11410</v>
      </c>
      <c r="L581" s="19">
        <f>H581+I581+J581+K581</f>
        <v>11410</v>
      </c>
      <c r="M581" s="19">
        <v>0</v>
      </c>
      <c r="N581" s="19">
        <v>0</v>
      </c>
      <c r="O581" s="19">
        <v>0</v>
      </c>
      <c r="P581" s="19">
        <v>11410</v>
      </c>
      <c r="Q581" s="19">
        <f>M581+N581+O581+P581</f>
        <v>11410</v>
      </c>
      <c r="R581" s="19">
        <f>H581-M581</f>
        <v>0</v>
      </c>
      <c r="S581" s="19">
        <f>I581-N581</f>
        <v>0</v>
      </c>
      <c r="T581" s="19">
        <f>J581-O581</f>
        <v>0</v>
      </c>
      <c r="U581" s="19">
        <f>Q581+B581</f>
        <v>11410</v>
      </c>
      <c r="V581" s="19">
        <v>11410</v>
      </c>
      <c r="W581" s="19">
        <v>674.85</v>
      </c>
      <c r="X581" s="19">
        <f>V581-W581</f>
        <v>10735.15</v>
      </c>
      <c r="Y581" s="19">
        <f>IF(ISERROR(W581/V581*100),0,W581/V581*100)</f>
        <v>5.914548641542507</v>
      </c>
      <c r="Z581" s="19">
        <v>0</v>
      </c>
      <c r="AA581" s="19">
        <v>0</v>
      </c>
      <c r="AB581" s="19">
        <v>0</v>
      </c>
      <c r="AC581" s="19">
        <v>0</v>
      </c>
      <c r="AD581" s="19">
        <v>0</v>
      </c>
    </row>
    <row r="582" spans="1:30" ht="25.5">
      <c r="A582" s="52" t="s">
        <v>87</v>
      </c>
      <c r="B582" s="19">
        <v>0</v>
      </c>
      <c r="C582" s="19">
        <v>0</v>
      </c>
      <c r="D582" s="19">
        <v>0</v>
      </c>
      <c r="E582" s="19">
        <v>0</v>
      </c>
      <c r="F582" s="19">
        <v>5417132</v>
      </c>
      <c r="G582" s="19">
        <f>C582+D582+E582+F582</f>
        <v>5417132</v>
      </c>
      <c r="H582" s="19">
        <v>0</v>
      </c>
      <c r="I582" s="19">
        <v>0</v>
      </c>
      <c r="J582" s="19">
        <v>0</v>
      </c>
      <c r="K582" s="19">
        <v>1162953</v>
      </c>
      <c r="L582" s="19">
        <f>H582+I582+J582+K582</f>
        <v>1162953</v>
      </c>
      <c r="M582" s="19">
        <v>0</v>
      </c>
      <c r="N582" s="19">
        <v>0</v>
      </c>
      <c r="O582" s="19">
        <v>0</v>
      </c>
      <c r="P582" s="19">
        <v>1162953</v>
      </c>
      <c r="Q582" s="19">
        <f>M582+N582+O582+P582</f>
        <v>1162953</v>
      </c>
      <c r="R582" s="19">
        <f>H582-M582</f>
        <v>0</v>
      </c>
      <c r="S582" s="19">
        <f>I582-N582</f>
        <v>0</v>
      </c>
      <c r="T582" s="19">
        <f>J582-O582</f>
        <v>0</v>
      </c>
      <c r="U582" s="19">
        <f>Q582+B582</f>
        <v>1162953</v>
      </c>
      <c r="V582" s="19">
        <v>1162953</v>
      </c>
      <c r="W582" s="19">
        <v>1159926.75</v>
      </c>
      <c r="X582" s="19">
        <f>V582-W582</f>
        <v>3026.25</v>
      </c>
      <c r="Y582" s="19">
        <f>IF(ISERROR(W582/V582*100),0,W582/V582*100)</f>
        <v>99.739778821672076</v>
      </c>
      <c r="Z582" s="19">
        <v>0</v>
      </c>
      <c r="AA582" s="19">
        <v>0</v>
      </c>
      <c r="AB582" s="19">
        <v>0</v>
      </c>
      <c r="AC582" s="19">
        <v>0</v>
      </c>
      <c r="AD582" s="19">
        <v>0</v>
      </c>
    </row>
    <row r="583" spans="1:30" ht="25.5">
      <c r="A583" s="52" t="s">
        <v>17</v>
      </c>
      <c r="B583" s="19">
        <v>0</v>
      </c>
      <c r="C583" s="19">
        <v>0</v>
      </c>
      <c r="D583" s="19">
        <v>0</v>
      </c>
      <c r="E583" s="19">
        <v>0</v>
      </c>
      <c r="F583" s="19">
        <v>5417132</v>
      </c>
      <c r="G583" s="19">
        <f>C583+D583+E583+F583</f>
        <v>5417132</v>
      </c>
      <c r="H583" s="19">
        <v>0</v>
      </c>
      <c r="I583" s="19">
        <v>0</v>
      </c>
      <c r="J583" s="19">
        <v>0</v>
      </c>
      <c r="K583" s="19">
        <v>1162953</v>
      </c>
      <c r="L583" s="19">
        <f>H583+I583+J583+K583</f>
        <v>1162953</v>
      </c>
      <c r="M583" s="19">
        <v>0</v>
      </c>
      <c r="N583" s="19">
        <v>0</v>
      </c>
      <c r="O583" s="19">
        <v>0</v>
      </c>
      <c r="P583" s="19">
        <v>1162953</v>
      </c>
      <c r="Q583" s="19">
        <f>M583+N583+O583+P583</f>
        <v>1162953</v>
      </c>
      <c r="R583" s="19">
        <f>H583-M583</f>
        <v>0</v>
      </c>
      <c r="S583" s="19">
        <f>I583-N583</f>
        <v>0</v>
      </c>
      <c r="T583" s="19">
        <f>J583-O583</f>
        <v>0</v>
      </c>
      <c r="U583" s="19">
        <f>Q583+B583</f>
        <v>1162953</v>
      </c>
      <c r="V583" s="19">
        <v>1162953</v>
      </c>
      <c r="W583" s="19">
        <v>1159926.75</v>
      </c>
      <c r="X583" s="19">
        <f>V583-W583</f>
        <v>3026.25</v>
      </c>
      <c r="Y583" s="19">
        <f>IF(ISERROR(W583/V583*100),0,W583/V583*100)</f>
        <v>99.739778821672076</v>
      </c>
      <c r="Z583" s="19">
        <v>0</v>
      </c>
      <c r="AA583" s="19">
        <v>0</v>
      </c>
      <c r="AB583" s="19">
        <v>0</v>
      </c>
      <c r="AC583" s="19">
        <v>0</v>
      </c>
      <c r="AD583" s="19">
        <v>0</v>
      </c>
    </row>
    <row r="584" spans="1:30" ht="25.5">
      <c r="A584" s="52" t="s">
        <v>83</v>
      </c>
      <c r="B584" s="19">
        <v>0</v>
      </c>
      <c r="C584" s="19">
        <v>0</v>
      </c>
      <c r="D584" s="19">
        <v>0</v>
      </c>
      <c r="E584" s="19">
        <v>0</v>
      </c>
      <c r="F584" s="19">
        <v>1336384</v>
      </c>
      <c r="G584" s="19">
        <f>C584+D584+E584+F584</f>
        <v>1336384</v>
      </c>
      <c r="H584" s="19">
        <v>0</v>
      </c>
      <c r="I584" s="19">
        <v>0</v>
      </c>
      <c r="J584" s="19">
        <v>0</v>
      </c>
      <c r="K584" s="19">
        <v>372898</v>
      </c>
      <c r="L584" s="19">
        <f>H584+I584+J584+K584</f>
        <v>372898</v>
      </c>
      <c r="M584" s="19">
        <v>0</v>
      </c>
      <c r="N584" s="19">
        <v>0</v>
      </c>
      <c r="O584" s="19">
        <v>0</v>
      </c>
      <c r="P584" s="19">
        <v>372898</v>
      </c>
      <c r="Q584" s="19">
        <f>M584+N584+O584+P584</f>
        <v>372898</v>
      </c>
      <c r="R584" s="19">
        <f>H584-M584</f>
        <v>0</v>
      </c>
      <c r="S584" s="19">
        <f>I584-N584</f>
        <v>0</v>
      </c>
      <c r="T584" s="19">
        <f>J584-O584</f>
        <v>0</v>
      </c>
      <c r="U584" s="19">
        <f>Q584+B584</f>
        <v>372898</v>
      </c>
      <c r="V584" s="19">
        <v>372898</v>
      </c>
      <c r="W584" s="19">
        <v>350383.1</v>
      </c>
      <c r="X584" s="19">
        <f>V584-W584</f>
        <v>22514.900000000023</v>
      </c>
      <c r="Y584" s="19">
        <f>IF(ISERROR(W584/V584*100),0,W584/V584*100)</f>
        <v>93.962182688027283</v>
      </c>
      <c r="Z584" s="19">
        <v>0</v>
      </c>
      <c r="AA584" s="19">
        <v>0</v>
      </c>
      <c r="AB584" s="19">
        <v>0</v>
      </c>
      <c r="AC584" s="19">
        <v>0</v>
      </c>
      <c r="AD584" s="19">
        <v>0</v>
      </c>
    </row>
    <row r="585" spans="1:30" ht="25.5">
      <c r="A585" s="52" t="s">
        <v>210</v>
      </c>
      <c r="B585" s="19">
        <v>0</v>
      </c>
      <c r="C585" s="19">
        <v>0</v>
      </c>
      <c r="D585" s="19">
        <v>0</v>
      </c>
      <c r="E585" s="19">
        <v>0</v>
      </c>
      <c r="F585" s="19">
        <v>1336384</v>
      </c>
      <c r="G585" s="19">
        <f>C585+D585+E585+F585</f>
        <v>1336384</v>
      </c>
      <c r="H585" s="19">
        <v>0</v>
      </c>
      <c r="I585" s="19">
        <v>0</v>
      </c>
      <c r="J585" s="19">
        <v>0</v>
      </c>
      <c r="K585" s="19">
        <v>372898</v>
      </c>
      <c r="L585" s="19">
        <f>H585+I585+J585+K585</f>
        <v>372898</v>
      </c>
      <c r="M585" s="19">
        <v>0</v>
      </c>
      <c r="N585" s="19">
        <v>0</v>
      </c>
      <c r="O585" s="19">
        <v>0</v>
      </c>
      <c r="P585" s="19">
        <v>372898</v>
      </c>
      <c r="Q585" s="19">
        <f>M585+N585+O585+P585</f>
        <v>372898</v>
      </c>
      <c r="R585" s="19">
        <f>H585-M585</f>
        <v>0</v>
      </c>
      <c r="S585" s="19">
        <f>I585-N585</f>
        <v>0</v>
      </c>
      <c r="T585" s="19">
        <f>J585-O585</f>
        <v>0</v>
      </c>
      <c r="U585" s="19">
        <f>Q585+B585</f>
        <v>372898</v>
      </c>
      <c r="V585" s="19">
        <v>372898</v>
      </c>
      <c r="W585" s="19">
        <v>350383.1</v>
      </c>
      <c r="X585" s="19">
        <f>V585-W585</f>
        <v>22514.900000000023</v>
      </c>
      <c r="Y585" s="19">
        <f>IF(ISERROR(W585/V585*100),0,W585/V585*100)</f>
        <v>93.962182688027283</v>
      </c>
      <c r="Z585" s="19">
        <v>0</v>
      </c>
      <c r="AA585" s="19">
        <v>0</v>
      </c>
      <c r="AB585" s="19">
        <v>0</v>
      </c>
      <c r="AC585" s="19">
        <v>0</v>
      </c>
      <c r="AD585" s="19">
        <v>0</v>
      </c>
    </row>
    <row r="586" spans="1:30" ht="51">
      <c r="A586" s="52" t="s">
        <v>235</v>
      </c>
      <c r="B586" s="19">
        <v>0</v>
      </c>
      <c r="C586" s="19">
        <v>0</v>
      </c>
      <c r="D586" s="19">
        <v>126869</v>
      </c>
      <c r="E586" s="19">
        <v>19909</v>
      </c>
      <c r="F586" s="19">
        <v>91902</v>
      </c>
      <c r="G586" s="19">
        <f>C586+D586+E586+F586</f>
        <v>238680</v>
      </c>
      <c r="H586" s="19">
        <v>0</v>
      </c>
      <c r="I586" s="19">
        <v>40134</v>
      </c>
      <c r="J586" s="19">
        <v>0</v>
      </c>
      <c r="K586" s="19">
        <v>35723</v>
      </c>
      <c r="L586" s="19">
        <f>H586+I586+J586+K586</f>
        <v>75857</v>
      </c>
      <c r="M586" s="19">
        <v>0</v>
      </c>
      <c r="N586" s="19">
        <v>35455.410000000003</v>
      </c>
      <c r="O586" s="19">
        <v>0</v>
      </c>
      <c r="P586" s="19">
        <v>35723</v>
      </c>
      <c r="Q586" s="19">
        <f>M586+N586+O586+P586</f>
        <v>71178.41</v>
      </c>
      <c r="R586" s="19">
        <f>H586-M586</f>
        <v>0</v>
      </c>
      <c r="S586" s="19">
        <f>I586-N586</f>
        <v>4678.5899999999965</v>
      </c>
      <c r="T586" s="19">
        <f>J586-O586</f>
        <v>0</v>
      </c>
      <c r="U586" s="19">
        <f>Q586+B586</f>
        <v>71178.41</v>
      </c>
      <c r="V586" s="19">
        <v>75857</v>
      </c>
      <c r="W586" s="19">
        <v>68878.14</v>
      </c>
      <c r="X586" s="19">
        <f>V586-W586</f>
        <v>6978.8600000000006</v>
      </c>
      <c r="Y586" s="19">
        <f>IF(ISERROR(W586/V586*100),0,W586/V586*100)</f>
        <v>90.799978907681549</v>
      </c>
      <c r="Z586" s="19">
        <v>0</v>
      </c>
      <c r="AA586" s="19">
        <v>0</v>
      </c>
      <c r="AB586" s="19">
        <v>0</v>
      </c>
      <c r="AC586" s="19">
        <v>0</v>
      </c>
      <c r="AD586" s="19">
        <v>0</v>
      </c>
    </row>
    <row r="587" spans="1:30" ht="51">
      <c r="A587" s="52" t="s">
        <v>236</v>
      </c>
      <c r="B587" s="19">
        <v>0</v>
      </c>
      <c r="C587" s="19">
        <v>0</v>
      </c>
      <c r="D587" s="19">
        <v>126869</v>
      </c>
      <c r="E587" s="19">
        <v>19909</v>
      </c>
      <c r="F587" s="19">
        <v>0</v>
      </c>
      <c r="G587" s="19">
        <f>C587+D587+E587+F587</f>
        <v>146778</v>
      </c>
      <c r="H587" s="19">
        <v>0</v>
      </c>
      <c r="I587" s="19">
        <v>40134</v>
      </c>
      <c r="J587" s="19">
        <v>0</v>
      </c>
      <c r="K587" s="19">
        <v>0</v>
      </c>
      <c r="L587" s="19">
        <f>H587+I587+J587+K587</f>
        <v>40134</v>
      </c>
      <c r="M587" s="19">
        <v>0</v>
      </c>
      <c r="N587" s="19">
        <v>35455.410000000003</v>
      </c>
      <c r="O587" s="19">
        <v>0</v>
      </c>
      <c r="P587" s="19">
        <v>0</v>
      </c>
      <c r="Q587" s="19">
        <f>M587+N587+O587+P587</f>
        <v>35455.410000000003</v>
      </c>
      <c r="R587" s="19">
        <f>H587-M587</f>
        <v>0</v>
      </c>
      <c r="S587" s="19">
        <f>I587-N587</f>
        <v>4678.5899999999965</v>
      </c>
      <c r="T587" s="19">
        <f>J587-O587</f>
        <v>0</v>
      </c>
      <c r="U587" s="19">
        <f>Q587+B587</f>
        <v>35455.410000000003</v>
      </c>
      <c r="V587" s="19">
        <v>40134</v>
      </c>
      <c r="W587" s="19">
        <v>35455.410000000003</v>
      </c>
      <c r="X587" s="19">
        <f>V587-W587</f>
        <v>4678.5899999999965</v>
      </c>
      <c r="Y587" s="19">
        <f>IF(ISERROR(W587/V587*100),0,W587/V587*100)</f>
        <v>88.342577365824496</v>
      </c>
      <c r="Z587" s="19">
        <v>0</v>
      </c>
      <c r="AA587" s="19">
        <v>0</v>
      </c>
      <c r="AB587" s="19">
        <v>0</v>
      </c>
      <c r="AC587" s="19">
        <v>0</v>
      </c>
      <c r="AD587" s="19">
        <v>0</v>
      </c>
    </row>
    <row r="588" spans="1:30" ht="51">
      <c r="A588" s="52" t="s">
        <v>264</v>
      </c>
      <c r="B588" s="19">
        <v>0</v>
      </c>
      <c r="C588" s="19">
        <v>0</v>
      </c>
      <c r="D588" s="19">
        <v>0</v>
      </c>
      <c r="E588" s="19">
        <v>0</v>
      </c>
      <c r="F588" s="19">
        <v>91902</v>
      </c>
      <c r="G588" s="19">
        <f>C588+D588+E588+F588</f>
        <v>91902</v>
      </c>
      <c r="H588" s="19">
        <v>0</v>
      </c>
      <c r="I588" s="19">
        <v>0</v>
      </c>
      <c r="J588" s="19">
        <v>0</v>
      </c>
      <c r="K588" s="19">
        <v>35723</v>
      </c>
      <c r="L588" s="19">
        <f>H588+I588+J588+K588</f>
        <v>35723</v>
      </c>
      <c r="M588" s="19">
        <v>0</v>
      </c>
      <c r="N588" s="19">
        <v>0</v>
      </c>
      <c r="O588" s="19">
        <v>0</v>
      </c>
      <c r="P588" s="19">
        <v>35723</v>
      </c>
      <c r="Q588" s="19">
        <f>M588+N588+O588+P588</f>
        <v>35723</v>
      </c>
      <c r="R588" s="19">
        <f>H588-M588</f>
        <v>0</v>
      </c>
      <c r="S588" s="19">
        <f>I588-N588</f>
        <v>0</v>
      </c>
      <c r="T588" s="19">
        <f>J588-O588</f>
        <v>0</v>
      </c>
      <c r="U588" s="19">
        <f>Q588+B588</f>
        <v>35723</v>
      </c>
      <c r="V588" s="19">
        <v>35723</v>
      </c>
      <c r="W588" s="19">
        <v>33422.730000000003</v>
      </c>
      <c r="X588" s="19">
        <f>V588-W588</f>
        <v>2300.2699999999968</v>
      </c>
      <c r="Y588" s="19">
        <f>IF(ISERROR(W588/V588*100),0,W588/V588*100)</f>
        <v>93.560815161100692</v>
      </c>
      <c r="Z588" s="19">
        <v>0</v>
      </c>
      <c r="AA588" s="19">
        <v>0</v>
      </c>
      <c r="AB588" s="19">
        <v>0</v>
      </c>
      <c r="AC588" s="19">
        <v>0</v>
      </c>
      <c r="AD588" s="19">
        <v>0</v>
      </c>
    </row>
    <row r="589" spans="1:30" ht="38.25">
      <c r="A589" s="52" t="s">
        <v>84</v>
      </c>
      <c r="B589" s="19">
        <v>0</v>
      </c>
      <c r="C589" s="19">
        <v>0</v>
      </c>
      <c r="D589" s="19">
        <v>81228</v>
      </c>
      <c r="E589" s="19">
        <v>0</v>
      </c>
      <c r="F589" s="19">
        <v>256744</v>
      </c>
      <c r="G589" s="19">
        <f>C589+D589+E589+F589</f>
        <v>337972</v>
      </c>
      <c r="H589" s="19">
        <v>0</v>
      </c>
      <c r="I589" s="19">
        <v>6969</v>
      </c>
      <c r="J589" s="19">
        <v>0</v>
      </c>
      <c r="K589" s="19">
        <v>76063</v>
      </c>
      <c r="L589" s="19">
        <f>H589+I589+J589+K589</f>
        <v>83032</v>
      </c>
      <c r="M589" s="19">
        <v>0</v>
      </c>
      <c r="N589" s="19">
        <v>1581.83</v>
      </c>
      <c r="O589" s="19">
        <v>0</v>
      </c>
      <c r="P589" s="19">
        <v>76063</v>
      </c>
      <c r="Q589" s="19">
        <f>M589+N589+O589+P589</f>
        <v>77644.83</v>
      </c>
      <c r="R589" s="19">
        <f>H589-M589</f>
        <v>0</v>
      </c>
      <c r="S589" s="19">
        <f>I589-N589</f>
        <v>5387.17</v>
      </c>
      <c r="T589" s="19">
        <f>J589-O589</f>
        <v>0</v>
      </c>
      <c r="U589" s="19">
        <f>Q589+B589</f>
        <v>77644.83</v>
      </c>
      <c r="V589" s="19">
        <v>109448</v>
      </c>
      <c r="W589" s="19">
        <v>75714.12</v>
      </c>
      <c r="X589" s="19">
        <f>V589-W589</f>
        <v>33733.880000000005</v>
      </c>
      <c r="Y589" s="19">
        <f>IF(ISERROR(W589/V589*100),0,W589/V589*100)</f>
        <v>69.178166800672457</v>
      </c>
      <c r="Z589" s="19">
        <v>0</v>
      </c>
      <c r="AA589" s="19">
        <v>0</v>
      </c>
      <c r="AB589" s="19">
        <v>0</v>
      </c>
      <c r="AC589" s="19">
        <v>0</v>
      </c>
      <c r="AD589" s="19">
        <v>0</v>
      </c>
    </row>
    <row r="590" spans="1:30" ht="25.5">
      <c r="A590" s="52" t="s">
        <v>85</v>
      </c>
      <c r="B590" s="19">
        <v>0</v>
      </c>
      <c r="C590" s="19">
        <v>0</v>
      </c>
      <c r="D590" s="19">
        <v>0</v>
      </c>
      <c r="E590" s="19">
        <v>0</v>
      </c>
      <c r="F590" s="19">
        <v>203500</v>
      </c>
      <c r="G590" s="19">
        <f>C590+D590+E590+F590</f>
        <v>203500</v>
      </c>
      <c r="H590" s="19">
        <v>0</v>
      </c>
      <c r="I590" s="19">
        <v>0</v>
      </c>
      <c r="J590" s="19">
        <v>0</v>
      </c>
      <c r="K590" s="19">
        <v>56479</v>
      </c>
      <c r="L590" s="19">
        <f>H590+I590+J590+K590</f>
        <v>56479</v>
      </c>
      <c r="M590" s="19">
        <v>0</v>
      </c>
      <c r="N590" s="19">
        <v>0</v>
      </c>
      <c r="O590" s="19">
        <v>0</v>
      </c>
      <c r="P590" s="19">
        <v>56479</v>
      </c>
      <c r="Q590" s="19">
        <f>M590+N590+O590+P590</f>
        <v>56479</v>
      </c>
      <c r="R590" s="19">
        <f>H590-M590</f>
        <v>0</v>
      </c>
      <c r="S590" s="19">
        <f>I590-N590</f>
        <v>0</v>
      </c>
      <c r="T590" s="19">
        <f>J590-O590</f>
        <v>0</v>
      </c>
      <c r="U590" s="19">
        <f>Q590+B590</f>
        <v>56479</v>
      </c>
      <c r="V590" s="19">
        <v>56479</v>
      </c>
      <c r="W590" s="19">
        <v>56010.720000000001</v>
      </c>
      <c r="X590" s="19">
        <f>V590-W590</f>
        <v>468.27999999999884</v>
      </c>
      <c r="Y590" s="19">
        <f>IF(ISERROR(W590/V590*100),0,W590/V590*100)</f>
        <v>99.170877671346886</v>
      </c>
      <c r="Z590" s="19">
        <v>0</v>
      </c>
      <c r="AA590" s="19">
        <v>0</v>
      </c>
      <c r="AB590" s="19">
        <v>0</v>
      </c>
      <c r="AC590" s="19">
        <v>0</v>
      </c>
      <c r="AD590" s="19">
        <v>0</v>
      </c>
    </row>
    <row r="591" spans="1:30" ht="25.5">
      <c r="A591" s="52" t="s">
        <v>18</v>
      </c>
      <c r="B591" s="19">
        <v>0</v>
      </c>
      <c r="C591" s="19">
        <v>0</v>
      </c>
      <c r="D591" s="19">
        <v>51136</v>
      </c>
      <c r="E591" s="19">
        <v>0</v>
      </c>
      <c r="F591" s="19">
        <v>51136</v>
      </c>
      <c r="G591" s="19">
        <f>C591+D591+E591+F591</f>
        <v>102272</v>
      </c>
      <c r="H591" s="19">
        <v>0</v>
      </c>
      <c r="I591" s="19">
        <v>0</v>
      </c>
      <c r="J591" s="19">
        <v>0</v>
      </c>
      <c r="K591" s="19">
        <v>17476</v>
      </c>
      <c r="L591" s="19">
        <f>H591+I591+J591+K591</f>
        <v>17476</v>
      </c>
      <c r="M591" s="19">
        <v>0</v>
      </c>
      <c r="N591" s="19">
        <v>0</v>
      </c>
      <c r="O591" s="19">
        <v>0</v>
      </c>
      <c r="P591" s="19">
        <v>17476</v>
      </c>
      <c r="Q591" s="19">
        <f>M591+N591+O591+P591</f>
        <v>17476</v>
      </c>
      <c r="R591" s="19">
        <f>H591-M591</f>
        <v>0</v>
      </c>
      <c r="S591" s="19">
        <f>I591-N591</f>
        <v>0</v>
      </c>
      <c r="T591" s="19">
        <f>J591-O591</f>
        <v>0</v>
      </c>
      <c r="U591" s="19">
        <f>Q591+B591</f>
        <v>17476</v>
      </c>
      <c r="V591" s="19">
        <v>17476</v>
      </c>
      <c r="W591" s="19">
        <v>14457.39</v>
      </c>
      <c r="X591" s="19">
        <f>V591-W591</f>
        <v>3018.6100000000006</v>
      </c>
      <c r="Y591" s="19">
        <f>IF(ISERROR(W591/V591*100),0,W591/V591*100)</f>
        <v>82.727111467154955</v>
      </c>
      <c r="Z591" s="19">
        <v>0</v>
      </c>
      <c r="AA591" s="19">
        <v>0</v>
      </c>
      <c r="AB591" s="19">
        <v>0</v>
      </c>
      <c r="AC591" s="19">
        <v>0</v>
      </c>
      <c r="AD591" s="19">
        <v>0</v>
      </c>
    </row>
    <row r="592" spans="1:30" ht="25.5">
      <c r="A592" s="52" t="s">
        <v>19</v>
      </c>
      <c r="B592" s="19">
        <v>0</v>
      </c>
      <c r="C592" s="19">
        <v>0</v>
      </c>
      <c r="D592" s="19">
        <v>30092</v>
      </c>
      <c r="E592" s="19">
        <v>0</v>
      </c>
      <c r="F592" s="19">
        <v>2108</v>
      </c>
      <c r="G592" s="19">
        <f>C592+D592+E592+F592</f>
        <v>32200</v>
      </c>
      <c r="H592" s="19">
        <v>0</v>
      </c>
      <c r="I592" s="19">
        <v>6969</v>
      </c>
      <c r="J592" s="19">
        <v>0</v>
      </c>
      <c r="K592" s="19">
        <v>2108</v>
      </c>
      <c r="L592" s="19">
        <f>H592+I592+J592+K592</f>
        <v>9077</v>
      </c>
      <c r="M592" s="19">
        <v>0</v>
      </c>
      <c r="N592" s="19">
        <v>1581.83</v>
      </c>
      <c r="O592" s="19">
        <v>0</v>
      </c>
      <c r="P592" s="19">
        <v>2108</v>
      </c>
      <c r="Q592" s="19">
        <f>M592+N592+O592+P592</f>
        <v>3689.83</v>
      </c>
      <c r="R592" s="19">
        <f>H592-M592</f>
        <v>0</v>
      </c>
      <c r="S592" s="19">
        <f>I592-N592</f>
        <v>5387.17</v>
      </c>
      <c r="T592" s="19">
        <f>J592-O592</f>
        <v>0</v>
      </c>
      <c r="U592" s="19">
        <f>Q592+B592</f>
        <v>3689.83</v>
      </c>
      <c r="V592" s="19">
        <v>35493</v>
      </c>
      <c r="W592" s="19">
        <v>5246.01</v>
      </c>
      <c r="X592" s="19">
        <f>V592-W592</f>
        <v>30246.989999999998</v>
      </c>
      <c r="Y592" s="19">
        <f>IF(ISERROR(W592/V592*100),0,W592/V592*100)</f>
        <v>14.780407404276898</v>
      </c>
      <c r="Z592" s="19">
        <v>0</v>
      </c>
      <c r="AA592" s="19">
        <v>0</v>
      </c>
      <c r="AB592" s="19">
        <v>0</v>
      </c>
      <c r="AC592" s="19">
        <v>0</v>
      </c>
      <c r="AD592" s="19">
        <v>0</v>
      </c>
    </row>
    <row r="593" spans="1:30" ht="38.25">
      <c r="A593" s="52" t="s">
        <v>782</v>
      </c>
      <c r="B593" s="19">
        <v>0</v>
      </c>
      <c r="C593" s="19">
        <v>0</v>
      </c>
      <c r="D593" s="19">
        <v>0</v>
      </c>
      <c r="E593" s="19">
        <v>0</v>
      </c>
      <c r="F593" s="19">
        <v>81020</v>
      </c>
      <c r="G593" s="19">
        <f>C593+D593+E593+F593</f>
        <v>81020</v>
      </c>
      <c r="H593" s="19">
        <v>0</v>
      </c>
      <c r="I593" s="19">
        <v>0</v>
      </c>
      <c r="J593" s="19">
        <v>0</v>
      </c>
      <c r="K593" s="19">
        <v>37424</v>
      </c>
      <c r="L593" s="19">
        <f>H593+I593+J593+K593</f>
        <v>37424</v>
      </c>
      <c r="M593" s="19">
        <v>0</v>
      </c>
      <c r="N593" s="19">
        <v>0</v>
      </c>
      <c r="O593" s="19">
        <v>0</v>
      </c>
      <c r="P593" s="19">
        <v>37424</v>
      </c>
      <c r="Q593" s="19">
        <f>M593+N593+O593+P593</f>
        <v>37424</v>
      </c>
      <c r="R593" s="19">
        <f>H593-M593</f>
        <v>0</v>
      </c>
      <c r="S593" s="19">
        <f>I593-N593</f>
        <v>0</v>
      </c>
      <c r="T593" s="19">
        <f>J593-O593</f>
        <v>0</v>
      </c>
      <c r="U593" s="19">
        <f>Q593+B593</f>
        <v>37424</v>
      </c>
      <c r="V593" s="19">
        <v>37424</v>
      </c>
      <c r="W593" s="19">
        <v>12060.11</v>
      </c>
      <c r="X593" s="19">
        <f>V593-W593</f>
        <v>25363.89</v>
      </c>
      <c r="Y593" s="19">
        <f>IF(ISERROR(W593/V593*100),0,W593/V593*100)</f>
        <v>32.225603890551518</v>
      </c>
      <c r="Z593" s="19">
        <v>0</v>
      </c>
      <c r="AA593" s="19">
        <v>0</v>
      </c>
      <c r="AB593" s="19">
        <v>0</v>
      </c>
      <c r="AC593" s="19">
        <v>0</v>
      </c>
      <c r="AD593" s="19">
        <v>0</v>
      </c>
    </row>
    <row r="594" spans="1:30" ht="25.5">
      <c r="A594" s="52" t="s">
        <v>785</v>
      </c>
      <c r="B594" s="19">
        <v>0</v>
      </c>
      <c r="C594" s="19">
        <v>0</v>
      </c>
      <c r="D594" s="19">
        <v>0</v>
      </c>
      <c r="E594" s="19">
        <v>0</v>
      </c>
      <c r="F594" s="19">
        <v>7848</v>
      </c>
      <c r="G594" s="19">
        <f>C594+D594+E594+F594</f>
        <v>7848</v>
      </c>
      <c r="H594" s="19">
        <v>0</v>
      </c>
      <c r="I594" s="19">
        <v>0</v>
      </c>
      <c r="J594" s="19">
        <v>0</v>
      </c>
      <c r="K594" s="19">
        <v>0</v>
      </c>
      <c r="L594" s="19">
        <f>H594+I594+J594+K594</f>
        <v>0</v>
      </c>
      <c r="M594" s="19">
        <v>0</v>
      </c>
      <c r="N594" s="19">
        <v>0</v>
      </c>
      <c r="O594" s="19">
        <v>0</v>
      </c>
      <c r="P594" s="19">
        <v>0</v>
      </c>
      <c r="Q594" s="19">
        <f>M594+N594+O594+P594</f>
        <v>0</v>
      </c>
      <c r="R594" s="19">
        <f>H594-M594</f>
        <v>0</v>
      </c>
      <c r="S594" s="19">
        <f>I594-N594</f>
        <v>0</v>
      </c>
      <c r="T594" s="19">
        <f>J594-O594</f>
        <v>0</v>
      </c>
      <c r="U594" s="19">
        <f>Q594+B594</f>
        <v>0</v>
      </c>
      <c r="V594" s="19">
        <v>0</v>
      </c>
      <c r="W594" s="19">
        <v>0</v>
      </c>
      <c r="X594" s="19">
        <f>V594-W594</f>
        <v>0</v>
      </c>
      <c r="Y594" s="19">
        <f>IF(ISERROR(W594/V594*100),0,W594/V594*100)</f>
        <v>0</v>
      </c>
      <c r="Z594" s="19">
        <v>0</v>
      </c>
      <c r="AA594" s="19">
        <v>0</v>
      </c>
      <c r="AB594" s="19">
        <v>0</v>
      </c>
      <c r="AC594" s="19">
        <v>0</v>
      </c>
      <c r="AD594" s="19">
        <v>0</v>
      </c>
    </row>
    <row r="595" spans="1:30" s="4" customFormat="1">
      <c r="A595" s="51" t="s">
        <v>1065</v>
      </c>
      <c r="B595" s="18">
        <v>0</v>
      </c>
      <c r="C595" s="18">
        <v>22800</v>
      </c>
      <c r="D595" s="18">
        <v>0</v>
      </c>
      <c r="E595" s="18">
        <v>0</v>
      </c>
      <c r="F595" s="18">
        <v>773847</v>
      </c>
      <c r="G595" s="18">
        <f>C595+D595+E595+F595</f>
        <v>796647</v>
      </c>
      <c r="H595" s="18">
        <v>10820</v>
      </c>
      <c r="I595" s="18">
        <v>0</v>
      </c>
      <c r="J595" s="18">
        <v>0</v>
      </c>
      <c r="K595" s="18">
        <v>249028</v>
      </c>
      <c r="L595" s="18">
        <f>H595+I595+J595+K595</f>
        <v>259848</v>
      </c>
      <c r="M595" s="18">
        <v>10815.6</v>
      </c>
      <c r="N595" s="18">
        <v>0</v>
      </c>
      <c r="O595" s="18">
        <v>0</v>
      </c>
      <c r="P595" s="18">
        <v>249028</v>
      </c>
      <c r="Q595" s="18">
        <f>M595+N595+O595+P595</f>
        <v>259843.6</v>
      </c>
      <c r="R595" s="18">
        <f>H595-M595</f>
        <v>4.3999999999996362</v>
      </c>
      <c r="S595" s="18">
        <f>I595-N595</f>
        <v>0</v>
      </c>
      <c r="T595" s="18">
        <f>J595-O595</f>
        <v>0</v>
      </c>
      <c r="U595" s="18">
        <f>Q595+B595</f>
        <v>259843.6</v>
      </c>
      <c r="V595" s="18">
        <v>263984</v>
      </c>
      <c r="W595" s="18">
        <v>248690.03</v>
      </c>
      <c r="X595" s="18">
        <f>V595-W595</f>
        <v>15293.970000000001</v>
      </c>
      <c r="Y595" s="18">
        <f>IF(ISERROR(W595/V595*100),0,W595/V595*100)</f>
        <v>94.206478422934723</v>
      </c>
      <c r="Z595" s="18">
        <v>0</v>
      </c>
      <c r="AA595" s="18">
        <v>0</v>
      </c>
      <c r="AB595" s="18">
        <v>0</v>
      </c>
      <c r="AC595" s="18">
        <v>0</v>
      </c>
      <c r="AD595" s="18">
        <v>0</v>
      </c>
    </row>
    <row r="596" spans="1:30">
      <c r="A596" s="52" t="s">
        <v>1035</v>
      </c>
      <c r="B596" s="19">
        <v>0</v>
      </c>
      <c r="C596" s="19">
        <v>22800</v>
      </c>
      <c r="D596" s="19">
        <v>0</v>
      </c>
      <c r="E596" s="19">
        <v>0</v>
      </c>
      <c r="F596" s="19">
        <v>773847</v>
      </c>
      <c r="G596" s="19">
        <f>C596+D596+E596+F596</f>
        <v>796647</v>
      </c>
      <c r="H596" s="19">
        <v>10820</v>
      </c>
      <c r="I596" s="19">
        <v>0</v>
      </c>
      <c r="J596" s="19">
        <v>0</v>
      </c>
      <c r="K596" s="19">
        <v>249028</v>
      </c>
      <c r="L596" s="19">
        <f>H596+I596+J596+K596</f>
        <v>259848</v>
      </c>
      <c r="M596" s="19">
        <v>10815.6</v>
      </c>
      <c r="N596" s="19">
        <v>0</v>
      </c>
      <c r="O596" s="19">
        <v>0</v>
      </c>
      <c r="P596" s="19">
        <v>249028</v>
      </c>
      <c r="Q596" s="19">
        <f>M596+N596+O596+P596</f>
        <v>259843.6</v>
      </c>
      <c r="R596" s="19">
        <f>H596-M596</f>
        <v>4.3999999999996362</v>
      </c>
      <c r="S596" s="19">
        <f>I596-N596</f>
        <v>0</v>
      </c>
      <c r="T596" s="19">
        <f>J596-O596</f>
        <v>0</v>
      </c>
      <c r="U596" s="19">
        <f>Q596+B596</f>
        <v>259843.6</v>
      </c>
      <c r="V596" s="19">
        <v>263984</v>
      </c>
      <c r="W596" s="19">
        <v>248690.03</v>
      </c>
      <c r="X596" s="19">
        <f>V596-W596</f>
        <v>15293.970000000001</v>
      </c>
      <c r="Y596" s="19">
        <f>IF(ISERROR(W596/V596*100),0,W596/V596*100)</f>
        <v>94.206478422934723</v>
      </c>
      <c r="Z596" s="19">
        <v>0</v>
      </c>
      <c r="AA596" s="19">
        <v>0</v>
      </c>
      <c r="AB596" s="19">
        <v>0</v>
      </c>
      <c r="AC596" s="19">
        <v>0</v>
      </c>
      <c r="AD596" s="19">
        <v>0</v>
      </c>
    </row>
    <row r="597" spans="1:30" s="4" customFormat="1">
      <c r="A597" s="51" t="s">
        <v>1066</v>
      </c>
      <c r="B597" s="18">
        <v>0</v>
      </c>
      <c r="C597" s="18">
        <v>15000</v>
      </c>
      <c r="D597" s="18">
        <v>0</v>
      </c>
      <c r="E597" s="18">
        <v>0</v>
      </c>
      <c r="F597" s="18">
        <v>14703807</v>
      </c>
      <c r="G597" s="18">
        <f>C597+D597+E597+F597</f>
        <v>14718807</v>
      </c>
      <c r="H597" s="18">
        <v>5000</v>
      </c>
      <c r="I597" s="18">
        <v>0</v>
      </c>
      <c r="J597" s="18">
        <v>0</v>
      </c>
      <c r="K597" s="18">
        <v>4980393</v>
      </c>
      <c r="L597" s="18">
        <f>H597+I597+J597+K597</f>
        <v>4985393</v>
      </c>
      <c r="M597" s="18">
        <v>5993.77</v>
      </c>
      <c r="N597" s="18">
        <v>0</v>
      </c>
      <c r="O597" s="18">
        <v>0</v>
      </c>
      <c r="P597" s="18">
        <v>4980393</v>
      </c>
      <c r="Q597" s="18">
        <f>M597+N597+O597+P597</f>
        <v>4986386.7699999996</v>
      </c>
      <c r="R597" s="18">
        <f>H597-M597</f>
        <v>-993.77000000000044</v>
      </c>
      <c r="S597" s="18">
        <f>I597-N597</f>
        <v>0</v>
      </c>
      <c r="T597" s="18">
        <f>J597-O597</f>
        <v>0</v>
      </c>
      <c r="U597" s="18">
        <f>Q597+B597</f>
        <v>4986386.7699999996</v>
      </c>
      <c r="V597" s="18">
        <v>4985393</v>
      </c>
      <c r="W597" s="18">
        <v>4784472.74</v>
      </c>
      <c r="X597" s="18">
        <f>V597-W597</f>
        <v>200920.25999999978</v>
      </c>
      <c r="Y597" s="18">
        <f>IF(ISERROR(W597/V597*100),0,W597/V597*100)</f>
        <v>95.96982103517216</v>
      </c>
      <c r="Z597" s="18">
        <v>0</v>
      </c>
      <c r="AA597" s="18">
        <v>0</v>
      </c>
      <c r="AB597" s="18">
        <v>0</v>
      </c>
      <c r="AC597" s="18">
        <v>0</v>
      </c>
      <c r="AD597" s="18">
        <v>0</v>
      </c>
    </row>
    <row r="598" spans="1:30">
      <c r="A598" s="52" t="s">
        <v>1067</v>
      </c>
      <c r="B598" s="19">
        <v>0</v>
      </c>
      <c r="C598" s="19">
        <v>15000</v>
      </c>
      <c r="D598" s="19">
        <v>0</v>
      </c>
      <c r="E598" s="19">
        <v>0</v>
      </c>
      <c r="F598" s="19">
        <v>14391516</v>
      </c>
      <c r="G598" s="19">
        <f>C598+D598+E598+F598</f>
        <v>14406516</v>
      </c>
      <c r="H598" s="19">
        <v>5000</v>
      </c>
      <c r="I598" s="19">
        <v>0</v>
      </c>
      <c r="J598" s="19">
        <v>0</v>
      </c>
      <c r="K598" s="19">
        <v>4872981</v>
      </c>
      <c r="L598" s="19">
        <f>H598+I598+J598+K598</f>
        <v>4877981</v>
      </c>
      <c r="M598" s="19">
        <v>5993.77</v>
      </c>
      <c r="N598" s="19">
        <v>0</v>
      </c>
      <c r="O598" s="19">
        <v>0</v>
      </c>
      <c r="P598" s="19">
        <v>4872981</v>
      </c>
      <c r="Q598" s="19">
        <f>M598+N598+O598+P598</f>
        <v>4878974.7699999996</v>
      </c>
      <c r="R598" s="19">
        <f>H598-M598</f>
        <v>-993.77000000000044</v>
      </c>
      <c r="S598" s="19">
        <f>I598-N598</f>
        <v>0</v>
      </c>
      <c r="T598" s="19">
        <f>J598-O598</f>
        <v>0</v>
      </c>
      <c r="U598" s="19">
        <f>Q598+B598</f>
        <v>4878974.7699999996</v>
      </c>
      <c r="V598" s="19">
        <v>4877981</v>
      </c>
      <c r="W598" s="19">
        <v>4687527.4800000004</v>
      </c>
      <c r="X598" s="19">
        <f>V598-W598</f>
        <v>190453.51999999955</v>
      </c>
      <c r="Y598" s="19">
        <f>IF(ISERROR(W598/V598*100),0,W598/V598*100)</f>
        <v>96.095648589037154</v>
      </c>
      <c r="Z598" s="19">
        <v>0</v>
      </c>
      <c r="AA598" s="19">
        <v>0</v>
      </c>
      <c r="AB598" s="19">
        <v>0</v>
      </c>
      <c r="AC598" s="19">
        <v>0</v>
      </c>
      <c r="AD598" s="19">
        <v>0</v>
      </c>
    </row>
    <row r="599" spans="1:30" ht="25.5">
      <c r="A599" s="52" t="s">
        <v>1068</v>
      </c>
      <c r="B599" s="19">
        <v>0</v>
      </c>
      <c r="C599" s="19">
        <v>0</v>
      </c>
      <c r="D599" s="19">
        <v>0</v>
      </c>
      <c r="E599" s="19">
        <v>0</v>
      </c>
      <c r="F599" s="19">
        <v>312291</v>
      </c>
      <c r="G599" s="19">
        <f>C599+D599+E599+F599</f>
        <v>312291</v>
      </c>
      <c r="H599" s="19">
        <v>0</v>
      </c>
      <c r="I599" s="19">
        <v>0</v>
      </c>
      <c r="J599" s="19">
        <v>0</v>
      </c>
      <c r="K599" s="19">
        <v>107412</v>
      </c>
      <c r="L599" s="19">
        <f>H599+I599+J599+K599</f>
        <v>107412</v>
      </c>
      <c r="M599" s="19">
        <v>0</v>
      </c>
      <c r="N599" s="19">
        <v>0</v>
      </c>
      <c r="O599" s="19">
        <v>0</v>
      </c>
      <c r="P599" s="19">
        <v>107412</v>
      </c>
      <c r="Q599" s="19">
        <f>M599+N599+O599+P599</f>
        <v>107412</v>
      </c>
      <c r="R599" s="19">
        <f>H599-M599</f>
        <v>0</v>
      </c>
      <c r="S599" s="19">
        <f>I599-N599</f>
        <v>0</v>
      </c>
      <c r="T599" s="19">
        <f>J599-O599</f>
        <v>0</v>
      </c>
      <c r="U599" s="19">
        <f>Q599+B599</f>
        <v>107412</v>
      </c>
      <c r="V599" s="19">
        <v>107412</v>
      </c>
      <c r="W599" s="19">
        <v>96945.26</v>
      </c>
      <c r="X599" s="19">
        <f>V599-W599</f>
        <v>10466.740000000005</v>
      </c>
      <c r="Y599" s="19">
        <f>IF(ISERROR(W599/V599*100),0,W599/V599*100)</f>
        <v>90.255520798421031</v>
      </c>
      <c r="Z599" s="19">
        <v>0</v>
      </c>
      <c r="AA599" s="19">
        <v>0</v>
      </c>
      <c r="AB599" s="19">
        <v>0</v>
      </c>
      <c r="AC599" s="19">
        <v>0</v>
      </c>
      <c r="AD599" s="19">
        <v>0</v>
      </c>
    </row>
    <row r="600" spans="1:30" s="4" customFormat="1">
      <c r="A600" s="51" t="s">
        <v>1069</v>
      </c>
      <c r="B600" s="18">
        <v>0</v>
      </c>
      <c r="C600" s="18">
        <v>0</v>
      </c>
      <c r="D600" s="18">
        <v>0</v>
      </c>
      <c r="E600" s="18">
        <v>0</v>
      </c>
      <c r="F600" s="18">
        <v>531910</v>
      </c>
      <c r="G600" s="18">
        <f>C600+D600+E600+F600</f>
        <v>531910</v>
      </c>
      <c r="H600" s="18">
        <v>0</v>
      </c>
      <c r="I600" s="18">
        <v>0</v>
      </c>
      <c r="J600" s="18">
        <v>0</v>
      </c>
      <c r="K600" s="18">
        <v>217918</v>
      </c>
      <c r="L600" s="18">
        <f>H600+I600+J600+K600</f>
        <v>217918</v>
      </c>
      <c r="M600" s="18">
        <v>0</v>
      </c>
      <c r="N600" s="18">
        <v>0</v>
      </c>
      <c r="O600" s="18">
        <v>0</v>
      </c>
      <c r="P600" s="18">
        <v>217918</v>
      </c>
      <c r="Q600" s="18">
        <f>M600+N600+O600+P600</f>
        <v>217918</v>
      </c>
      <c r="R600" s="18">
        <f>H600-M600</f>
        <v>0</v>
      </c>
      <c r="S600" s="18">
        <f>I600-N600</f>
        <v>0</v>
      </c>
      <c r="T600" s="18">
        <f>J600-O600</f>
        <v>0</v>
      </c>
      <c r="U600" s="18">
        <f>Q600+B600</f>
        <v>217918</v>
      </c>
      <c r="V600" s="18">
        <v>217918</v>
      </c>
      <c r="W600" s="18">
        <v>110266.51</v>
      </c>
      <c r="X600" s="18">
        <f>V600-W600</f>
        <v>107651.49</v>
      </c>
      <c r="Y600" s="18">
        <f>IF(ISERROR(W600/V600*100),0,W600/V600*100)</f>
        <v>50.600000917776413</v>
      </c>
      <c r="Z600" s="18">
        <v>0</v>
      </c>
      <c r="AA600" s="18">
        <v>0</v>
      </c>
      <c r="AB600" s="18">
        <v>0</v>
      </c>
      <c r="AC600" s="18">
        <v>0</v>
      </c>
      <c r="AD600" s="18">
        <v>0</v>
      </c>
    </row>
    <row r="601" spans="1:30">
      <c r="A601" s="52" t="s">
        <v>1070</v>
      </c>
      <c r="B601" s="19">
        <v>0</v>
      </c>
      <c r="C601" s="19">
        <v>0</v>
      </c>
      <c r="D601" s="19">
        <v>0</v>
      </c>
      <c r="E601" s="19">
        <v>0</v>
      </c>
      <c r="F601" s="19">
        <v>276409</v>
      </c>
      <c r="G601" s="19">
        <f>C601+D601+E601+F601</f>
        <v>276409</v>
      </c>
      <c r="H601" s="19">
        <v>0</v>
      </c>
      <c r="I601" s="19">
        <v>0</v>
      </c>
      <c r="J601" s="19">
        <v>0</v>
      </c>
      <c r="K601" s="19">
        <v>92618</v>
      </c>
      <c r="L601" s="19">
        <f>H601+I601+J601+K601</f>
        <v>92618</v>
      </c>
      <c r="M601" s="19">
        <v>0</v>
      </c>
      <c r="N601" s="19">
        <v>0</v>
      </c>
      <c r="O601" s="19">
        <v>0</v>
      </c>
      <c r="P601" s="19">
        <v>92618</v>
      </c>
      <c r="Q601" s="19">
        <f>M601+N601+O601+P601</f>
        <v>92618</v>
      </c>
      <c r="R601" s="19">
        <f>H601-M601</f>
        <v>0</v>
      </c>
      <c r="S601" s="19">
        <f>I601-N601</f>
        <v>0</v>
      </c>
      <c r="T601" s="19">
        <f>J601-O601</f>
        <v>0</v>
      </c>
      <c r="U601" s="19">
        <f>Q601+B601</f>
        <v>92618</v>
      </c>
      <c r="V601" s="19">
        <v>92618</v>
      </c>
      <c r="W601" s="19">
        <v>82408.399999999994</v>
      </c>
      <c r="X601" s="19">
        <f>V601-W601</f>
        <v>10209.600000000006</v>
      </c>
      <c r="Y601" s="19">
        <f>IF(ISERROR(W601/V601*100),0,W601/V601*100)</f>
        <v>88.976656805372599</v>
      </c>
      <c r="Z601" s="19">
        <v>0</v>
      </c>
      <c r="AA601" s="19">
        <v>0</v>
      </c>
      <c r="AB601" s="19">
        <v>0</v>
      </c>
      <c r="AC601" s="19">
        <v>0</v>
      </c>
      <c r="AD601" s="19">
        <v>0</v>
      </c>
    </row>
    <row r="602" spans="1:30">
      <c r="A602" s="52" t="s">
        <v>1071</v>
      </c>
      <c r="B602" s="19">
        <v>0</v>
      </c>
      <c r="C602" s="19">
        <v>0</v>
      </c>
      <c r="D602" s="19">
        <v>0</v>
      </c>
      <c r="E602" s="19">
        <v>0</v>
      </c>
      <c r="F602" s="19">
        <v>254061</v>
      </c>
      <c r="G602" s="19">
        <f>C602+D602+E602+F602</f>
        <v>254061</v>
      </c>
      <c r="H602" s="19">
        <v>0</v>
      </c>
      <c r="I602" s="19">
        <v>0</v>
      </c>
      <c r="J602" s="19">
        <v>0</v>
      </c>
      <c r="K602" s="19">
        <v>125300</v>
      </c>
      <c r="L602" s="19">
        <f>H602+I602+J602+K602</f>
        <v>125300</v>
      </c>
      <c r="M602" s="19">
        <v>0</v>
      </c>
      <c r="N602" s="19">
        <v>0</v>
      </c>
      <c r="O602" s="19">
        <v>0</v>
      </c>
      <c r="P602" s="19">
        <v>125300</v>
      </c>
      <c r="Q602" s="19">
        <f>M602+N602+O602+P602</f>
        <v>125300</v>
      </c>
      <c r="R602" s="19">
        <f>H602-M602</f>
        <v>0</v>
      </c>
      <c r="S602" s="19">
        <f>I602-N602</f>
        <v>0</v>
      </c>
      <c r="T602" s="19">
        <f>J602-O602</f>
        <v>0</v>
      </c>
      <c r="U602" s="19">
        <f>Q602+B602</f>
        <v>125300</v>
      </c>
      <c r="V602" s="19">
        <v>125300</v>
      </c>
      <c r="W602" s="19">
        <v>27858.11</v>
      </c>
      <c r="X602" s="19">
        <f>V602-W602</f>
        <v>97441.89</v>
      </c>
      <c r="Y602" s="19">
        <f>IF(ISERROR(W602/V602*100),0,W602/V602*100)</f>
        <v>22.233128491620114</v>
      </c>
      <c r="Z602" s="19">
        <v>0</v>
      </c>
      <c r="AA602" s="19">
        <v>0</v>
      </c>
      <c r="AB602" s="19">
        <v>0</v>
      </c>
      <c r="AC602" s="19">
        <v>0</v>
      </c>
      <c r="AD602" s="19">
        <v>0</v>
      </c>
    </row>
    <row r="603" spans="1:30" ht="25.5">
      <c r="A603" s="52" t="s">
        <v>785</v>
      </c>
      <c r="B603" s="19">
        <v>0</v>
      </c>
      <c r="C603" s="19">
        <v>0</v>
      </c>
      <c r="D603" s="19">
        <v>0</v>
      </c>
      <c r="E603" s="19">
        <v>0</v>
      </c>
      <c r="F603" s="19">
        <v>1440</v>
      </c>
      <c r="G603" s="19">
        <f>C603+D603+E603+F603</f>
        <v>1440</v>
      </c>
      <c r="H603" s="19">
        <v>0</v>
      </c>
      <c r="I603" s="19">
        <v>0</v>
      </c>
      <c r="J603" s="19">
        <v>0</v>
      </c>
      <c r="K603" s="19">
        <v>0</v>
      </c>
      <c r="L603" s="19">
        <f>H603+I603+J603+K603</f>
        <v>0</v>
      </c>
      <c r="M603" s="19">
        <v>0</v>
      </c>
      <c r="N603" s="19">
        <v>0</v>
      </c>
      <c r="O603" s="19">
        <v>0</v>
      </c>
      <c r="P603" s="19">
        <v>0</v>
      </c>
      <c r="Q603" s="19">
        <f>M603+N603+O603+P603</f>
        <v>0</v>
      </c>
      <c r="R603" s="19">
        <f>H603-M603</f>
        <v>0</v>
      </c>
      <c r="S603" s="19">
        <f>I603-N603</f>
        <v>0</v>
      </c>
      <c r="T603" s="19">
        <f>J603-O603</f>
        <v>0</v>
      </c>
      <c r="U603" s="19">
        <f>Q603+B603</f>
        <v>0</v>
      </c>
      <c r="V603" s="19">
        <v>0</v>
      </c>
      <c r="W603" s="19">
        <v>0</v>
      </c>
      <c r="X603" s="19">
        <f>V603-W603</f>
        <v>0</v>
      </c>
      <c r="Y603" s="19">
        <f>IF(ISERROR(W603/V603*100),0,W603/V603*100)</f>
        <v>0</v>
      </c>
      <c r="Z603" s="19">
        <v>0</v>
      </c>
      <c r="AA603" s="19">
        <v>0</v>
      </c>
      <c r="AB603" s="19">
        <v>0</v>
      </c>
      <c r="AC603" s="19">
        <v>0</v>
      </c>
      <c r="AD603" s="19">
        <v>0</v>
      </c>
    </row>
    <row r="604" spans="1:30" s="4" customFormat="1">
      <c r="A604" s="51" t="s">
        <v>1072</v>
      </c>
      <c r="B604" s="18">
        <v>0</v>
      </c>
      <c r="C604" s="18">
        <v>0</v>
      </c>
      <c r="D604" s="18">
        <v>0</v>
      </c>
      <c r="E604" s="18">
        <v>0</v>
      </c>
      <c r="F604" s="18">
        <v>85343</v>
      </c>
      <c r="G604" s="18">
        <f>C604+D604+E604+F604</f>
        <v>85343</v>
      </c>
      <c r="H604" s="18">
        <v>0</v>
      </c>
      <c r="I604" s="18">
        <v>0</v>
      </c>
      <c r="J604" s="18">
        <v>0</v>
      </c>
      <c r="K604" s="18">
        <v>28634</v>
      </c>
      <c r="L604" s="18">
        <f>H604+I604+J604+K604</f>
        <v>28634</v>
      </c>
      <c r="M604" s="18">
        <v>0</v>
      </c>
      <c r="N604" s="18">
        <v>0</v>
      </c>
      <c r="O604" s="18">
        <v>0</v>
      </c>
      <c r="P604" s="18">
        <v>28634</v>
      </c>
      <c r="Q604" s="18">
        <f>M604+N604+O604+P604</f>
        <v>28634</v>
      </c>
      <c r="R604" s="18">
        <f>H604-M604</f>
        <v>0</v>
      </c>
      <c r="S604" s="18">
        <f>I604-N604</f>
        <v>0</v>
      </c>
      <c r="T604" s="18">
        <f>J604-O604</f>
        <v>0</v>
      </c>
      <c r="U604" s="18">
        <f>Q604+B604</f>
        <v>28634</v>
      </c>
      <c r="V604" s="18">
        <v>28634</v>
      </c>
      <c r="W604" s="18">
        <v>27684.02</v>
      </c>
      <c r="X604" s="18">
        <f>V604-W604</f>
        <v>949.97999999999956</v>
      </c>
      <c r="Y604" s="18">
        <f>IF(ISERROR(W604/V604*100),0,W604/V604*100)</f>
        <v>96.682335684850187</v>
      </c>
      <c r="Z604" s="18">
        <v>0</v>
      </c>
      <c r="AA604" s="18">
        <v>0</v>
      </c>
      <c r="AB604" s="18">
        <v>0</v>
      </c>
      <c r="AC604" s="18">
        <v>0</v>
      </c>
      <c r="AD604" s="18">
        <v>0</v>
      </c>
    </row>
    <row r="605" spans="1:30" ht="25.5">
      <c r="A605" s="52" t="s">
        <v>1073</v>
      </c>
      <c r="B605" s="19">
        <v>0</v>
      </c>
      <c r="C605" s="19">
        <v>0</v>
      </c>
      <c r="D605" s="19">
        <v>0</v>
      </c>
      <c r="E605" s="19">
        <v>0</v>
      </c>
      <c r="F605" s="19">
        <v>85343</v>
      </c>
      <c r="G605" s="19">
        <f>C605+D605+E605+F605</f>
        <v>85343</v>
      </c>
      <c r="H605" s="19">
        <v>0</v>
      </c>
      <c r="I605" s="19">
        <v>0</v>
      </c>
      <c r="J605" s="19">
        <v>0</v>
      </c>
      <c r="K605" s="19">
        <v>28634</v>
      </c>
      <c r="L605" s="19">
        <f>H605+I605+J605+K605</f>
        <v>28634</v>
      </c>
      <c r="M605" s="19">
        <v>0</v>
      </c>
      <c r="N605" s="19">
        <v>0</v>
      </c>
      <c r="O605" s="19">
        <v>0</v>
      </c>
      <c r="P605" s="19">
        <v>28634</v>
      </c>
      <c r="Q605" s="19">
        <f>M605+N605+O605+P605</f>
        <v>28634</v>
      </c>
      <c r="R605" s="19">
        <f>H605-M605</f>
        <v>0</v>
      </c>
      <c r="S605" s="19">
        <f>I605-N605</f>
        <v>0</v>
      </c>
      <c r="T605" s="19">
        <f>J605-O605</f>
        <v>0</v>
      </c>
      <c r="U605" s="19">
        <f>Q605+B605</f>
        <v>28634</v>
      </c>
      <c r="V605" s="19">
        <v>28634</v>
      </c>
      <c r="W605" s="19">
        <v>27684.02</v>
      </c>
      <c r="X605" s="19">
        <f>V605-W605</f>
        <v>949.97999999999956</v>
      </c>
      <c r="Y605" s="19">
        <f>IF(ISERROR(W605/V605*100),0,W605/V605*100)</f>
        <v>96.682335684850187</v>
      </c>
      <c r="Z605" s="19">
        <v>0</v>
      </c>
      <c r="AA605" s="19">
        <v>0</v>
      </c>
      <c r="AB605" s="19">
        <v>0</v>
      </c>
      <c r="AC605" s="19">
        <v>0</v>
      </c>
      <c r="AD605" s="19">
        <v>0</v>
      </c>
    </row>
    <row r="606" spans="1:30" s="4" customFormat="1">
      <c r="A606" s="51" t="s">
        <v>1074</v>
      </c>
      <c r="B606" s="18">
        <v>0</v>
      </c>
      <c r="C606" s="18">
        <v>4024</v>
      </c>
      <c r="D606" s="18">
        <v>0</v>
      </c>
      <c r="E606" s="18">
        <v>0</v>
      </c>
      <c r="F606" s="18">
        <v>13293080</v>
      </c>
      <c r="G606" s="18">
        <f>C606+D606+E606+F606</f>
        <v>13297104</v>
      </c>
      <c r="H606" s="18">
        <v>1340</v>
      </c>
      <c r="I606" s="18">
        <v>0</v>
      </c>
      <c r="J606" s="18">
        <v>0</v>
      </c>
      <c r="K606" s="18">
        <v>4844992</v>
      </c>
      <c r="L606" s="18">
        <f>H606+I606+J606+K606</f>
        <v>4846332</v>
      </c>
      <c r="M606" s="18">
        <v>0</v>
      </c>
      <c r="N606" s="18">
        <v>0</v>
      </c>
      <c r="O606" s="18">
        <v>0</v>
      </c>
      <c r="P606" s="18">
        <v>4844992</v>
      </c>
      <c r="Q606" s="18">
        <f>M606+N606+O606+P606</f>
        <v>4844992</v>
      </c>
      <c r="R606" s="18">
        <f>H606-M606</f>
        <v>1340</v>
      </c>
      <c r="S606" s="18">
        <f>I606-N606</f>
        <v>0</v>
      </c>
      <c r="T606" s="18">
        <f>J606-O606</f>
        <v>0</v>
      </c>
      <c r="U606" s="18">
        <f>Q606+B606</f>
        <v>4844992</v>
      </c>
      <c r="V606" s="18">
        <v>4846332</v>
      </c>
      <c r="W606" s="18">
        <v>4732946.41</v>
      </c>
      <c r="X606" s="18">
        <f>V606-W606</f>
        <v>113385.58999999985</v>
      </c>
      <c r="Y606" s="18">
        <f>IF(ISERROR(W606/V606*100),0,W606/V606*100)</f>
        <v>97.660383357970531</v>
      </c>
      <c r="Z606" s="18">
        <v>0</v>
      </c>
      <c r="AA606" s="18">
        <v>0</v>
      </c>
      <c r="AB606" s="18">
        <v>0</v>
      </c>
      <c r="AC606" s="18">
        <v>0</v>
      </c>
      <c r="AD606" s="18">
        <v>0</v>
      </c>
    </row>
    <row r="607" spans="1:30">
      <c r="A607" s="52" t="s">
        <v>1036</v>
      </c>
      <c r="B607" s="19">
        <v>0</v>
      </c>
      <c r="C607" s="19">
        <v>4024</v>
      </c>
      <c r="D607" s="19">
        <v>0</v>
      </c>
      <c r="E607" s="19">
        <v>0</v>
      </c>
      <c r="F607" s="19">
        <v>307658</v>
      </c>
      <c r="G607" s="19">
        <f>C607+D607+E607+F607</f>
        <v>311682</v>
      </c>
      <c r="H607" s="19">
        <v>1340</v>
      </c>
      <c r="I607" s="19">
        <v>0</v>
      </c>
      <c r="J607" s="19">
        <v>0</v>
      </c>
      <c r="K607" s="19">
        <v>106818</v>
      </c>
      <c r="L607" s="19">
        <f>H607+I607+J607+K607</f>
        <v>108158</v>
      </c>
      <c r="M607" s="19">
        <v>0</v>
      </c>
      <c r="N607" s="19">
        <v>0</v>
      </c>
      <c r="O607" s="19">
        <v>0</v>
      </c>
      <c r="P607" s="19">
        <v>106818</v>
      </c>
      <c r="Q607" s="19">
        <f>M607+N607+O607+P607</f>
        <v>106818</v>
      </c>
      <c r="R607" s="19">
        <f>H607-M607</f>
        <v>1340</v>
      </c>
      <c r="S607" s="19">
        <f>I607-N607</f>
        <v>0</v>
      </c>
      <c r="T607" s="19">
        <f>J607-O607</f>
        <v>0</v>
      </c>
      <c r="U607" s="19">
        <f>Q607+B607</f>
        <v>106818</v>
      </c>
      <c r="V607" s="19">
        <v>108158</v>
      </c>
      <c r="W607" s="19">
        <v>88780.41</v>
      </c>
      <c r="X607" s="19">
        <f>V607-W607</f>
        <v>19377.589999999997</v>
      </c>
      <c r="Y607" s="19">
        <f>IF(ISERROR(W607/V607*100),0,W607/V607*100)</f>
        <v>82.083997485160594</v>
      </c>
      <c r="Z607" s="19">
        <v>0</v>
      </c>
      <c r="AA607" s="19">
        <v>0</v>
      </c>
      <c r="AB607" s="19">
        <v>0</v>
      </c>
      <c r="AC607" s="19">
        <v>0</v>
      </c>
      <c r="AD607" s="19">
        <v>0</v>
      </c>
    </row>
    <row r="608" spans="1:30" ht="25.5">
      <c r="A608" s="52" t="s">
        <v>1075</v>
      </c>
      <c r="B608" s="19">
        <v>0</v>
      </c>
      <c r="C608" s="19">
        <v>0</v>
      </c>
      <c r="D608" s="19">
        <v>0</v>
      </c>
      <c r="E608" s="19">
        <v>0</v>
      </c>
      <c r="F608" s="19">
        <v>4230266</v>
      </c>
      <c r="G608" s="19">
        <f>C608+D608+E608+F608</f>
        <v>4230266</v>
      </c>
      <c r="H608" s="19">
        <v>0</v>
      </c>
      <c r="I608" s="19">
        <v>0</v>
      </c>
      <c r="J608" s="19">
        <v>0</v>
      </c>
      <c r="K608" s="19">
        <v>1394707</v>
      </c>
      <c r="L608" s="19">
        <f>H608+I608+J608+K608</f>
        <v>1394707</v>
      </c>
      <c r="M608" s="19">
        <v>0</v>
      </c>
      <c r="N608" s="19">
        <v>0</v>
      </c>
      <c r="O608" s="19">
        <v>0</v>
      </c>
      <c r="P608" s="19">
        <v>1394707</v>
      </c>
      <c r="Q608" s="19">
        <f>M608+N608+O608+P608</f>
        <v>1394707</v>
      </c>
      <c r="R608" s="19">
        <f>H608-M608</f>
        <v>0</v>
      </c>
      <c r="S608" s="19">
        <f>I608-N608</f>
        <v>0</v>
      </c>
      <c r="T608" s="19">
        <f>J608-O608</f>
        <v>0</v>
      </c>
      <c r="U608" s="19">
        <f>Q608+B608</f>
        <v>1394707</v>
      </c>
      <c r="V608" s="19">
        <v>1394707</v>
      </c>
      <c r="W608" s="19">
        <v>1394707</v>
      </c>
      <c r="X608" s="19">
        <f>V608-W608</f>
        <v>0</v>
      </c>
      <c r="Y608" s="19">
        <f>IF(ISERROR(W608/V608*100),0,W608/V608*100)</f>
        <v>100</v>
      </c>
      <c r="Z608" s="19">
        <v>0</v>
      </c>
      <c r="AA608" s="19">
        <v>0</v>
      </c>
      <c r="AB608" s="19">
        <v>0</v>
      </c>
      <c r="AC608" s="19">
        <v>0</v>
      </c>
      <c r="AD608" s="19">
        <v>0</v>
      </c>
    </row>
    <row r="609" spans="1:30">
      <c r="A609" s="52" t="s">
        <v>1076</v>
      </c>
      <c r="B609" s="19">
        <v>0</v>
      </c>
      <c r="C609" s="19">
        <v>0</v>
      </c>
      <c r="D609" s="19">
        <v>0</v>
      </c>
      <c r="E609" s="19">
        <v>0</v>
      </c>
      <c r="F609" s="19">
        <v>8585156</v>
      </c>
      <c r="G609" s="19">
        <f>C609+D609+E609+F609</f>
        <v>8585156</v>
      </c>
      <c r="H609" s="19">
        <v>0</v>
      </c>
      <c r="I609" s="19">
        <v>0</v>
      </c>
      <c r="J609" s="19">
        <v>0</v>
      </c>
      <c r="K609" s="19">
        <v>3173467</v>
      </c>
      <c r="L609" s="19">
        <f>H609+I609+J609+K609</f>
        <v>3173467</v>
      </c>
      <c r="M609" s="19">
        <v>0</v>
      </c>
      <c r="N609" s="19">
        <v>0</v>
      </c>
      <c r="O609" s="19">
        <v>0</v>
      </c>
      <c r="P609" s="19">
        <v>3173467</v>
      </c>
      <c r="Q609" s="19">
        <f>M609+N609+O609+P609</f>
        <v>3173467</v>
      </c>
      <c r="R609" s="19">
        <f>H609-M609</f>
        <v>0</v>
      </c>
      <c r="S609" s="19">
        <f>I609-N609</f>
        <v>0</v>
      </c>
      <c r="T609" s="19">
        <f>J609-O609</f>
        <v>0</v>
      </c>
      <c r="U609" s="19">
        <f>Q609+B609</f>
        <v>3173467</v>
      </c>
      <c r="V609" s="19">
        <v>3173467</v>
      </c>
      <c r="W609" s="19">
        <v>3154959</v>
      </c>
      <c r="X609" s="19">
        <f>V609-W609</f>
        <v>18508</v>
      </c>
      <c r="Y609" s="19">
        <f>IF(ISERROR(W609/V609*100),0,W609/V609*100)</f>
        <v>99.416789271796418</v>
      </c>
      <c r="Z609" s="19">
        <v>0</v>
      </c>
      <c r="AA609" s="19">
        <v>0</v>
      </c>
      <c r="AB609" s="19">
        <v>0</v>
      </c>
      <c r="AC609" s="19">
        <v>0</v>
      </c>
      <c r="AD609" s="19">
        <v>0</v>
      </c>
    </row>
    <row r="610" spans="1:30" ht="25.5">
      <c r="A610" s="52" t="s">
        <v>1077</v>
      </c>
      <c r="B610" s="19">
        <v>0</v>
      </c>
      <c r="C610" s="19">
        <v>0</v>
      </c>
      <c r="D610" s="19">
        <v>0</v>
      </c>
      <c r="E610" s="19">
        <v>0</v>
      </c>
      <c r="F610" s="19">
        <v>8443490</v>
      </c>
      <c r="G610" s="19">
        <f>C610+D610+E610+F610</f>
        <v>8443490</v>
      </c>
      <c r="H610" s="19">
        <v>0</v>
      </c>
      <c r="I610" s="19">
        <v>0</v>
      </c>
      <c r="J610" s="19">
        <v>0</v>
      </c>
      <c r="K610" s="19">
        <v>3126247</v>
      </c>
      <c r="L610" s="19">
        <f>H610+I610+J610+K610</f>
        <v>3126247</v>
      </c>
      <c r="M610" s="19">
        <v>0</v>
      </c>
      <c r="N610" s="19">
        <v>0</v>
      </c>
      <c r="O610" s="19">
        <v>0</v>
      </c>
      <c r="P610" s="19">
        <v>3126247</v>
      </c>
      <c r="Q610" s="19">
        <f>M610+N610+O610+P610</f>
        <v>3126247</v>
      </c>
      <c r="R610" s="19">
        <f>H610-M610</f>
        <v>0</v>
      </c>
      <c r="S610" s="19">
        <f>I610-N610</f>
        <v>0</v>
      </c>
      <c r="T610" s="19">
        <f>J610-O610</f>
        <v>0</v>
      </c>
      <c r="U610" s="19">
        <f>Q610+B610</f>
        <v>3126247</v>
      </c>
      <c r="V610" s="19">
        <v>3126247</v>
      </c>
      <c r="W610" s="19">
        <v>3126247</v>
      </c>
      <c r="X610" s="19">
        <f>V610-W610</f>
        <v>0</v>
      </c>
      <c r="Y610" s="19">
        <f>IF(ISERROR(W610/V610*100),0,W610/V610*100)</f>
        <v>100</v>
      </c>
      <c r="Z610" s="19">
        <v>0</v>
      </c>
      <c r="AA610" s="19">
        <v>0</v>
      </c>
      <c r="AB610" s="19">
        <v>0</v>
      </c>
      <c r="AC610" s="19">
        <v>0</v>
      </c>
      <c r="AD610" s="19">
        <v>0</v>
      </c>
    </row>
    <row r="611" spans="1:30">
      <c r="A611" s="52" t="s">
        <v>1078</v>
      </c>
      <c r="B611" s="19">
        <v>0</v>
      </c>
      <c r="C611" s="19">
        <v>0</v>
      </c>
      <c r="D611" s="19">
        <v>0</v>
      </c>
      <c r="E611" s="19">
        <v>0</v>
      </c>
      <c r="F611" s="19">
        <v>141666</v>
      </c>
      <c r="G611" s="19">
        <f>C611+D611+E611+F611</f>
        <v>141666</v>
      </c>
      <c r="H611" s="19">
        <v>0</v>
      </c>
      <c r="I611" s="19">
        <v>0</v>
      </c>
      <c r="J611" s="19">
        <v>0</v>
      </c>
      <c r="K611" s="19">
        <v>47220</v>
      </c>
      <c r="L611" s="19">
        <f>H611+I611+J611+K611</f>
        <v>47220</v>
      </c>
      <c r="M611" s="19">
        <v>0</v>
      </c>
      <c r="N611" s="19">
        <v>0</v>
      </c>
      <c r="O611" s="19">
        <v>0</v>
      </c>
      <c r="P611" s="19">
        <v>47220</v>
      </c>
      <c r="Q611" s="19">
        <f>M611+N611+O611+P611</f>
        <v>47220</v>
      </c>
      <c r="R611" s="19">
        <f>H611-M611</f>
        <v>0</v>
      </c>
      <c r="S611" s="19">
        <f>I611-N611</f>
        <v>0</v>
      </c>
      <c r="T611" s="19">
        <f>J611-O611</f>
        <v>0</v>
      </c>
      <c r="U611" s="19">
        <f>Q611+B611</f>
        <v>47220</v>
      </c>
      <c r="V611" s="19">
        <v>47220</v>
      </c>
      <c r="W611" s="19">
        <v>28712</v>
      </c>
      <c r="X611" s="19">
        <f>V611-W611</f>
        <v>18508</v>
      </c>
      <c r="Y611" s="19">
        <f>IF(ISERROR(W611/V611*100),0,W611/V611*100)</f>
        <v>60.804743752647184</v>
      </c>
      <c r="Z611" s="19">
        <v>0</v>
      </c>
      <c r="AA611" s="19">
        <v>0</v>
      </c>
      <c r="AB611" s="19">
        <v>0</v>
      </c>
      <c r="AC611" s="19">
        <v>0</v>
      </c>
      <c r="AD611" s="19">
        <v>0</v>
      </c>
    </row>
    <row r="612" spans="1:30" ht="25.5">
      <c r="A612" s="52" t="s">
        <v>785</v>
      </c>
      <c r="B612" s="19">
        <v>0</v>
      </c>
      <c r="C612" s="19">
        <v>0</v>
      </c>
      <c r="D612" s="19">
        <v>0</v>
      </c>
      <c r="E612" s="19">
        <v>0</v>
      </c>
      <c r="F612" s="19">
        <v>170000</v>
      </c>
      <c r="G612" s="19">
        <f>C612+D612+E612+F612</f>
        <v>170000</v>
      </c>
      <c r="H612" s="19">
        <v>0</v>
      </c>
      <c r="I612" s="19">
        <v>0</v>
      </c>
      <c r="J612" s="19">
        <v>0</v>
      </c>
      <c r="K612" s="19">
        <v>170000</v>
      </c>
      <c r="L612" s="19">
        <f>H612+I612+J612+K612</f>
        <v>170000</v>
      </c>
      <c r="M612" s="19">
        <v>0</v>
      </c>
      <c r="N612" s="19">
        <v>0</v>
      </c>
      <c r="O612" s="19">
        <v>0</v>
      </c>
      <c r="P612" s="19">
        <v>170000</v>
      </c>
      <c r="Q612" s="19">
        <f>M612+N612+O612+P612</f>
        <v>170000</v>
      </c>
      <c r="R612" s="19">
        <f>H612-M612</f>
        <v>0</v>
      </c>
      <c r="S612" s="19">
        <f>I612-N612</f>
        <v>0</v>
      </c>
      <c r="T612" s="19">
        <f>J612-O612</f>
        <v>0</v>
      </c>
      <c r="U612" s="19">
        <f>Q612+B612</f>
        <v>170000</v>
      </c>
      <c r="V612" s="19">
        <v>170000</v>
      </c>
      <c r="W612" s="19">
        <v>94500</v>
      </c>
      <c r="X612" s="19">
        <f>V612-W612</f>
        <v>75500</v>
      </c>
      <c r="Y612" s="19">
        <f>IF(ISERROR(W612/V612*100),0,W612/V612*100)</f>
        <v>55.588235294117652</v>
      </c>
      <c r="Z612" s="19">
        <v>0</v>
      </c>
      <c r="AA612" s="19">
        <v>0</v>
      </c>
      <c r="AB612" s="19">
        <v>0</v>
      </c>
      <c r="AC612" s="19">
        <v>0</v>
      </c>
      <c r="AD612" s="19">
        <v>0</v>
      </c>
    </row>
    <row r="613" spans="1:30" s="4" customFormat="1">
      <c r="A613" s="51" t="s">
        <v>1079</v>
      </c>
      <c r="B613" s="18">
        <v>0</v>
      </c>
      <c r="C613" s="18">
        <v>0</v>
      </c>
      <c r="D613" s="18">
        <v>0</v>
      </c>
      <c r="E613" s="18">
        <v>0</v>
      </c>
      <c r="F613" s="18">
        <v>216351428</v>
      </c>
      <c r="G613" s="18">
        <f>C613+D613+E613+F613</f>
        <v>216351428</v>
      </c>
      <c r="H613" s="18">
        <v>0</v>
      </c>
      <c r="I613" s="18">
        <v>0</v>
      </c>
      <c r="J613" s="18">
        <v>0</v>
      </c>
      <c r="K613" s="18">
        <v>73665066</v>
      </c>
      <c r="L613" s="18">
        <f>H613+I613+J613+K613</f>
        <v>73665066</v>
      </c>
      <c r="M613" s="18">
        <v>200</v>
      </c>
      <c r="N613" s="18">
        <v>0</v>
      </c>
      <c r="O613" s="18">
        <v>0</v>
      </c>
      <c r="P613" s="18">
        <v>73665066</v>
      </c>
      <c r="Q613" s="18">
        <f>M613+N613+O613+P613</f>
        <v>73665266</v>
      </c>
      <c r="R613" s="18">
        <f>H613-M613</f>
        <v>-200</v>
      </c>
      <c r="S613" s="18">
        <f>I613-N613</f>
        <v>0</v>
      </c>
      <c r="T613" s="18">
        <f>J613-O613</f>
        <v>0</v>
      </c>
      <c r="U613" s="18">
        <f>Q613+B613</f>
        <v>73665266</v>
      </c>
      <c r="V613" s="18">
        <v>73665066</v>
      </c>
      <c r="W613" s="18">
        <v>73500338</v>
      </c>
      <c r="X613" s="18">
        <f>V613-W613</f>
        <v>164728</v>
      </c>
      <c r="Y613" s="18">
        <f>IF(ISERROR(W613/V613*100),0,W613/V613*100)</f>
        <v>99.776382471441764</v>
      </c>
      <c r="Z613" s="18">
        <v>0</v>
      </c>
      <c r="AA613" s="18">
        <v>0</v>
      </c>
      <c r="AB613" s="18">
        <v>0</v>
      </c>
      <c r="AC613" s="18">
        <v>0</v>
      </c>
      <c r="AD613" s="18">
        <v>0</v>
      </c>
    </row>
    <row r="614" spans="1:30">
      <c r="A614" s="52" t="s">
        <v>1080</v>
      </c>
      <c r="B614" s="19">
        <v>0</v>
      </c>
      <c r="C614" s="19">
        <v>0</v>
      </c>
      <c r="D614" s="19">
        <v>0</v>
      </c>
      <c r="E614" s="19">
        <v>0</v>
      </c>
      <c r="F614" s="19">
        <v>48909477</v>
      </c>
      <c r="G614" s="19">
        <f>C614+D614+E614+F614</f>
        <v>48909477</v>
      </c>
      <c r="H614" s="19">
        <v>0</v>
      </c>
      <c r="I614" s="19">
        <v>0</v>
      </c>
      <c r="J614" s="19">
        <v>0</v>
      </c>
      <c r="K614" s="19">
        <v>16652096</v>
      </c>
      <c r="L614" s="19">
        <f>H614+I614+J614+K614</f>
        <v>16652096</v>
      </c>
      <c r="M614" s="19">
        <v>200</v>
      </c>
      <c r="N614" s="19">
        <v>0</v>
      </c>
      <c r="O614" s="19">
        <v>0</v>
      </c>
      <c r="P614" s="19">
        <v>16652096</v>
      </c>
      <c r="Q614" s="19">
        <f>M614+N614+O614+P614</f>
        <v>16652296</v>
      </c>
      <c r="R614" s="19">
        <f>H614-M614</f>
        <v>-200</v>
      </c>
      <c r="S614" s="19">
        <f>I614-N614</f>
        <v>0</v>
      </c>
      <c r="T614" s="19">
        <f>J614-O614</f>
        <v>0</v>
      </c>
      <c r="U614" s="19">
        <f>Q614+B614</f>
        <v>16652296</v>
      </c>
      <c r="V614" s="19">
        <v>16652096</v>
      </c>
      <c r="W614" s="19">
        <v>16652096</v>
      </c>
      <c r="X614" s="19">
        <f>V614-W614</f>
        <v>0</v>
      </c>
      <c r="Y614" s="19">
        <f>IF(ISERROR(W614/V614*100),0,W614/V614*100)</f>
        <v>100</v>
      </c>
      <c r="Z614" s="19">
        <v>0</v>
      </c>
      <c r="AA614" s="19">
        <v>0</v>
      </c>
      <c r="AB614" s="19">
        <v>0</v>
      </c>
      <c r="AC614" s="19">
        <v>0</v>
      </c>
      <c r="AD614" s="19">
        <v>0</v>
      </c>
    </row>
    <row r="615" spans="1:30" ht="51">
      <c r="A615" s="52" t="s">
        <v>1081</v>
      </c>
      <c r="B615" s="19">
        <v>0</v>
      </c>
      <c r="C615" s="19">
        <v>0</v>
      </c>
      <c r="D615" s="19">
        <v>0</v>
      </c>
      <c r="E615" s="19">
        <v>0</v>
      </c>
      <c r="F615" s="19">
        <v>491396</v>
      </c>
      <c r="G615" s="19">
        <f>C615+D615+E615+F615</f>
        <v>491396</v>
      </c>
      <c r="H615" s="19">
        <v>0</v>
      </c>
      <c r="I615" s="19">
        <v>0</v>
      </c>
      <c r="J615" s="19">
        <v>0</v>
      </c>
      <c r="K615" s="19">
        <v>245698</v>
      </c>
      <c r="L615" s="19">
        <f>H615+I615+J615+K615</f>
        <v>245698</v>
      </c>
      <c r="M615" s="19">
        <v>0</v>
      </c>
      <c r="N615" s="19">
        <v>0</v>
      </c>
      <c r="O615" s="19">
        <v>0</v>
      </c>
      <c r="P615" s="19">
        <v>245698</v>
      </c>
      <c r="Q615" s="19">
        <f>M615+N615+O615+P615</f>
        <v>245698</v>
      </c>
      <c r="R615" s="19">
        <f>H615-M615</f>
        <v>0</v>
      </c>
      <c r="S615" s="19">
        <f>I615-N615</f>
        <v>0</v>
      </c>
      <c r="T615" s="19">
        <f>J615-O615</f>
        <v>0</v>
      </c>
      <c r="U615" s="19">
        <f>Q615+B615</f>
        <v>245698</v>
      </c>
      <c r="V615" s="19">
        <v>245698</v>
      </c>
      <c r="W615" s="19">
        <v>245698</v>
      </c>
      <c r="X615" s="19">
        <f>V615-W615</f>
        <v>0</v>
      </c>
      <c r="Y615" s="19">
        <f>IF(ISERROR(W615/V615*100),0,W615/V615*100)</f>
        <v>100</v>
      </c>
      <c r="Z615" s="19">
        <v>0</v>
      </c>
      <c r="AA615" s="19">
        <v>0</v>
      </c>
      <c r="AB615" s="19">
        <v>0</v>
      </c>
      <c r="AC615" s="19">
        <v>0</v>
      </c>
      <c r="AD615" s="19">
        <v>0</v>
      </c>
    </row>
    <row r="616" spans="1:30" ht="51">
      <c r="A616" s="52" t="s">
        <v>1082</v>
      </c>
      <c r="B616" s="19">
        <v>0</v>
      </c>
      <c r="C616" s="19">
        <v>0</v>
      </c>
      <c r="D616" s="19">
        <v>0</v>
      </c>
      <c r="E616" s="19">
        <v>0</v>
      </c>
      <c r="F616" s="19">
        <v>153339958</v>
      </c>
      <c r="G616" s="19">
        <f>C616+D616+E616+F616</f>
        <v>153339958</v>
      </c>
      <c r="H616" s="19">
        <v>0</v>
      </c>
      <c r="I616" s="19">
        <v>0</v>
      </c>
      <c r="J616" s="19">
        <v>0</v>
      </c>
      <c r="K616" s="19">
        <v>52051808</v>
      </c>
      <c r="L616" s="19">
        <f>H616+I616+J616+K616</f>
        <v>52051808</v>
      </c>
      <c r="M616" s="19">
        <v>0</v>
      </c>
      <c r="N616" s="19">
        <v>0</v>
      </c>
      <c r="O616" s="19">
        <v>0</v>
      </c>
      <c r="P616" s="19">
        <v>52051808</v>
      </c>
      <c r="Q616" s="19">
        <f>M616+N616+O616+P616</f>
        <v>52051808</v>
      </c>
      <c r="R616" s="19">
        <f>H616-M616</f>
        <v>0</v>
      </c>
      <c r="S616" s="19">
        <f>I616-N616</f>
        <v>0</v>
      </c>
      <c r="T616" s="19">
        <f>J616-O616</f>
        <v>0</v>
      </c>
      <c r="U616" s="19">
        <f>Q616+B616</f>
        <v>52051808</v>
      </c>
      <c r="V616" s="19">
        <v>52051808</v>
      </c>
      <c r="W616" s="19">
        <v>52051808</v>
      </c>
      <c r="X616" s="19">
        <f>V616-W616</f>
        <v>0</v>
      </c>
      <c r="Y616" s="19">
        <f>IF(ISERROR(W616/V616*100),0,W616/V616*100)</f>
        <v>100</v>
      </c>
      <c r="Z616" s="19">
        <v>0</v>
      </c>
      <c r="AA616" s="19">
        <v>0</v>
      </c>
      <c r="AB616" s="19">
        <v>0</v>
      </c>
      <c r="AC616" s="19">
        <v>0</v>
      </c>
      <c r="AD616" s="19">
        <v>0</v>
      </c>
    </row>
    <row r="617" spans="1:30" ht="63.75">
      <c r="A617" s="52" t="s">
        <v>1083</v>
      </c>
      <c r="B617" s="19">
        <v>0</v>
      </c>
      <c r="C617" s="19">
        <v>0</v>
      </c>
      <c r="D617" s="19">
        <v>0</v>
      </c>
      <c r="E617" s="19">
        <v>0</v>
      </c>
      <c r="F617" s="19">
        <v>13128869</v>
      </c>
      <c r="G617" s="19">
        <f>C617+D617+E617+F617</f>
        <v>13128869</v>
      </c>
      <c r="H617" s="19">
        <v>0</v>
      </c>
      <c r="I617" s="19">
        <v>0</v>
      </c>
      <c r="J617" s="19">
        <v>0</v>
      </c>
      <c r="K617" s="19">
        <v>4550736</v>
      </c>
      <c r="L617" s="19">
        <f>H617+I617+J617+K617</f>
        <v>4550736</v>
      </c>
      <c r="M617" s="19">
        <v>0</v>
      </c>
      <c r="N617" s="19">
        <v>0</v>
      </c>
      <c r="O617" s="19">
        <v>0</v>
      </c>
      <c r="P617" s="19">
        <v>4550736</v>
      </c>
      <c r="Q617" s="19">
        <f>M617+N617+O617+P617</f>
        <v>4550736</v>
      </c>
      <c r="R617" s="19">
        <f>H617-M617</f>
        <v>0</v>
      </c>
      <c r="S617" s="19">
        <f>I617-N617</f>
        <v>0</v>
      </c>
      <c r="T617" s="19">
        <f>J617-O617</f>
        <v>0</v>
      </c>
      <c r="U617" s="19">
        <f>Q617+B617</f>
        <v>4550736</v>
      </c>
      <c r="V617" s="19">
        <v>4550736</v>
      </c>
      <c r="W617" s="19">
        <v>4550736</v>
      </c>
      <c r="X617" s="19">
        <f>V617-W617</f>
        <v>0</v>
      </c>
      <c r="Y617" s="19">
        <f>IF(ISERROR(W617/V617*100),0,W617/V617*100)</f>
        <v>100</v>
      </c>
      <c r="Z617" s="19">
        <v>0</v>
      </c>
      <c r="AA617" s="19">
        <v>0</v>
      </c>
      <c r="AB617" s="19">
        <v>0</v>
      </c>
      <c r="AC617" s="19">
        <v>0</v>
      </c>
      <c r="AD617" s="19">
        <v>0</v>
      </c>
    </row>
    <row r="618" spans="1:30" ht="25.5">
      <c r="A618" s="52" t="s">
        <v>1084</v>
      </c>
      <c r="B618" s="19">
        <v>0</v>
      </c>
      <c r="C618" s="19">
        <v>0</v>
      </c>
      <c r="D618" s="19">
        <v>0</v>
      </c>
      <c r="E618" s="19">
        <v>0</v>
      </c>
      <c r="F618" s="19">
        <v>481728</v>
      </c>
      <c r="G618" s="19">
        <f>C618+D618+E618+F618</f>
        <v>481728</v>
      </c>
      <c r="H618" s="19">
        <v>0</v>
      </c>
      <c r="I618" s="19">
        <v>0</v>
      </c>
      <c r="J618" s="19">
        <v>0</v>
      </c>
      <c r="K618" s="19">
        <v>164728</v>
      </c>
      <c r="L618" s="19">
        <f>H618+I618+J618+K618</f>
        <v>164728</v>
      </c>
      <c r="M618" s="19">
        <v>0</v>
      </c>
      <c r="N618" s="19">
        <v>0</v>
      </c>
      <c r="O618" s="19">
        <v>0</v>
      </c>
      <c r="P618" s="19">
        <v>164728</v>
      </c>
      <c r="Q618" s="19">
        <f>M618+N618+O618+P618</f>
        <v>164728</v>
      </c>
      <c r="R618" s="19">
        <f>H618-M618</f>
        <v>0</v>
      </c>
      <c r="S618" s="19">
        <f>I618-N618</f>
        <v>0</v>
      </c>
      <c r="T618" s="19">
        <f>J618-O618</f>
        <v>0</v>
      </c>
      <c r="U618" s="19">
        <f>Q618+B618</f>
        <v>164728</v>
      </c>
      <c r="V618" s="19">
        <v>164728</v>
      </c>
      <c r="W618" s="19">
        <v>0</v>
      </c>
      <c r="X618" s="19">
        <f>V618-W618</f>
        <v>164728</v>
      </c>
      <c r="Y618" s="19">
        <f>IF(ISERROR(W618/V618*100),0,W618/V618*100)</f>
        <v>0</v>
      </c>
      <c r="Z618" s="19">
        <v>0</v>
      </c>
      <c r="AA618" s="19">
        <v>0</v>
      </c>
      <c r="AB618" s="19">
        <v>0</v>
      </c>
      <c r="AC618" s="19">
        <v>0</v>
      </c>
      <c r="AD618" s="19">
        <v>0</v>
      </c>
    </row>
    <row r="619" spans="1:30" s="4" customFormat="1">
      <c r="A619" s="51" t="s">
        <v>1085</v>
      </c>
      <c r="B619" s="18">
        <v>0</v>
      </c>
      <c r="C619" s="18">
        <v>0</v>
      </c>
      <c r="D619" s="18">
        <v>0</v>
      </c>
      <c r="E619" s="18">
        <v>0</v>
      </c>
      <c r="F619" s="18">
        <v>21069630</v>
      </c>
      <c r="G619" s="18">
        <f>C619+D619+E619+F619</f>
        <v>21069630</v>
      </c>
      <c r="H619" s="18">
        <v>0</v>
      </c>
      <c r="I619" s="18">
        <v>0</v>
      </c>
      <c r="J619" s="18">
        <v>0</v>
      </c>
      <c r="K619" s="18">
        <v>7023208</v>
      </c>
      <c r="L619" s="18">
        <f>H619+I619+J619+K619</f>
        <v>7023208</v>
      </c>
      <c r="M619" s="18">
        <v>0</v>
      </c>
      <c r="N619" s="18">
        <v>0</v>
      </c>
      <c r="O619" s="18">
        <v>0</v>
      </c>
      <c r="P619" s="18">
        <v>7023208</v>
      </c>
      <c r="Q619" s="18">
        <f>M619+N619+O619+P619</f>
        <v>7023208</v>
      </c>
      <c r="R619" s="18">
        <f>H619-M619</f>
        <v>0</v>
      </c>
      <c r="S619" s="18">
        <f>I619-N619</f>
        <v>0</v>
      </c>
      <c r="T619" s="18">
        <f>J619-O619</f>
        <v>0</v>
      </c>
      <c r="U619" s="18">
        <f>Q619+B619</f>
        <v>7023208</v>
      </c>
      <c r="V619" s="18">
        <v>7023208</v>
      </c>
      <c r="W619" s="18">
        <v>7009208</v>
      </c>
      <c r="X619" s="18">
        <f>V619-W619</f>
        <v>14000</v>
      </c>
      <c r="Y619" s="18">
        <f>IF(ISERROR(W619/V619*100),0,W619/V619*100)</f>
        <v>99.800660894565567</v>
      </c>
      <c r="Z619" s="18">
        <v>0</v>
      </c>
      <c r="AA619" s="18">
        <v>0</v>
      </c>
      <c r="AB619" s="18">
        <v>0</v>
      </c>
      <c r="AC619" s="18">
        <v>0</v>
      </c>
      <c r="AD619" s="18">
        <v>0</v>
      </c>
    </row>
    <row r="620" spans="1:30" ht="25.5">
      <c r="A620" s="52" t="s">
        <v>1086</v>
      </c>
      <c r="B620" s="19">
        <v>0</v>
      </c>
      <c r="C620" s="19">
        <v>0</v>
      </c>
      <c r="D620" s="19">
        <v>0</v>
      </c>
      <c r="E620" s="19">
        <v>0</v>
      </c>
      <c r="F620" s="19">
        <v>21069630</v>
      </c>
      <c r="G620" s="19">
        <f>C620+D620+E620+F620</f>
        <v>21069630</v>
      </c>
      <c r="H620" s="19">
        <v>0</v>
      </c>
      <c r="I620" s="19">
        <v>0</v>
      </c>
      <c r="J620" s="19">
        <v>0</v>
      </c>
      <c r="K620" s="19">
        <v>7023208</v>
      </c>
      <c r="L620" s="19">
        <f>H620+I620+J620+K620</f>
        <v>7023208</v>
      </c>
      <c r="M620" s="19">
        <v>0</v>
      </c>
      <c r="N620" s="19">
        <v>0</v>
      </c>
      <c r="O620" s="19">
        <v>0</v>
      </c>
      <c r="P620" s="19">
        <v>7023208</v>
      </c>
      <c r="Q620" s="19">
        <f>M620+N620+O620+P620</f>
        <v>7023208</v>
      </c>
      <c r="R620" s="19">
        <f>H620-M620</f>
        <v>0</v>
      </c>
      <c r="S620" s="19">
        <f>I620-N620</f>
        <v>0</v>
      </c>
      <c r="T620" s="19">
        <f>J620-O620</f>
        <v>0</v>
      </c>
      <c r="U620" s="19">
        <f>Q620+B620</f>
        <v>7023208</v>
      </c>
      <c r="V620" s="19">
        <v>7023208</v>
      </c>
      <c r="W620" s="19">
        <v>7009208</v>
      </c>
      <c r="X620" s="19">
        <f>V620-W620</f>
        <v>14000</v>
      </c>
      <c r="Y620" s="19">
        <f>IF(ISERROR(W620/V620*100),0,W620/V620*100)</f>
        <v>99.800660894565567</v>
      </c>
      <c r="Z620" s="19">
        <v>0</v>
      </c>
      <c r="AA620" s="19">
        <v>0</v>
      </c>
      <c r="AB620" s="19">
        <v>0</v>
      </c>
      <c r="AC620" s="19">
        <v>0</v>
      </c>
      <c r="AD620" s="19">
        <v>0</v>
      </c>
    </row>
    <row r="621" spans="1:30" s="4" customFormat="1" ht="25.5">
      <c r="A621" s="51" t="s">
        <v>20</v>
      </c>
      <c r="B621" s="18">
        <v>0</v>
      </c>
      <c r="C621" s="18">
        <v>0</v>
      </c>
      <c r="D621" s="18">
        <v>0</v>
      </c>
      <c r="E621" s="18">
        <v>0</v>
      </c>
      <c r="F621" s="18">
        <v>16854011</v>
      </c>
      <c r="G621" s="18">
        <f>C621+D621+E621+F621</f>
        <v>16854011</v>
      </c>
      <c r="H621" s="18">
        <v>0</v>
      </c>
      <c r="I621" s="18">
        <v>0</v>
      </c>
      <c r="J621" s="18">
        <v>0</v>
      </c>
      <c r="K621" s="18">
        <v>606388</v>
      </c>
      <c r="L621" s="18">
        <f>H621+I621+J621+K621</f>
        <v>606388</v>
      </c>
      <c r="M621" s="18">
        <v>0</v>
      </c>
      <c r="N621" s="18">
        <v>0</v>
      </c>
      <c r="O621" s="18">
        <v>0</v>
      </c>
      <c r="P621" s="18">
        <v>606388</v>
      </c>
      <c r="Q621" s="18">
        <f>M621+N621+O621+P621</f>
        <v>606388</v>
      </c>
      <c r="R621" s="18">
        <f>H621-M621</f>
        <v>0</v>
      </c>
      <c r="S621" s="18">
        <f>I621-N621</f>
        <v>0</v>
      </c>
      <c r="T621" s="18">
        <f>J621-O621</f>
        <v>0</v>
      </c>
      <c r="U621" s="18">
        <f>Q621+B621</f>
        <v>606388</v>
      </c>
      <c r="V621" s="18">
        <v>606388</v>
      </c>
      <c r="W621" s="18">
        <v>0</v>
      </c>
      <c r="X621" s="18">
        <f>V621-W621</f>
        <v>606388</v>
      </c>
      <c r="Y621" s="18">
        <f>IF(ISERROR(W621/V621*100),0,W621/V621*100)</f>
        <v>0</v>
      </c>
      <c r="Z621" s="18">
        <v>0</v>
      </c>
      <c r="AA621" s="18">
        <v>0</v>
      </c>
      <c r="AB621" s="18">
        <v>0</v>
      </c>
      <c r="AC621" s="18">
        <v>0</v>
      </c>
      <c r="AD621" s="18">
        <v>0</v>
      </c>
    </row>
    <row r="622" spans="1:30">
      <c r="A622" s="52" t="s">
        <v>1087</v>
      </c>
      <c r="B622" s="19">
        <v>0</v>
      </c>
      <c r="C622" s="19">
        <v>0</v>
      </c>
      <c r="D622" s="19">
        <v>0</v>
      </c>
      <c r="E622" s="19">
        <v>0</v>
      </c>
      <c r="F622" s="19">
        <v>1545089</v>
      </c>
      <c r="G622" s="19">
        <f>C622+D622+E622+F622</f>
        <v>1545089</v>
      </c>
      <c r="H622" s="19">
        <v>0</v>
      </c>
      <c r="I622" s="19">
        <v>0</v>
      </c>
      <c r="J622" s="19">
        <v>0</v>
      </c>
      <c r="K622" s="19">
        <v>0</v>
      </c>
      <c r="L622" s="19">
        <f>H622+I622+J622+K622</f>
        <v>0</v>
      </c>
      <c r="M622" s="19">
        <v>0</v>
      </c>
      <c r="N622" s="19">
        <v>0</v>
      </c>
      <c r="O622" s="19">
        <v>0</v>
      </c>
      <c r="P622" s="19">
        <v>0</v>
      </c>
      <c r="Q622" s="19">
        <f>M622+N622+O622+P622</f>
        <v>0</v>
      </c>
      <c r="R622" s="19">
        <f>H622-M622</f>
        <v>0</v>
      </c>
      <c r="S622" s="19">
        <f>I622-N622</f>
        <v>0</v>
      </c>
      <c r="T622" s="19">
        <f>J622-O622</f>
        <v>0</v>
      </c>
      <c r="U622" s="19">
        <f>Q622+B622</f>
        <v>0</v>
      </c>
      <c r="V622" s="19">
        <v>0</v>
      </c>
      <c r="W622" s="19">
        <v>0</v>
      </c>
      <c r="X622" s="19">
        <f>V622-W622</f>
        <v>0</v>
      </c>
      <c r="Y622" s="19">
        <f>IF(ISERROR(W622/V622*100),0,W622/V622*100)</f>
        <v>0</v>
      </c>
      <c r="Z622" s="19">
        <v>0</v>
      </c>
      <c r="AA622" s="19">
        <v>0</v>
      </c>
      <c r="AB622" s="19">
        <v>0</v>
      </c>
      <c r="AC622" s="19">
        <v>0</v>
      </c>
      <c r="AD622" s="19">
        <v>0</v>
      </c>
    </row>
    <row r="623" spans="1:30">
      <c r="A623" s="52" t="s">
        <v>1088</v>
      </c>
      <c r="B623" s="19">
        <v>0</v>
      </c>
      <c r="C623" s="19">
        <v>0</v>
      </c>
      <c r="D623" s="19">
        <v>0</v>
      </c>
      <c r="E623" s="19">
        <v>0</v>
      </c>
      <c r="F623" s="19">
        <v>3492242</v>
      </c>
      <c r="G623" s="19">
        <f>C623+D623+E623+F623</f>
        <v>3492242</v>
      </c>
      <c r="H623" s="19">
        <v>0</v>
      </c>
      <c r="I623" s="19">
        <v>0</v>
      </c>
      <c r="J623" s="19">
        <v>0</v>
      </c>
      <c r="K623" s="19">
        <v>0</v>
      </c>
      <c r="L623" s="19">
        <f>H623+I623+J623+K623</f>
        <v>0</v>
      </c>
      <c r="M623" s="19">
        <v>0</v>
      </c>
      <c r="N623" s="19">
        <v>0</v>
      </c>
      <c r="O623" s="19">
        <v>0</v>
      </c>
      <c r="P623" s="19">
        <v>0</v>
      </c>
      <c r="Q623" s="19">
        <f>M623+N623+O623+P623</f>
        <v>0</v>
      </c>
      <c r="R623" s="19">
        <f>H623-M623</f>
        <v>0</v>
      </c>
      <c r="S623" s="19">
        <f>I623-N623</f>
        <v>0</v>
      </c>
      <c r="T623" s="19">
        <f>J623-O623</f>
        <v>0</v>
      </c>
      <c r="U623" s="19">
        <f>Q623+B623</f>
        <v>0</v>
      </c>
      <c r="V623" s="19">
        <v>0</v>
      </c>
      <c r="W623" s="19">
        <v>0</v>
      </c>
      <c r="X623" s="19">
        <f>V623-W623</f>
        <v>0</v>
      </c>
      <c r="Y623" s="19">
        <f>IF(ISERROR(W623/V623*100),0,W623/V623*100)</f>
        <v>0</v>
      </c>
      <c r="Z623" s="19">
        <v>0</v>
      </c>
      <c r="AA623" s="19">
        <v>0</v>
      </c>
      <c r="AB623" s="19">
        <v>0</v>
      </c>
      <c r="AC623" s="19">
        <v>0</v>
      </c>
      <c r="AD623" s="19">
        <v>0</v>
      </c>
    </row>
    <row r="624" spans="1:30" ht="25.5">
      <c r="A624" s="52" t="s">
        <v>1089</v>
      </c>
      <c r="B624" s="19">
        <v>0</v>
      </c>
      <c r="C624" s="19">
        <v>0</v>
      </c>
      <c r="D624" s="19">
        <v>0</v>
      </c>
      <c r="E624" s="19">
        <v>0</v>
      </c>
      <c r="F624" s="19">
        <v>606388</v>
      </c>
      <c r="G624" s="19">
        <f>C624+D624+E624+F624</f>
        <v>606388</v>
      </c>
      <c r="H624" s="19">
        <v>0</v>
      </c>
      <c r="I624" s="19">
        <v>0</v>
      </c>
      <c r="J624" s="19">
        <v>0</v>
      </c>
      <c r="K624" s="19">
        <v>606388</v>
      </c>
      <c r="L624" s="19">
        <f>H624+I624+J624+K624</f>
        <v>606388</v>
      </c>
      <c r="M624" s="19">
        <v>0</v>
      </c>
      <c r="N624" s="19">
        <v>0</v>
      </c>
      <c r="O624" s="19">
        <v>0</v>
      </c>
      <c r="P624" s="19">
        <v>606388</v>
      </c>
      <c r="Q624" s="19">
        <f>M624+N624+O624+P624</f>
        <v>606388</v>
      </c>
      <c r="R624" s="19">
        <f>H624-M624</f>
        <v>0</v>
      </c>
      <c r="S624" s="19">
        <f>I624-N624</f>
        <v>0</v>
      </c>
      <c r="T624" s="19">
        <f>J624-O624</f>
        <v>0</v>
      </c>
      <c r="U624" s="19">
        <f>Q624+B624</f>
        <v>606388</v>
      </c>
      <c r="V624" s="19">
        <v>606388</v>
      </c>
      <c r="W624" s="19">
        <v>0</v>
      </c>
      <c r="X624" s="19">
        <f>V624-W624</f>
        <v>606388</v>
      </c>
      <c r="Y624" s="19">
        <f>IF(ISERROR(W624/V624*100),0,W624/V624*100)</f>
        <v>0</v>
      </c>
      <c r="Z624" s="19">
        <v>0</v>
      </c>
      <c r="AA624" s="19">
        <v>0</v>
      </c>
      <c r="AB624" s="19">
        <v>0</v>
      </c>
      <c r="AC624" s="19">
        <v>0</v>
      </c>
      <c r="AD624" s="19">
        <v>0</v>
      </c>
    </row>
    <row r="625" spans="1:30" ht="51">
      <c r="A625" s="52" t="s">
        <v>21</v>
      </c>
      <c r="B625" s="19">
        <v>0</v>
      </c>
      <c r="C625" s="19">
        <v>0</v>
      </c>
      <c r="D625" s="19">
        <v>0</v>
      </c>
      <c r="E625" s="19">
        <v>0</v>
      </c>
      <c r="F625" s="19">
        <v>11210292</v>
      </c>
      <c r="G625" s="19">
        <f>C625+D625+E625+F625</f>
        <v>11210292</v>
      </c>
      <c r="H625" s="19">
        <v>0</v>
      </c>
      <c r="I625" s="19">
        <v>0</v>
      </c>
      <c r="J625" s="19">
        <v>0</v>
      </c>
      <c r="K625" s="19">
        <v>0</v>
      </c>
      <c r="L625" s="19">
        <f>H625+I625+J625+K625</f>
        <v>0</v>
      </c>
      <c r="M625" s="19">
        <v>0</v>
      </c>
      <c r="N625" s="19">
        <v>0</v>
      </c>
      <c r="O625" s="19">
        <v>0</v>
      </c>
      <c r="P625" s="19">
        <v>0</v>
      </c>
      <c r="Q625" s="19">
        <f>M625+N625+O625+P625</f>
        <v>0</v>
      </c>
      <c r="R625" s="19">
        <f>H625-M625</f>
        <v>0</v>
      </c>
      <c r="S625" s="19">
        <f>I625-N625</f>
        <v>0</v>
      </c>
      <c r="T625" s="19">
        <f>J625-O625</f>
        <v>0</v>
      </c>
      <c r="U625" s="19">
        <f>Q625+B625</f>
        <v>0</v>
      </c>
      <c r="V625" s="19">
        <v>0</v>
      </c>
      <c r="W625" s="19">
        <v>0</v>
      </c>
      <c r="X625" s="19">
        <f>V625-W625</f>
        <v>0</v>
      </c>
      <c r="Y625" s="19">
        <f>IF(ISERROR(W625/V625*100),0,W625/V625*100)</f>
        <v>0</v>
      </c>
      <c r="Z625" s="19">
        <v>0</v>
      </c>
      <c r="AA625" s="19">
        <v>0</v>
      </c>
      <c r="AB625" s="19">
        <v>0</v>
      </c>
      <c r="AC625" s="19">
        <v>0</v>
      </c>
      <c r="AD625" s="19">
        <v>0</v>
      </c>
    </row>
    <row r="626" spans="1:30" s="57" customFormat="1" ht="42.75" customHeight="1">
      <c r="A626" s="54" t="s">
        <v>1105</v>
      </c>
      <c r="B626" s="55"/>
      <c r="C626" s="55"/>
      <c r="D626" s="55"/>
      <c r="E626" s="55"/>
      <c r="F626" s="55"/>
      <c r="G626" s="55"/>
      <c r="H626" s="55"/>
      <c r="I626" s="55"/>
      <c r="J626" s="56"/>
      <c r="K626" s="56"/>
      <c r="L626" s="56"/>
      <c r="M626" s="56"/>
      <c r="N626" s="56"/>
      <c r="O626" s="79"/>
      <c r="P626" s="56"/>
      <c r="Q626" s="56"/>
      <c r="R626" s="56"/>
      <c r="S626" s="56"/>
      <c r="T626" s="56"/>
      <c r="U626" s="56"/>
      <c r="V626" s="56"/>
      <c r="W626" s="56"/>
      <c r="X626" s="56"/>
      <c r="Y626" s="56"/>
      <c r="Z626" s="56"/>
      <c r="AA626" s="56"/>
      <c r="AB626" s="56"/>
      <c r="AC626" s="56"/>
      <c r="AD626" s="56"/>
    </row>
    <row r="627" spans="1:30" s="57" customFormat="1">
      <c r="B627" s="56"/>
      <c r="C627" s="56"/>
      <c r="D627" s="56"/>
      <c r="E627" s="56"/>
      <c r="F627" s="56"/>
      <c r="G627" s="56"/>
      <c r="H627" s="56"/>
      <c r="I627" s="56"/>
      <c r="J627" s="56"/>
      <c r="K627" s="56"/>
      <c r="L627" s="56"/>
      <c r="M627" s="56"/>
      <c r="N627" s="56"/>
      <c r="O627" s="79"/>
      <c r="P627" s="56"/>
      <c r="Q627" s="56"/>
      <c r="R627" s="56"/>
      <c r="S627" s="56"/>
      <c r="T627" s="56"/>
      <c r="U627" s="56"/>
      <c r="V627" s="56"/>
      <c r="W627" s="56"/>
      <c r="X627" s="56"/>
      <c r="Y627" s="56"/>
      <c r="Z627" s="56"/>
      <c r="AA627" s="56"/>
      <c r="AB627" s="56"/>
      <c r="AC627" s="56"/>
      <c r="AD627" s="56"/>
    </row>
    <row r="628" spans="1:30" s="57" customFormat="1">
      <c r="B628" s="56"/>
      <c r="C628" s="56"/>
      <c r="D628" s="56"/>
      <c r="E628" s="56"/>
      <c r="F628" s="56"/>
      <c r="G628" s="56"/>
      <c r="H628" s="56"/>
      <c r="I628" s="56"/>
      <c r="J628" s="56"/>
      <c r="K628" s="56"/>
      <c r="L628" s="56"/>
      <c r="M628" s="56"/>
      <c r="N628" s="56"/>
      <c r="O628" s="79"/>
      <c r="P628" s="56"/>
      <c r="Q628" s="56"/>
      <c r="R628" s="56"/>
      <c r="S628" s="56"/>
      <c r="T628" s="56"/>
      <c r="U628" s="56"/>
      <c r="V628" s="56"/>
      <c r="W628" s="56"/>
      <c r="X628" s="56"/>
      <c r="Y628" s="56"/>
      <c r="Z628" s="56"/>
      <c r="AA628" s="56"/>
      <c r="AB628" s="56"/>
      <c r="AC628" s="56"/>
      <c r="AD628" s="56"/>
    </row>
    <row r="629" spans="1:30" s="57" customFormat="1" ht="28.5" customHeight="1">
      <c r="A629" s="58" t="s">
        <v>29</v>
      </c>
      <c r="B629" s="59" t="s">
        <v>1101</v>
      </c>
      <c r="C629" s="59"/>
      <c r="D629" s="59"/>
      <c r="E629" s="59"/>
      <c r="F629" s="59"/>
      <c r="G629" s="59"/>
      <c r="H629" s="59"/>
      <c r="I629" s="59"/>
      <c r="J629" s="59"/>
      <c r="K629" s="59"/>
      <c r="L629" s="59"/>
      <c r="M629" s="59"/>
      <c r="N629" s="59"/>
      <c r="O629" s="80"/>
      <c r="P629" s="59"/>
      <c r="Q629" s="59"/>
      <c r="R629" s="59"/>
      <c r="S629" s="59"/>
      <c r="T629" s="59"/>
      <c r="U629" s="59"/>
      <c r="V629" s="59"/>
      <c r="W629" s="59"/>
      <c r="X629" s="59"/>
      <c r="Y629" s="59"/>
      <c r="Z629" s="59"/>
      <c r="AA629" s="59"/>
      <c r="AB629" s="59"/>
      <c r="AC629" s="59"/>
      <c r="AD629" s="60" t="s">
        <v>1102</v>
      </c>
    </row>
    <row r="630" spans="1:30" s="57" customFormat="1">
      <c r="B630" s="56"/>
      <c r="C630" s="56"/>
      <c r="D630" s="56"/>
      <c r="E630" s="56"/>
      <c r="F630" s="56"/>
      <c r="G630" s="56"/>
      <c r="H630" s="56"/>
      <c r="I630" s="56"/>
      <c r="J630" s="56"/>
      <c r="K630" s="56"/>
      <c r="L630" s="56"/>
      <c r="M630" s="56"/>
      <c r="N630" s="56"/>
      <c r="O630" s="79"/>
      <c r="P630" s="56"/>
      <c r="Q630" s="56"/>
      <c r="R630" s="56"/>
      <c r="S630" s="56"/>
      <c r="T630" s="56"/>
      <c r="U630" s="56"/>
      <c r="V630" s="56"/>
      <c r="W630" s="56"/>
      <c r="X630" s="56"/>
      <c r="Y630" s="56"/>
      <c r="Z630" s="56"/>
      <c r="AA630" s="56"/>
      <c r="AB630" s="56"/>
      <c r="AC630" s="56"/>
      <c r="AD630" s="56"/>
    </row>
    <row r="631" spans="1:30" s="57" customFormat="1" ht="22.5" customHeight="1">
      <c r="B631" s="56"/>
      <c r="C631" s="56"/>
      <c r="D631" s="56"/>
      <c r="E631" s="56"/>
      <c r="F631" s="56"/>
      <c r="G631" s="56"/>
      <c r="H631" s="56"/>
      <c r="I631" s="56"/>
      <c r="J631" s="56"/>
      <c r="K631" s="56"/>
      <c r="L631" s="56"/>
      <c r="M631" s="56"/>
      <c r="N631" s="56"/>
      <c r="O631" s="79"/>
      <c r="P631" s="56"/>
      <c r="Q631" s="56"/>
      <c r="R631" s="56"/>
      <c r="S631" s="56"/>
      <c r="T631" s="56"/>
      <c r="U631" s="56"/>
      <c r="V631" s="56"/>
      <c r="W631" s="56"/>
      <c r="X631" s="56"/>
      <c r="Y631" s="56"/>
      <c r="Z631" s="56"/>
      <c r="AA631" s="56"/>
      <c r="AB631" s="56"/>
      <c r="AC631" s="56"/>
      <c r="AD631" s="56"/>
    </row>
    <row r="632" spans="1:30" s="57" customFormat="1">
      <c r="A632" s="57" t="s">
        <v>1103</v>
      </c>
      <c r="B632" s="56"/>
      <c r="C632" s="56"/>
      <c r="D632" s="56"/>
      <c r="E632" s="56"/>
      <c r="F632" s="56"/>
      <c r="G632" s="56"/>
      <c r="H632" s="56"/>
      <c r="I632" s="56"/>
      <c r="J632" s="56"/>
      <c r="K632" s="56"/>
      <c r="L632" s="56"/>
      <c r="M632" s="56"/>
      <c r="N632" s="56"/>
      <c r="O632" s="79"/>
      <c r="P632" s="56"/>
      <c r="Q632" s="56"/>
      <c r="R632" s="56"/>
      <c r="S632" s="56"/>
      <c r="T632" s="56"/>
      <c r="U632" s="56"/>
      <c r="V632" s="56"/>
      <c r="W632" s="56"/>
      <c r="X632" s="56"/>
      <c r="Y632" s="56"/>
      <c r="Z632" s="56"/>
      <c r="AA632" s="56"/>
      <c r="AB632" s="56"/>
      <c r="AC632" s="56"/>
      <c r="AD632" s="56"/>
    </row>
    <row r="633" spans="1:30" s="57" customFormat="1">
      <c r="A633" s="61">
        <v>67094384</v>
      </c>
      <c r="B633" s="56"/>
      <c r="C633" s="56"/>
      <c r="D633" s="56"/>
      <c r="E633" s="56"/>
      <c r="F633" s="56"/>
      <c r="G633" s="56"/>
      <c r="H633" s="56"/>
      <c r="I633" s="56"/>
      <c r="J633" s="56"/>
      <c r="K633" s="56"/>
      <c r="L633" s="56"/>
      <c r="M633" s="56"/>
      <c r="N633" s="56"/>
      <c r="O633" s="79"/>
      <c r="P633" s="56"/>
      <c r="Q633" s="56"/>
      <c r="R633" s="56"/>
      <c r="S633" s="56"/>
      <c r="T633" s="56"/>
      <c r="U633" s="56"/>
      <c r="V633" s="56"/>
      <c r="W633" s="56"/>
      <c r="X633" s="56"/>
      <c r="Y633" s="56"/>
      <c r="Z633" s="56"/>
      <c r="AA633" s="56"/>
      <c r="AB633" s="56"/>
      <c r="AC633" s="56"/>
      <c r="AD633" s="56"/>
    </row>
  </sheetData>
  <sheetProtection formatCells="0"/>
  <mergeCells count="20">
    <mergeCell ref="A626:I626"/>
    <mergeCell ref="B629:AC629"/>
    <mergeCell ref="A5:B5"/>
    <mergeCell ref="B10:B11"/>
    <mergeCell ref="R10:T10"/>
    <mergeCell ref="U10:U11"/>
    <mergeCell ref="A8:AD8"/>
    <mergeCell ref="V10:Y10"/>
    <mergeCell ref="H10:L10"/>
    <mergeCell ref="M10:Q10"/>
    <mergeCell ref="AD10:AD11"/>
    <mergeCell ref="Z10:AA10"/>
    <mergeCell ref="AB10:AC10"/>
    <mergeCell ref="A2:AD2"/>
    <mergeCell ref="A3:AD3"/>
    <mergeCell ref="A4:AD4"/>
    <mergeCell ref="A6:AD6"/>
    <mergeCell ref="A7:AD7"/>
    <mergeCell ref="A10:A11"/>
    <mergeCell ref="C10:G10"/>
  </mergeCells>
  <phoneticPr fontId="23"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6152"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6152" r:id="rId4" name="Text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7"/>
  <sheetViews>
    <sheetView zoomScaleNormal="100" workbookViewId="0">
      <selection activeCell="C24" sqref="C24"/>
    </sheetView>
  </sheetViews>
  <sheetFormatPr defaultColWidth="15.42578125" defaultRowHeight="12.75"/>
  <cols>
    <col min="1" max="1" width="36" style="1" customWidth="1"/>
    <col min="2" max="11" width="14.7109375" style="20" customWidth="1"/>
    <col min="12" max="25" width="15.42578125" style="20"/>
    <col min="26" max="16384" width="15.42578125" style="1"/>
  </cols>
  <sheetData>
    <row r="1" spans="1:25" ht="68.25" customHeight="1">
      <c r="A1" s="17"/>
      <c r="B1" s="17"/>
      <c r="C1" s="17"/>
      <c r="D1" s="17"/>
      <c r="E1" s="17"/>
      <c r="F1" s="17"/>
      <c r="G1" s="17"/>
      <c r="H1" s="17"/>
      <c r="I1" s="17"/>
      <c r="J1" s="17"/>
      <c r="K1" s="2"/>
      <c r="L1" s="1"/>
      <c r="M1" s="1"/>
      <c r="N1" s="1"/>
      <c r="O1" s="1"/>
      <c r="P1" s="1"/>
      <c r="Q1" s="1"/>
      <c r="R1" s="1"/>
      <c r="S1" s="1"/>
      <c r="T1" s="1"/>
      <c r="U1" s="1"/>
      <c r="V1" s="1"/>
      <c r="W1" s="1"/>
      <c r="X1" s="1"/>
      <c r="Y1" s="1"/>
    </row>
    <row r="2" spans="1:25" ht="12.75" customHeight="1">
      <c r="A2" s="28" t="s">
        <v>22</v>
      </c>
      <c r="B2" s="28"/>
      <c r="C2" s="28"/>
      <c r="D2" s="28"/>
      <c r="E2" s="28"/>
      <c r="F2" s="28"/>
      <c r="G2" s="28"/>
      <c r="H2" s="28"/>
      <c r="I2" s="28"/>
      <c r="J2" s="28"/>
      <c r="K2" s="28"/>
      <c r="L2" s="28"/>
      <c r="M2" s="28"/>
      <c r="N2" s="28"/>
      <c r="O2" s="28"/>
      <c r="P2" s="28"/>
      <c r="Q2" s="28"/>
      <c r="R2" s="28"/>
      <c r="S2" s="28"/>
      <c r="T2" s="28"/>
      <c r="U2" s="28"/>
      <c r="V2" s="28"/>
      <c r="W2" s="28"/>
      <c r="X2" s="28"/>
      <c r="Y2" s="28"/>
    </row>
    <row r="3" spans="1:25" ht="28.5" customHeight="1">
      <c r="A3" s="29" t="s">
        <v>23</v>
      </c>
      <c r="B3" s="29"/>
      <c r="C3" s="29"/>
      <c r="D3" s="29"/>
      <c r="E3" s="29"/>
      <c r="F3" s="29"/>
      <c r="G3" s="29"/>
      <c r="H3" s="29"/>
      <c r="I3" s="29"/>
      <c r="J3" s="29"/>
      <c r="K3" s="29"/>
      <c r="L3" s="29"/>
      <c r="M3" s="29"/>
      <c r="N3" s="29"/>
      <c r="O3" s="29"/>
      <c r="P3" s="29"/>
      <c r="Q3" s="29"/>
      <c r="R3" s="29"/>
      <c r="S3" s="29"/>
      <c r="T3" s="29"/>
      <c r="U3" s="29"/>
      <c r="V3" s="29"/>
      <c r="W3" s="29"/>
      <c r="X3" s="29"/>
      <c r="Y3" s="29"/>
    </row>
    <row r="4" spans="1:25">
      <c r="A4" s="30" t="s">
        <v>24</v>
      </c>
      <c r="B4" s="30"/>
      <c r="C4" s="30"/>
      <c r="D4" s="30"/>
      <c r="E4" s="30"/>
      <c r="F4" s="30"/>
      <c r="G4" s="30"/>
      <c r="H4" s="30"/>
      <c r="I4" s="30"/>
      <c r="J4" s="30"/>
      <c r="K4" s="30"/>
      <c r="L4" s="30"/>
      <c r="M4" s="30"/>
      <c r="N4" s="30"/>
      <c r="O4" s="30"/>
      <c r="P4" s="30"/>
      <c r="Q4" s="30"/>
      <c r="R4" s="30"/>
      <c r="S4" s="30"/>
      <c r="T4" s="30"/>
      <c r="U4" s="30"/>
      <c r="V4" s="30"/>
      <c r="W4" s="30"/>
      <c r="X4" s="30"/>
      <c r="Y4" s="30"/>
    </row>
    <row r="5" spans="1:25">
      <c r="A5" s="46" t="s">
        <v>1098</v>
      </c>
      <c r="B5" s="21"/>
      <c r="C5" s="21"/>
      <c r="D5" s="21"/>
      <c r="E5" s="21"/>
      <c r="F5" s="21"/>
      <c r="G5" s="21"/>
      <c r="H5" s="21"/>
      <c r="I5" s="21"/>
      <c r="J5" s="3"/>
      <c r="K5" s="2"/>
      <c r="L5" s="1"/>
      <c r="M5" s="1"/>
      <c r="N5" s="1"/>
      <c r="O5" s="1"/>
      <c r="P5" s="1"/>
      <c r="Q5" s="1"/>
      <c r="R5" s="1"/>
      <c r="S5" s="1"/>
      <c r="T5" s="1"/>
      <c r="U5" s="1"/>
      <c r="V5" s="1"/>
      <c r="W5" s="1"/>
      <c r="X5" s="1"/>
      <c r="Y5" s="47" t="s">
        <v>1099</v>
      </c>
    </row>
    <row r="6" spans="1:25" ht="15.75">
      <c r="A6" s="31" t="s">
        <v>25</v>
      </c>
      <c r="B6" s="31"/>
      <c r="C6" s="31"/>
      <c r="D6" s="31"/>
      <c r="E6" s="31"/>
      <c r="F6" s="31"/>
      <c r="G6" s="31"/>
      <c r="H6" s="31"/>
      <c r="I6" s="31"/>
      <c r="J6" s="31"/>
      <c r="K6" s="31"/>
      <c r="L6" s="31"/>
      <c r="M6" s="31"/>
      <c r="N6" s="31"/>
      <c r="O6" s="31"/>
      <c r="P6" s="31"/>
      <c r="Q6" s="31"/>
      <c r="R6" s="31"/>
      <c r="S6" s="31"/>
      <c r="T6" s="31"/>
      <c r="U6" s="31"/>
      <c r="V6" s="31"/>
      <c r="W6" s="31"/>
      <c r="X6" s="31"/>
      <c r="Y6" s="31"/>
    </row>
    <row r="7" spans="1:25" ht="15.7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5" ht="15.75">
      <c r="A8" s="41" t="s">
        <v>1090</v>
      </c>
      <c r="B8" s="41"/>
      <c r="C8" s="41"/>
      <c r="D8" s="41"/>
      <c r="E8" s="41"/>
      <c r="F8" s="41"/>
      <c r="G8" s="41"/>
      <c r="H8" s="41"/>
      <c r="I8" s="41"/>
      <c r="J8" s="41"/>
      <c r="K8" s="41"/>
      <c r="L8" s="41"/>
      <c r="M8" s="41"/>
      <c r="N8" s="41"/>
      <c r="O8" s="41"/>
      <c r="P8" s="41"/>
      <c r="Q8" s="41"/>
      <c r="R8" s="41"/>
      <c r="S8" s="41"/>
      <c r="T8" s="41"/>
      <c r="U8" s="41"/>
      <c r="V8" s="41"/>
      <c r="W8" s="41"/>
      <c r="X8" s="41"/>
      <c r="Y8" s="41"/>
    </row>
    <row r="9" spans="1:25">
      <c r="A9" s="9"/>
      <c r="B9" s="9"/>
      <c r="C9" s="10"/>
      <c r="D9" s="10"/>
      <c r="E9" s="10"/>
      <c r="F9" s="10"/>
      <c r="G9" s="10"/>
      <c r="H9" s="10"/>
      <c r="I9" s="10"/>
      <c r="J9" s="10"/>
      <c r="K9" s="11"/>
      <c r="L9" s="11"/>
      <c r="M9" s="11"/>
      <c r="N9" s="11"/>
      <c r="O9" s="10"/>
      <c r="P9" s="10"/>
      <c r="Q9" s="10"/>
      <c r="R9" s="10"/>
      <c r="S9" s="10"/>
      <c r="T9" s="10"/>
      <c r="U9" s="10"/>
      <c r="V9" s="10"/>
      <c r="W9" s="10"/>
      <c r="X9" s="10"/>
      <c r="Y9" s="12" t="s">
        <v>50</v>
      </c>
    </row>
    <row r="10" spans="1:25" ht="12.75" customHeight="1">
      <c r="A10" s="33" t="s">
        <v>26</v>
      </c>
      <c r="B10" s="38" t="s">
        <v>70</v>
      </c>
      <c r="C10" s="35" t="s">
        <v>27</v>
      </c>
      <c r="D10" s="36"/>
      <c r="E10" s="36"/>
      <c r="F10" s="37"/>
      <c r="G10" s="35" t="s">
        <v>28</v>
      </c>
      <c r="H10" s="36"/>
      <c r="I10" s="36"/>
      <c r="J10" s="36"/>
      <c r="K10" s="26" t="s">
        <v>51</v>
      </c>
      <c r="L10" s="40"/>
      <c r="M10" s="40"/>
      <c r="N10" s="40"/>
      <c r="O10" s="42" t="s">
        <v>52</v>
      </c>
      <c r="P10" s="43"/>
      <c r="Q10" s="44"/>
      <c r="R10" s="42" t="s">
        <v>54</v>
      </c>
      <c r="S10" s="43"/>
      <c r="T10" s="43"/>
      <c r="U10" s="44"/>
      <c r="V10" s="45" t="s">
        <v>71</v>
      </c>
      <c r="W10" s="45"/>
      <c r="X10" s="45" t="s">
        <v>72</v>
      </c>
      <c r="Y10" s="45"/>
    </row>
    <row r="11" spans="1:25" ht="63.75">
      <c r="A11" s="34"/>
      <c r="B11" s="39"/>
      <c r="C11" s="6" t="s">
        <v>73</v>
      </c>
      <c r="D11" s="6" t="s">
        <v>57</v>
      </c>
      <c r="E11" s="6" t="s">
        <v>59</v>
      </c>
      <c r="F11" s="6" t="s">
        <v>74</v>
      </c>
      <c r="G11" s="6" t="s">
        <v>73</v>
      </c>
      <c r="H11" s="6" t="s">
        <v>57</v>
      </c>
      <c r="I11" s="6" t="s">
        <v>59</v>
      </c>
      <c r="J11" s="6" t="s">
        <v>75</v>
      </c>
      <c r="K11" s="6" t="s">
        <v>73</v>
      </c>
      <c r="L11" s="6" t="s">
        <v>57</v>
      </c>
      <c r="M11" s="6" t="s">
        <v>59</v>
      </c>
      <c r="N11" s="6" t="s">
        <v>76</v>
      </c>
      <c r="O11" s="6" t="s">
        <v>77</v>
      </c>
      <c r="P11" s="6" t="s">
        <v>78</v>
      </c>
      <c r="Q11" s="6" t="s">
        <v>79</v>
      </c>
      <c r="R11" s="6" t="s">
        <v>28</v>
      </c>
      <c r="S11" s="6" t="s">
        <v>66</v>
      </c>
      <c r="T11" s="6" t="s">
        <v>80</v>
      </c>
      <c r="U11" s="6" t="s">
        <v>82</v>
      </c>
      <c r="V11" s="5" t="s">
        <v>28</v>
      </c>
      <c r="W11" s="5" t="s">
        <v>66</v>
      </c>
      <c r="X11" s="5" t="s">
        <v>28</v>
      </c>
      <c r="Y11" s="5" t="s">
        <v>66</v>
      </c>
    </row>
    <row r="12" spans="1:25">
      <c r="A12" s="22">
        <v>1</v>
      </c>
      <c r="B12" s="22">
        <v>2</v>
      </c>
      <c r="C12" s="22">
        <v>3</v>
      </c>
      <c r="D12" s="22">
        <v>4</v>
      </c>
      <c r="E12" s="22">
        <v>5</v>
      </c>
      <c r="F12" s="22">
        <v>6</v>
      </c>
      <c r="G12" s="23">
        <v>7</v>
      </c>
      <c r="H12" s="23">
        <v>8</v>
      </c>
      <c r="I12" s="23">
        <v>9</v>
      </c>
      <c r="J12" s="23">
        <v>10</v>
      </c>
      <c r="K12" s="23">
        <v>11</v>
      </c>
      <c r="L12" s="23">
        <v>12</v>
      </c>
      <c r="M12" s="23">
        <v>13</v>
      </c>
      <c r="N12" s="23">
        <v>14</v>
      </c>
      <c r="O12" s="23">
        <v>15</v>
      </c>
      <c r="P12" s="23">
        <v>16</v>
      </c>
      <c r="Q12" s="23">
        <v>17</v>
      </c>
      <c r="R12" s="23">
        <v>18</v>
      </c>
      <c r="S12" s="23">
        <v>19</v>
      </c>
      <c r="T12" s="23">
        <v>20</v>
      </c>
      <c r="U12" s="23">
        <v>21</v>
      </c>
      <c r="V12" s="23">
        <v>22</v>
      </c>
      <c r="W12" s="23">
        <v>23</v>
      </c>
      <c r="X12" s="23">
        <v>24</v>
      </c>
      <c r="Y12" s="23">
        <v>25</v>
      </c>
    </row>
    <row r="13" spans="1:25" s="4" customFormat="1">
      <c r="A13" s="51" t="s">
        <v>1091</v>
      </c>
      <c r="B13" s="18">
        <v>227766150.47</v>
      </c>
      <c r="C13" s="18">
        <v>1349125933</v>
      </c>
      <c r="D13" s="18">
        <v>40140</v>
      </c>
      <c r="E13" s="18">
        <v>95549014</v>
      </c>
      <c r="F13" s="18">
        <f>C13+D13+E13</f>
        <v>1444715087</v>
      </c>
      <c r="G13" s="18">
        <v>433524392</v>
      </c>
      <c r="H13" s="18">
        <v>13380</v>
      </c>
      <c r="I13" s="18">
        <v>27969640</v>
      </c>
      <c r="J13" s="18">
        <f>G13+H13+I13</f>
        <v>461507412</v>
      </c>
      <c r="K13" s="18">
        <v>456359884.31</v>
      </c>
      <c r="L13" s="18">
        <v>19428.169999999998</v>
      </c>
      <c r="M13" s="18">
        <v>27905862.800000001</v>
      </c>
      <c r="N13" s="18">
        <f>K13+L13+M13</f>
        <v>484285175.28000003</v>
      </c>
      <c r="O13" s="18">
        <f>G13-K13</f>
        <v>-22835492.310000002</v>
      </c>
      <c r="P13" s="18">
        <f>H13-L13</f>
        <v>-6048.1699999999983</v>
      </c>
      <c r="Q13" s="18">
        <f>I13-M13</f>
        <v>63777.199999999255</v>
      </c>
      <c r="R13" s="18">
        <v>521189146</v>
      </c>
      <c r="S13" s="18">
        <v>515149085.13</v>
      </c>
      <c r="T13" s="18">
        <f>R13-S13</f>
        <v>6040060.8700000048</v>
      </c>
      <c r="U13" s="18">
        <f>IF(ISERROR(S13/R13*100),0,S13/R13*100)</f>
        <v>98.841100027436099</v>
      </c>
      <c r="V13" s="18">
        <v>0</v>
      </c>
      <c r="W13" s="18">
        <v>0</v>
      </c>
      <c r="X13" s="18">
        <v>0</v>
      </c>
      <c r="Y13" s="18">
        <v>0</v>
      </c>
    </row>
    <row r="14" spans="1:25" s="4" customFormat="1">
      <c r="A14" s="51" t="s">
        <v>46</v>
      </c>
      <c r="B14" s="18">
        <v>227766150.47</v>
      </c>
      <c r="C14" s="18">
        <v>1349125933</v>
      </c>
      <c r="D14" s="18">
        <v>40140</v>
      </c>
      <c r="E14" s="18">
        <v>95549014</v>
      </c>
      <c r="F14" s="18">
        <f>C14+D14+E14</f>
        <v>1444715087</v>
      </c>
      <c r="G14" s="18">
        <v>433524392</v>
      </c>
      <c r="H14" s="18">
        <v>13380</v>
      </c>
      <c r="I14" s="18">
        <v>27969640</v>
      </c>
      <c r="J14" s="18">
        <f>G14+H14+I14</f>
        <v>461507412</v>
      </c>
      <c r="K14" s="18">
        <v>456359884.31</v>
      </c>
      <c r="L14" s="18">
        <v>19428.169999999998</v>
      </c>
      <c r="M14" s="18">
        <v>27905862.800000001</v>
      </c>
      <c r="N14" s="18">
        <f>K14+L14+M14</f>
        <v>484285175.28000003</v>
      </c>
      <c r="O14" s="18">
        <f>G14-K14</f>
        <v>-22835492.310000002</v>
      </c>
      <c r="P14" s="18">
        <f>H14-L14</f>
        <v>-6048.1699999999983</v>
      </c>
      <c r="Q14" s="18">
        <f>I14-M14</f>
        <v>63777.199999999255</v>
      </c>
      <c r="R14" s="18">
        <v>521189146</v>
      </c>
      <c r="S14" s="18">
        <v>515149085.13</v>
      </c>
      <c r="T14" s="18">
        <f>R14-S14</f>
        <v>6040060.8700000048</v>
      </c>
      <c r="U14" s="18">
        <f>IF(ISERROR(S14/R14*100),0,S14/R14*100)</f>
        <v>98.841100027436099</v>
      </c>
      <c r="V14" s="18">
        <v>0</v>
      </c>
      <c r="W14" s="18">
        <v>0</v>
      </c>
      <c r="X14" s="18">
        <v>0</v>
      </c>
      <c r="Y14" s="18">
        <v>0</v>
      </c>
    </row>
    <row r="15" spans="1:25">
      <c r="A15" s="52" t="s">
        <v>1092</v>
      </c>
      <c r="B15" s="19">
        <v>227766150.47</v>
      </c>
      <c r="C15" s="19">
        <v>1349125933</v>
      </c>
      <c r="D15" s="19">
        <v>40140</v>
      </c>
      <c r="E15" s="19">
        <v>95549014</v>
      </c>
      <c r="F15" s="19">
        <f>C15+D15+E15</f>
        <v>1444715087</v>
      </c>
      <c r="G15" s="19">
        <v>433524392</v>
      </c>
      <c r="H15" s="19">
        <v>13380</v>
      </c>
      <c r="I15" s="19">
        <v>27969640</v>
      </c>
      <c r="J15" s="19">
        <f>G15+H15+I15</f>
        <v>461507412</v>
      </c>
      <c r="K15" s="19">
        <v>456359884.31</v>
      </c>
      <c r="L15" s="19">
        <v>19428.169999999998</v>
      </c>
      <c r="M15" s="19">
        <v>27905862.800000001</v>
      </c>
      <c r="N15" s="19">
        <f>K15+L15+M15</f>
        <v>484285175.28000003</v>
      </c>
      <c r="O15" s="19">
        <f>G15-K15</f>
        <v>-22835492.310000002</v>
      </c>
      <c r="P15" s="19">
        <f>H15-L15</f>
        <v>-6048.1699999999983</v>
      </c>
      <c r="Q15" s="19">
        <f>I15-M15</f>
        <v>63777.199999999255</v>
      </c>
      <c r="R15" s="19">
        <v>521189146</v>
      </c>
      <c r="S15" s="19">
        <v>515149085.13</v>
      </c>
      <c r="T15" s="19">
        <f>R15-S15</f>
        <v>6040060.8700000048</v>
      </c>
      <c r="U15" s="19">
        <f>IF(ISERROR(S15/R15*100),0,S15/R15*100)</f>
        <v>98.841100027436099</v>
      </c>
      <c r="V15" s="19">
        <v>0</v>
      </c>
      <c r="W15" s="19">
        <v>0</v>
      </c>
      <c r="X15" s="19">
        <v>0</v>
      </c>
      <c r="Y15" s="19">
        <v>0</v>
      </c>
    </row>
    <row r="16" spans="1:25">
      <c r="A16" s="52" t="s">
        <v>1093</v>
      </c>
      <c r="B16" s="19">
        <v>97272374.230000004</v>
      </c>
      <c r="C16" s="19">
        <v>1049044464</v>
      </c>
      <c r="D16" s="19">
        <v>0</v>
      </c>
      <c r="E16" s="19">
        <v>83226999</v>
      </c>
      <c r="F16" s="19">
        <f>C16+D16+E16</f>
        <v>1132271463</v>
      </c>
      <c r="G16" s="19">
        <v>341219100</v>
      </c>
      <c r="H16" s="19">
        <v>0</v>
      </c>
      <c r="I16" s="19">
        <v>24009495</v>
      </c>
      <c r="J16" s="19">
        <f>G16+H16+I16</f>
        <v>365228595</v>
      </c>
      <c r="K16" s="19">
        <v>358019921.50999999</v>
      </c>
      <c r="L16" s="19">
        <v>7.93</v>
      </c>
      <c r="M16" s="19">
        <v>23975579.27</v>
      </c>
      <c r="N16" s="19">
        <f>K16+L16+M16</f>
        <v>381995508.70999998</v>
      </c>
      <c r="O16" s="19">
        <f>G16-K16</f>
        <v>-16800821.50999999</v>
      </c>
      <c r="P16" s="19">
        <f>H16-L16</f>
        <v>-7.93</v>
      </c>
      <c r="Q16" s="19">
        <f>I16-M16</f>
        <v>33915.730000000447</v>
      </c>
      <c r="R16" s="19">
        <v>393239056</v>
      </c>
      <c r="S16" s="19">
        <v>389321165.54000002</v>
      </c>
      <c r="T16" s="19">
        <f>R16-S16</f>
        <v>3917890.4599999785</v>
      </c>
      <c r="U16" s="19">
        <f>IF(ISERROR(S16/R16*100),0,S16/R16*100)</f>
        <v>99.003687349915722</v>
      </c>
      <c r="V16" s="19">
        <v>0</v>
      </c>
      <c r="W16" s="19">
        <v>0</v>
      </c>
      <c r="X16" s="19">
        <v>0</v>
      </c>
      <c r="Y16" s="19">
        <v>0</v>
      </c>
    </row>
    <row r="17" spans="1:25">
      <c r="A17" s="52" t="s">
        <v>1094</v>
      </c>
      <c r="B17" s="19">
        <v>81706196.680000007</v>
      </c>
      <c r="C17" s="19">
        <v>11394687</v>
      </c>
      <c r="D17" s="19">
        <v>0</v>
      </c>
      <c r="E17" s="19">
        <v>1539021</v>
      </c>
      <c r="F17" s="19">
        <f>C17+D17+E17</f>
        <v>12933708</v>
      </c>
      <c r="G17" s="19">
        <v>2334727</v>
      </c>
      <c r="H17" s="19">
        <v>0</v>
      </c>
      <c r="I17" s="19">
        <v>439168</v>
      </c>
      <c r="J17" s="19">
        <f>G17+H17+I17</f>
        <v>2773895</v>
      </c>
      <c r="K17" s="19">
        <v>4453348.22</v>
      </c>
      <c r="L17" s="19">
        <v>0</v>
      </c>
      <c r="M17" s="19">
        <v>433405.91</v>
      </c>
      <c r="N17" s="19">
        <f>K17+L17+M17</f>
        <v>4886754.13</v>
      </c>
      <c r="O17" s="19">
        <f>G17-K17</f>
        <v>-2118621.2199999997</v>
      </c>
      <c r="P17" s="19">
        <f>H17-L17</f>
        <v>0</v>
      </c>
      <c r="Q17" s="19">
        <f>I17-M17</f>
        <v>5762.0900000000256</v>
      </c>
      <c r="R17" s="19">
        <v>21666009</v>
      </c>
      <c r="S17" s="19">
        <v>21494190.829999998</v>
      </c>
      <c r="T17" s="19">
        <f>R17-S17</f>
        <v>171818.17000000179</v>
      </c>
      <c r="U17" s="19">
        <f>IF(ISERROR(S17/R17*100),0,S17/R17*100)</f>
        <v>99.206968989997179</v>
      </c>
      <c r="V17" s="19">
        <v>0</v>
      </c>
      <c r="W17" s="19">
        <v>0</v>
      </c>
      <c r="X17" s="19">
        <v>0</v>
      </c>
      <c r="Y17" s="19">
        <v>0</v>
      </c>
    </row>
    <row r="18" spans="1:25" ht="25.5">
      <c r="A18" s="52" t="s">
        <v>1095</v>
      </c>
      <c r="B18" s="19">
        <v>3108421.34</v>
      </c>
      <c r="C18" s="19">
        <v>17827909</v>
      </c>
      <c r="D18" s="19">
        <v>0</v>
      </c>
      <c r="E18" s="19">
        <v>0</v>
      </c>
      <c r="F18" s="19">
        <f>C18+D18+E18</f>
        <v>17827909</v>
      </c>
      <c r="G18" s="19">
        <v>5559676</v>
      </c>
      <c r="H18" s="19">
        <v>0</v>
      </c>
      <c r="I18" s="19">
        <v>0</v>
      </c>
      <c r="J18" s="19">
        <f>G18+H18+I18</f>
        <v>5559676</v>
      </c>
      <c r="K18" s="19">
        <v>5845247.9800000004</v>
      </c>
      <c r="L18" s="19">
        <v>0</v>
      </c>
      <c r="M18" s="19">
        <v>0</v>
      </c>
      <c r="N18" s="19">
        <f>K18+L18+M18</f>
        <v>5845247.9800000004</v>
      </c>
      <c r="O18" s="19">
        <f>G18-K18</f>
        <v>-285571.98000000045</v>
      </c>
      <c r="P18" s="19">
        <f>H18-L18</f>
        <v>0</v>
      </c>
      <c r="Q18" s="19">
        <f>I18-M18</f>
        <v>0</v>
      </c>
      <c r="R18" s="19">
        <v>6175899</v>
      </c>
      <c r="S18" s="19">
        <v>6096081.7800000003</v>
      </c>
      <c r="T18" s="19">
        <f>R18-S18</f>
        <v>79817.219999999739</v>
      </c>
      <c r="U18" s="19">
        <f>IF(ISERROR(S18/R18*100),0,S18/R18*100)</f>
        <v>98.707601597759293</v>
      </c>
      <c r="V18" s="19">
        <v>0</v>
      </c>
      <c r="W18" s="19">
        <v>0</v>
      </c>
      <c r="X18" s="19">
        <v>0</v>
      </c>
      <c r="Y18" s="19">
        <v>0</v>
      </c>
    </row>
    <row r="19" spans="1:25" ht="25.5">
      <c r="A19" s="52" t="s">
        <v>1096</v>
      </c>
      <c r="B19" s="19">
        <v>45336068.82</v>
      </c>
      <c r="C19" s="19">
        <v>270254064</v>
      </c>
      <c r="D19" s="19">
        <v>0</v>
      </c>
      <c r="E19" s="19">
        <v>1828758</v>
      </c>
      <c r="F19" s="19">
        <f>C19+D19+E19</f>
        <v>272082822</v>
      </c>
      <c r="G19" s="19">
        <v>84290025</v>
      </c>
      <c r="H19" s="19">
        <v>0</v>
      </c>
      <c r="I19" s="19">
        <v>464768</v>
      </c>
      <c r="J19" s="19">
        <f>G19+H19+I19</f>
        <v>84754793</v>
      </c>
      <c r="K19" s="19">
        <v>87941752.269999996</v>
      </c>
      <c r="L19" s="19">
        <v>0</v>
      </c>
      <c r="M19" s="19">
        <v>440668.62</v>
      </c>
      <c r="N19" s="19">
        <f>K19+L19+M19</f>
        <v>88382420.890000001</v>
      </c>
      <c r="O19" s="19">
        <f>G19-K19</f>
        <v>-3651727.2699999958</v>
      </c>
      <c r="P19" s="19">
        <f>H19-L19</f>
        <v>0</v>
      </c>
      <c r="Q19" s="19">
        <f>I19-M19</f>
        <v>24099.380000000005</v>
      </c>
      <c r="R19" s="19">
        <v>96938457</v>
      </c>
      <c r="S19" s="19">
        <v>95076332.969999999</v>
      </c>
      <c r="T19" s="19">
        <f>R19-S19</f>
        <v>1862124.0300000012</v>
      </c>
      <c r="U19" s="19">
        <f>IF(ISERROR(S19/R19*100),0,S19/R19*100)</f>
        <v>98.079065741679798</v>
      </c>
      <c r="V19" s="19">
        <v>0</v>
      </c>
      <c r="W19" s="19">
        <v>0</v>
      </c>
      <c r="X19" s="19">
        <v>0</v>
      </c>
      <c r="Y19" s="19">
        <v>0</v>
      </c>
    </row>
    <row r="20" spans="1:25" ht="25.5">
      <c r="A20" s="52" t="s">
        <v>1097</v>
      </c>
      <c r="B20" s="19">
        <v>343089.4</v>
      </c>
      <c r="C20" s="19">
        <v>604809</v>
      </c>
      <c r="D20" s="19">
        <v>40140</v>
      </c>
      <c r="E20" s="19">
        <v>8954236</v>
      </c>
      <c r="F20" s="19">
        <f>C20+D20+E20</f>
        <v>9599185</v>
      </c>
      <c r="G20" s="19">
        <v>120864</v>
      </c>
      <c r="H20" s="19">
        <v>13380</v>
      </c>
      <c r="I20" s="19">
        <v>3056209</v>
      </c>
      <c r="J20" s="19">
        <f>G20+H20+I20</f>
        <v>3190453</v>
      </c>
      <c r="K20" s="19">
        <v>99614.33</v>
      </c>
      <c r="L20" s="19">
        <v>19420.240000000002</v>
      </c>
      <c r="M20" s="19">
        <v>3056209</v>
      </c>
      <c r="N20" s="19">
        <f>K20+L20+M20</f>
        <v>3175243.57</v>
      </c>
      <c r="O20" s="19">
        <f>G20-K20</f>
        <v>21249.67</v>
      </c>
      <c r="P20" s="19">
        <f>H20-L20</f>
        <v>-6040.2400000000016</v>
      </c>
      <c r="Q20" s="19">
        <f>I20-M20</f>
        <v>0</v>
      </c>
      <c r="R20" s="19">
        <v>3169725</v>
      </c>
      <c r="S20" s="19">
        <v>3161314.01</v>
      </c>
      <c r="T20" s="19">
        <f>R20-S20</f>
        <v>8410.9900000002235</v>
      </c>
      <c r="U20" s="19">
        <f>IF(ISERROR(S20/R20*100),0,S20/R20*100)</f>
        <v>99.734646065510418</v>
      </c>
      <c r="V20" s="19">
        <v>0</v>
      </c>
      <c r="W20" s="19">
        <v>0</v>
      </c>
      <c r="X20" s="19">
        <v>0</v>
      </c>
      <c r="Y20" s="19">
        <v>0</v>
      </c>
    </row>
    <row r="23" spans="1:25" s="66" customFormat="1" ht="25.5" customHeight="1">
      <c r="A23" s="62" t="s">
        <v>29</v>
      </c>
      <c r="B23" s="63" t="s">
        <v>1101</v>
      </c>
      <c r="C23" s="64"/>
      <c r="D23" s="64"/>
      <c r="E23" s="64"/>
      <c r="F23" s="64"/>
      <c r="G23" s="64"/>
      <c r="H23" s="64"/>
      <c r="I23" s="64"/>
      <c r="J23" s="64"/>
      <c r="K23" s="64"/>
      <c r="L23" s="64"/>
      <c r="M23" s="64"/>
      <c r="N23" s="64"/>
      <c r="O23" s="64"/>
      <c r="P23" s="64"/>
      <c r="Q23" s="64"/>
      <c r="R23" s="64"/>
      <c r="S23" s="64"/>
      <c r="T23" s="64"/>
      <c r="U23" s="64"/>
      <c r="V23" s="64"/>
      <c r="W23" s="64"/>
      <c r="X23" s="64"/>
      <c r="Y23" s="65" t="s">
        <v>1102</v>
      </c>
    </row>
    <row r="24" spans="1:25" s="66" customFormat="1">
      <c r="B24" s="67"/>
      <c r="C24" s="67"/>
      <c r="D24" s="67"/>
      <c r="E24" s="67"/>
      <c r="F24" s="67"/>
      <c r="G24" s="67"/>
      <c r="H24" s="67"/>
      <c r="I24" s="67"/>
      <c r="J24" s="67"/>
      <c r="K24" s="67"/>
      <c r="L24" s="67"/>
      <c r="M24" s="67"/>
      <c r="N24" s="67"/>
      <c r="O24" s="67"/>
      <c r="P24" s="67"/>
      <c r="Q24" s="67"/>
      <c r="R24" s="67"/>
      <c r="S24" s="67"/>
      <c r="T24" s="67"/>
      <c r="U24" s="67"/>
      <c r="V24" s="67"/>
      <c r="W24" s="67"/>
      <c r="X24" s="67"/>
      <c r="Y24" s="67"/>
    </row>
    <row r="25" spans="1:25" s="66" customFormat="1" ht="30.75" customHeight="1">
      <c r="B25" s="67"/>
      <c r="C25" s="67"/>
      <c r="D25" s="67"/>
      <c r="E25" s="67"/>
      <c r="F25" s="67"/>
      <c r="G25" s="67"/>
      <c r="H25" s="67"/>
      <c r="I25" s="67"/>
      <c r="J25" s="67"/>
      <c r="K25" s="67"/>
      <c r="L25" s="67"/>
      <c r="M25" s="67"/>
      <c r="N25" s="67"/>
      <c r="O25" s="67"/>
      <c r="P25" s="67"/>
      <c r="Q25" s="67"/>
      <c r="R25" s="67"/>
      <c r="S25" s="67"/>
      <c r="T25" s="67"/>
      <c r="U25" s="67"/>
      <c r="V25" s="67"/>
      <c r="W25" s="67"/>
      <c r="X25" s="67"/>
      <c r="Y25" s="67"/>
    </row>
    <row r="26" spans="1:25" s="66" customFormat="1">
      <c r="A26" s="57" t="s">
        <v>1103</v>
      </c>
      <c r="B26" s="67"/>
      <c r="C26" s="67"/>
      <c r="D26" s="67"/>
      <c r="E26" s="67"/>
      <c r="F26" s="67"/>
      <c r="G26" s="67"/>
      <c r="H26" s="67"/>
      <c r="I26" s="67"/>
      <c r="J26" s="67"/>
      <c r="K26" s="67"/>
      <c r="L26" s="67"/>
      <c r="M26" s="67"/>
      <c r="N26" s="67"/>
      <c r="O26" s="67"/>
      <c r="P26" s="67"/>
      <c r="Q26" s="67"/>
      <c r="R26" s="67"/>
      <c r="S26" s="67"/>
      <c r="T26" s="67"/>
      <c r="U26" s="67"/>
      <c r="V26" s="67"/>
      <c r="W26" s="67"/>
      <c r="X26" s="67"/>
      <c r="Y26" s="67"/>
    </row>
    <row r="27" spans="1:25" s="66" customFormat="1">
      <c r="A27" s="61">
        <v>67094384</v>
      </c>
      <c r="B27" s="67"/>
      <c r="C27" s="67"/>
      <c r="D27" s="67"/>
      <c r="E27" s="67"/>
      <c r="F27" s="67"/>
      <c r="G27" s="67"/>
      <c r="H27" s="67"/>
      <c r="I27" s="67"/>
      <c r="J27" s="67"/>
      <c r="K27" s="67"/>
      <c r="L27" s="67"/>
      <c r="M27" s="67"/>
      <c r="N27" s="67"/>
      <c r="O27" s="67"/>
      <c r="P27" s="67"/>
      <c r="Q27" s="67"/>
      <c r="R27" s="67"/>
      <c r="S27" s="67"/>
      <c r="T27" s="67"/>
      <c r="U27" s="67"/>
      <c r="V27" s="67"/>
      <c r="W27" s="67"/>
      <c r="X27" s="67"/>
      <c r="Y27" s="67"/>
    </row>
  </sheetData>
  <sheetProtection formatCells="0"/>
  <mergeCells count="16">
    <mergeCell ref="A8:Y8"/>
    <mergeCell ref="C10:F10"/>
    <mergeCell ref="G10:J10"/>
    <mergeCell ref="K10:N10"/>
    <mergeCell ref="A6:Y6"/>
    <mergeCell ref="B23:X23"/>
    <mergeCell ref="A7:Y7"/>
    <mergeCell ref="O10:Q10"/>
    <mergeCell ref="R10:U10"/>
    <mergeCell ref="V10:W10"/>
    <mergeCell ref="X10:Y10"/>
    <mergeCell ref="A2:Y2"/>
    <mergeCell ref="A3:Y3"/>
    <mergeCell ref="A4:Y4"/>
    <mergeCell ref="A10:A11"/>
    <mergeCell ref="B10:B11"/>
  </mergeCells>
  <phoneticPr fontId="47" type="noConversion"/>
  <pageMargins left="0.98425196850393704" right="0.39370078740157483" top="0.39370078740157483" bottom="0.86614173228346458" header="0.15748031496062992" footer="0.19685039370078741"/>
  <pageSetup paperSize="9" scale="53" fitToHeight="0" orientation="portrait" r:id="rId1"/>
  <headerFooter alignWithMargins="0">
    <oddFooter>&amp;R&amp;"Times New Roman,Regular"&amp;12&amp;P</oddFooter>
  </headerFooter>
  <drawing r:id="rId2"/>
  <legacyDrawing r:id="rId3"/>
  <controls>
    <mc:AlternateContent xmlns:mc="http://schemas.openxmlformats.org/markup-compatibility/2006">
      <mc:Choice Requires="x14">
        <control shapeId="83969" r:id="rId4" name="TextBox1">
          <controlPr defaultSize="0" print="0" autoLine="0" r:id="rId5">
            <anchor>
              <from>
                <xdr:col>13</xdr:col>
                <xdr:colOff>409575</xdr:colOff>
                <xdr:row>0</xdr:row>
                <xdr:rowOff>85725</xdr:rowOff>
              </from>
              <to>
                <xdr:col>14</xdr:col>
                <xdr:colOff>333375</xdr:colOff>
                <xdr:row>0</xdr:row>
                <xdr:rowOff>409575</xdr:rowOff>
              </to>
            </anchor>
          </controlPr>
        </control>
      </mc:Choice>
      <mc:Fallback>
        <control shapeId="83969" r:id="rId4" name="Text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J M P D x 7 f t X 8 8 f n r 6 + u T V 2 c s 3 + G N v v P s w / c m s b N o m n a x n / / g / k L d Z W v x g V Z S z P N 1 O q 1 V e Z 2 1 x m R X N 4 7 v + e 4 + f v f r y x Z v T F 0 9 / f + 3 t 9 z 9 7 8 e z L o w f 3 d n b G u + O 9 n d 3 x 7 s H B g 8 d 3 4 8 0 e v / n 9 n x 6 / O X 7 5 6 s u f P H t 6 + o o w f f 3 q 9 3 / 9 e 3 c + f H H 8 x e n R 3 u + / + 3 C b B s V / 0 I h + 4 q v T 1 2 9 o D G d f 0 F + v f u / f / / d + / v r 3 5 z / O v n z y n R d f H P 3 U 6 6 + e v H z 1 + 7 9 4 f F c / 4 C / e / N 5 v 0 r t H j 1 9 / 9 c X x k + e n R 7 / 3 4 7 v m 1 8 d n r 3 / / 1 2 9 e f X X y 5 q t X p 2 h z / H u f v T 7 6 f R 7 f 5 Z + P X 3 7 5 + u z N 0 c 7 O z j 0 i N f / + + O T b x z / 5 / P c / F Y j y h 4 L n P / D L i y + f n v 7 + 0 j 9 / / t U X X / H n L 5 + f / u S p t i A E X u M 3 N H v 5 6 v W L N 0 f 7 g r P 8 8 Z i Q e v P 7 P / / J 5 9 Q 5 Y W v + e P z t V 7 / P 7 3 9 8 8 u b s J x n Z b 5 + d S h d K X v x K R D x 9 8 y V w 5 o f m T T 5 4 / P r 3 f / P 7 v D z 6 v Q g a / 0 J / U 2 8 e w e T v x 6 D n q 6 N j / I 1 f 6 O / T 5 2 + + O n u 6 y x T U P / a 4 d w H 0 7 c d 3 9 T d 8 Q j D 0 O 3 p b f / M A 2 L 8 E g k + R p 6 d n T z 2 0 9 Y P H J 1 8 S + 7 x 4 d S S f m r / w 8 Z v j s x e v f / / f 6 / d 5 h v c / P 3 v 9 5 i U k Q n 7 B 3 8 d v 3 r w 6 E / o I y X 7 / 1 6 f P T 0 / A w N 5 n g H h m P g N 5 e f Z 4 s i 2 J n z 0 / / h y i 5 f 4 w F D f f + H / q F J i v v L 8 e 0 7 9 v B P b R L r G U 9 6 d 8 9 V r / 2 t H v z N / m W 6 I y k N K / l M L H z 0 + P n x H W r 1 8 e 7 R H j u r / s N y f f 5 s l 7 + e U J I P P P x z I N R / t f v v z 2 m 0 + f 7 v w + D 7 7 9 Y v / h 2 X f O 9 k / e f H H / 9 P 7 p 4 7 v a A r 1 9 z t P 1 5 t v f e a P d f 7 7 P H / D 0 M R 9 / c f x 7 y 1 / o w f 3 x + I u z F 9 7 n 9 g 9 Q m t 8 D x W l U p / L H 2 e l r M A F T G r 8 9 f k 2 E 5 Z 5 + 7 z e v v / 3 s O U T X / I r P v n h q P + N f 8 d n z z + 1 n / C t p F x K Z k 9 P X r 3 / / L 2 h q m R K G D + w n X 5 x + 8 e T 0 V b c d Y f G K q M y 4 P T 0 l f n v + + 9 M 7 A R e h C X G S 8 J 7 7 g x S u r 5 1 i q m r n 5 P j 5 0 + P f 5 4 M 0 F X 5 a H b X 7 s 6 + j 9 n 5 O d J S l 1 I 9 U V F d F Y U Y 6 n / z s q S y j l f 7 f o L H u n z w 7 + M n f + / k X P 3 X v 5 P j 4 2 y f 3 n j 3 7 4 o e g s c R V g S S / / v 3 p b 6 X 1 0 c 6 z l 1 A U x 7 / P 7 / 9 7 7 S v J L Z M / p G d 3 7 5 6 l a i A I b 0 h G j 5 6 R l / U 0 u 8 a r / D f p j r C T g T 5 / n 9 P j D + j 0 O s + + f q 8 f N l 5 0 / T U H T b 3 / / q w K 3 r f T 3 y f P q L v 3 7 + w n v v r 6 H f 7 E + u v 3 + Q U Z m g / o 9 4 t q u a F r q I z X 7 2 1 7 f 5 + I 7 Z X P Q t s r n / 2 / 2 v a y D n n w 1 e s v f u + X z 3 / i x f G X X / w + b x 7 8 X t + 5 f / + r T d Y Y v / p G G N Y 5 + F u C h 9 + 7 F z z 8 r B j m o 6 9 g g P g 3 Z 6 A Z 2 w + z y g w i a o Y 3 E O 1 r G m b 9 7 e f C I G O a g r 9 / V s y z J T X b 0 h 2 V 5 r 4 5 3 h k 2 x 9 Y 7 + m G Y Y / 8 v Z 4 L x 0 z e + c R 7 4 W T e + h r y 3 V 1 n 6 K 9 S T / g q t h F / / X 6 q X f o q G / M 0 n L 3 5 W 9 A 9 + + 7 k O D A y 5 v q b 6 + V F c 8 M 3 E B b v f v C L 6 u n H B / k 8 + f P j t h 1 9 + + y d / 4 v T p w + 8 + e / H q x f 7 v 8 / 9 K 1 f T / p 0 z G T 1 H S 9 v N v X m 3 t / e y r r Z + j n K u h 1 4 / 0 1 m a H 6 R v W U w / + 3 6 O n 7 j 3 / 9 N 7 L F 8 9 O 9 7 / 9 8 v T h 2 d O f e v b V V 8 c / 0 l P f o J 6 6 y / 9 S J 3 6 g z X / e P g R k 5 S I N D / a + f f + 7 T 5 4 8 f P j V / u v X P / m d r 5 7 f + 0 n K N 0 k D a U e D P z p u y + L t e t G k 6 x + k F 9 k s S 5 t / 7 A + m v 9 f a E k 1 i X t m 3 z 5 4 + P X 2 h R O G 5 O X p N U 2 d + p + W + V 6 c S 2 z 1 9 d f b 8 + e s 3 x N 5 H z 2 m I 7 q / H 3 z 5 + / f T 0 2 f F X z 9 8 8 / f L k K 8 x G 5 x P i l 5 d Y R Q O Y J 8 e v T 5 + C s G + e f / n 5 l 0 c Y 7 + O 7 n Q 9 d I 6 H G z r M v f v / j L 7 7 8 6 s W b X a + t U s r + f f L l F y / P n o Z 9 I A V x v K j W y z Y t l u m z L 9 K s z r N 0 u q 5 r W k S 9 9 j v u J i u + u e k 7 v v / l V 7 / 3 z q v v P v 2 9 f p 8 v f u / v 7 r / Y e 3 7 a n 7 4 n W A F 9 L j O 4 n Z 7 l / / g f 8 Y / 9 q Y v 1 o k i X V b r I 3 j Z Z k 6 6 y t 1 m 5 q n 6 a P s 0 X 0 W l 1 V u v / G 9 M q c / q 1 p / S H M 3 3 f / u r B m 7 O f O D 7 7 v X f 3 v 7 1 z c P p y 9 8 m n N 0 3 f P / Y H 1 Z d Y 2 F 6 n 5 8 U y W / 7 j f / G a J q / 8 x / 7 a 2 Q / + s b 9 2 k k W n z i 3 y h l P 3 o 6 n 7 g K l 7 e f Y T r / e f v b n / + b e P n + z 9 X l + + 2 t n 5 f W 6 a u j d 1 t m z O 8 7 o t o t O 0 / 6 N p + u a n 6 f d + 8 P A n f u L + k 1 c / 9 X t / f n / / u 7 / P 6 9 / n J 3 7 i p m l 6 W r X / 2 B 8 8 L X 4 6 a 6 L T d P 9 H 0 / S N T 9 P D / Z 9 8 / f L J V 1 + d f u f p 8 5 9 6 8 P D g q 9 / 7 8 7 P + N D 2 D w m v + s T / 1 H / + L s y V s V v m P / c H L D 7 B o n / 5 o I r / 5 i T z 5 v Z 6 8 + L 1 / r 6 e 7 e x R m P n x + 9 t 3 v f n p 8 + 4 n 8 G r b t w Y 8 m 8 Z u f x N / r 4 K s v v v P w J 1 9 8 8 f D 3 f v H k 9 3 7 9 + 3 z 1 3 b 3 b T + I N V u 7 g R x P 2 z U / Y q 9 / 7 6 f P 9 n z o 9 v v 8 T 9 7 5 9 e n x v 5 8 3 z r 2 4 / Y T f Y u 4 c / m r B v f s J + 6 v l 3 v / M T X 3 7 3 u y 8 / f f j k 8 y + e 7 r 1 + E g m 7 z 3 6 w K s p Z / r U t 3 O 7 O / 8 e m 7 v / L o f j x g + N n Z y e n z 7 5 z 8 M W z + 2 e / z 4 v 9 V 7 u R U N x N 6 f v b u t 0 f Z V Z + i N N 5 + v v 8 P p / / P v d + n / u v 9 3 6 v n 3 p + / H t / + v J V J D R 3 0 7 n Z 6 u 3 + f y 1 7 8 v / p q f v i x b e f f e f N 5 6 + f n P 3 E m x c v H h x 8 + X k k N H d T t 9 n + 7 f 5 / L X v y / + m p + + p k 5 / T + 2 U + d f v X 7 f P f F y 5 / 6 9 v G L T y P h + m A c + I N Z f k n W M D q N P 8 q u f P P T 9 W R v 5 z s n r w 7 O d k + f 7 X 3 7 9 Z N X J 8 + / G w n b P T d m 0 w T 9 f y 2 v 8 v 9 l O X v y 8 O X e k 5 P f Z + f F 7 / 2 T B 0 + + + n L 3 9 P f 6 4 j 3 C 9 O P i B 8 Y d j c 7 k j x I r P w s z 9 u 2 n z x / + P i + + c / z t J 6 f 3 f + + d J 5 9 / 5 y Q S k z t R u 2 m O / r + W N / n / t L S 9 3 N s / o J w Y L d R 9 5 6 d + 6 u T 5 2 d n u e 4 T n N J M b t O a P 0 i k / C / P 1 3 Z 9 4 8 e D T v d / r O 7 / X g 5 d f 7 X 7 5 k 7 / X 5 6 8 2 R u e b Z + j / a / m T / y 9 L 2 s n + s 0 / v v 3 p 9 7 9 N 7 L 3 7 y y / 3 d + 1 8 8 + 3 Y k C P 8 8 m 2 X p J C 8 u / r E / u E m b 8 h / 7 U y / a I k + z p r h Y / m N / 6 k 8 P z O P e j 5 I p t 5 v H u / z v y Z d M o G f H J / h x / O Y V T f C r 3 / v 3 5 1 9 0 4 n 7 q 9 V d P X r 7 6 / V + 4 m T x + 8 + b V G b 4 h y j / / H O v W 5 h P 5 i j 4 G N J u a j I V m g P X y 1 e s X b 4 7 2 B L D 8 8 f j Z 8 + M 3 v 7 + 0 h o P i / S l f v d a / d v Q 7 8 7 f 5 l q a W B y R / P T 1 7 h b 9 O n 7 / 5 6 u y p M u n O 3 n f u H b / 6 8 v 7 + T / 7 U F 9 / 5 6 v M n x 8 c U u 2 g L o p I Z / X u T Y f c m M s T y Q r c h w / 7 P B h k + / b 1 e f v v T e y d f f H f 3 p 1 7 8 P s / u f / f B y U 9 + + o F k + M n j 5 2 d P n 0 E H b 6 Z D V 0 J Z q u S 3 2 9 D D D P k b I g d + + 1 r D l V l / 8 P N k t K / f P P v q x c m b n y e j Z V Z + 8 + X P k 9 E K J 9 + / a b S x y P 8 W o 4 T v + 0 0 O U 9 X 4 s 2 f P d 8 4 + f X n 6 4 P W T 4 y + / s / P s w U 8 c f 6 D + E j L s 3 U S G W I 7 4 N m S 4 / 7 N B h k 9 f n + 7 s v 9 y 7 f / b 8 2 Z v X 3 z 6 j Z a r f 6 / f 5 R s j w 6 c 8 r 3 t + / a b S x t O Q t R o n 4 / Z s c p v L + g 1 d 7 u 9 / 9 9 q e v v j y 5 / / k X n / 7 E 0 4 c 7 Z 7 e a 9 C / O X v w c E O F n h f H v v / y p p 0 + + P P u 9 n n 7 3 w c 4 X 9 1 + / + q k z C O Y H 0 + B n y 5 f 9 W f H h 7 p 8 d f / V 0 7 8 3 u q 5 O f + O r 1 v c + / / X t / 5 / h 2 O n C I B v 9 / N H u b 5 / t n y + j 9 r I Q u 9 3 / v F 9 8 9 P j 6 4 t / P s x a e f H 9 z f 2 / 3 8 5 V c f P t / / f / P Y N 0 / 4 z 5 Z 5 v / f N j l E n / P i L J 6 f f v v e d / T f H X / 4 + u / s P f v L 3 + r 2 + C U X / s x W p 7 v 2 s 0 G D v 9 3 7 9 7 C d P d 8 4 e f v W d e 7 / P K x r A V 7 e L 1 1 + + + v L z n w N N v / s N c 7 t Q Y f / g w Z f P P / / O 7 7 O z v / u T r 1 6 e v n n + E z / 1 x T d B h Z 8 t V v h Z 8 f n v v f 7 q i y 8 f 7 n / 3 1 e 7 9 3 + v e 7 / U T D 7 / 9 5 v e 6 n c 0 f J M L / L x X g D V P + / 6 + M x e B g / / + Y s N j M x / 8 / c 9 x u Y O O f L c 9 t 9 2 f F i u 2 / + L 1 + 4 u z F 7 / N T D z / 9 f R 4 8 + + r e 0 5 d f P v v 0 w 1 T X z 6 4 7 8 / B n h Q g 7 3 7 n / x V d f P X v 6 e z 1 / + X u / 2 P v O d 1 4 / v J 3 / e g M R P v 3 5 x P c / W 1 H 6 7 u 4 3 O 0 q d 8 m f f f f B 7 7 T 3 8 / I s X Z 7 v P X 7 2 6 9 + L l y 9 P Y l N / l f 0 9 O n w t B + B d p t a u L v Q 9 f 7 j 0 5 + X 1 2 X v z e P 3 n w 5 K s v d 0 9 / r y 9 s r L t r 2 u 7 x Z E c f 0 3 b v 6 P G L r 7 7 4 / V + f H D / n N T v 8 8 f L V K S 9 / n X 7 x k l b 3 z l 4 z O Z + f / u T p c / x 2 8 t U X X / E v z 4 8 / / / z V E U D J b 4 9 f U F r p F X h J f v G p e e 8 b C / h / L y I U v f B 7 W X p t I t L e z n d O X h 2 c 7 Z 4 + 2 / v 2 6 y e v T p 5 / 1 8 Y L / 2 8 k 0 j c W N L 0 X k b 7 7 E y 8 e f L r 3 e 3 3 n 9 3 r w 8 q v d L 3 / y 9 / r 8 l X W l / 9 9 I p G 8 s h f g + R D r + 4 s W 3 n 3 3 n z e e v n 5 z 9 x J s X L x 4 c f P m 5 z S v / v 5 F I 3 5 j y e h 8 i n e w / + / T + q 9 f 3 P r 3 3 4 i e / 3 N + 9 / 8 W z b 1 v l 9 v 9 G I h 3 8 X B D p + M H x s 7 O T 0 2 f f O f j i 2 f 2 z 3 + f F / q v d / z c T a e 8 b 8 3 z e h 0 g H v / e D h z / x E / e f v P q p 3 / v z + / v f / X 1 e / z 4 / Y Z M c u / 8 v J N L P i e I + P v 1 9 f p / P f 5 9 7 v 8 / 9 1 3 u / 1 0 8 9 P / 6 9 P 3 3 5 y v r Q / y / k p H u G E D 9 U I h 0 c 3 / / y q 9 9 7 5 9 V 3 n / 5 e v 8 8 X v / d 3 9 1 / s P f 9 / t b j 9 n B D p 4 c n v 9 e T F 7 / 1 7 P d 3 d e / P q z c P n Z 9 / 9 7 q f / b 3 Y m 9 7 6 x F b T 3 I d L B t 7 9 6 8 O b s J 4 7 P f u / d / W / v H J y + 3 H 3 y / 2 Z x 2 / s 5 c Q G e f P v p 8 4 e / z 4 v v H H / 7 y e n 9 3 3 v n y e f f O b E p y f 8 X E u n e z w k n H X 9 1 s n N 6 / + y n T r / 6 f b 7 7 4 u V P f f v 4 x a f / b 7 Z u 9 7 6 x D N D 7 E O n h T z 3 / 7 n d + 4 s v v f v f l p w + f f P 7 F 0 7 3 X T / 7 f H J b s H f x c E O n g 5 d l P v N 5 / 9 u b + 5 9 8 + f r L 3 e 3 3 5 a m f n / 8 1 h y d 7 P C S c d 7 H 3 7 / n e f P H n 4 8 K v 9 1 6 9 / 8 j t f P b / 3 k / 9 v 5 q T d n x O P + + H + T 7 5 + + e S r r 0 6 / 8 / T 5 T z 1 4 e P D V 7 / 3 5 / 5 t T J X s / N / m k l 3 v 7 B + Q m k T / 5 n Z / 6 q Z P n Z 2 e 7 N m H 7 / 0 I i 3 f v 0 5 4 J I D 3 + v g 6 + + + M 7 D n 3 z x x c P f + 8 W T 3 / v 1 7 / P V d / / f 7 A L s / d w Q 6 d X v / f T 5 / k + d H t / / i X v f P j 2 + t 0 P L + P 9 v J t L P c t L t L v / 7 9 N X Z c 0 b t 5 a u X b 8 5 O X w v x K P / / 8 v S V / I 2 X 9 d k l K A B C S 3 1 f 8 d D v d h t v e B n O 8 d d / e e 9 D X r 7 3 A S / f + 5 A x 7 3 / Q y x 9 C s H 2 f Y M x x 8 t v 7 A f E J 9 z W B 7 O 7 4 N A C r f x 0 Y H 0 C K 3 Z 2 A F L t f D 4 E P Y K F d L I c 5 B P a / H g L 3 P w S B T z / k 5 Q c B 9 t C k e 0 / 2 f u / f Z / f T 4 6 c P d 5 4 9 3 D 9 5 s r / 3 n S + + 3 q g O f N j 3 v h 6 M h x 8 + v b u h t H w 9 G K G w f D 0 Y 3 w C n 7 H 2 A z t n 9 E C W 9 9 + G S v r / z 4 T D u f w M w H o Y w 3 o 8 Q 9 L J P x a O 9 8 e 7 D 7 d 3 0 y 1 V e Z + 0 4 X f 1 j f 3 D d v B 2 n L 7 N F 1 k 7 o 7 / I f + 4 O X R b p e p s U P V k U 5 y 7 8 e v g E H s 5 Q + + O r 1 F 7 / 3 y + c / 8 e L 4 y y 9 + n z c P f q / v 3 L / / 1 f v D 3 s X / e 7 B P v v P 6 Y O + n H t D i 0 + / 1 4 O T g 5 c u f O P n u 7 / P 1 Y P f x / m a 0 C 2 A H E v l T v / + T 3 / / Z y 9 / / 2 d c D F Q j m T x 2 f / P 4 G 3 O + / 9 / v v P v z 9 v 4 b a A V R f q R / 9 5 O / 1 + x + / I H / s 9 c n X A + Y r + Q 8 G F i j 9 e z v j n f 3 x 3 s 7 u 1 9 D Q A B Z o + Z 1 7 4 5 0 9 A N t L d + 8 / u n / / E Z a 7 v g 7 U Q O / / 7 A v Z b s f / P d p 5 M N 6 5 z 1 R J d x 4 8 u v / w E c K a r w M 1 E K / X N G 1 n 3 z n + v b 4 e q N C O 3 b M I 7 u 0 Q m R / t P v h 6 U E P L t j u m / 2 1 m h r s 2 m v j J 4 1 c C m 3 / 5 y R f H X x z 9 1 N P j 3 + f N l / Q y / k A D C l r E b v N v j 3 / y 5 f G r 1 x S b v K S P 9 N f H r 8 8 + f 3 F E y R H + + f j L l 2 + O T i l 9 i 5 + P n 3 / 5 3 S N g Q 9 4 q 4 i r 6 C x / 9 / q e / 9 5 u A b 8 1 n j 7 9 9 9 v m 3 o d D x E 5 9 w X P b l d 9 / 4 v / 3 + z 0 9 f H A k 0 8 x e 3 1 0 b 6 q 2 n l / / n 4 2 6 9 + H 9 O K f 7 O N 3 F + P f 1 J b / K T 5 B D b b / v H 4 2 6 f P X / 7 + x z 9 5 f M a B 2 R e v P / / 9 X 3 A c d / b l k + + 8 + O J o h w J P I i H N i f z N w z 3 5 g g O / u 5 b U H Z q / / v 1 / 6 o u z F 7 / / i 5 v J / r p D d o A l Q i t x 9 I c h 3 P / n i W m o 8 p 6 0 J G b / / O c T M W 9 J T E O W j d S 8 y / / S C s z T 5 w g q Y Q T 1 j 8 e v 3 x y / o R 9 v K I 3 y + / / E V 6 e v f h 9 M t v f X 4 7 M X L 7 9 6 8 8 W X T 0 + P Y K D s H 5 L w e H 7 2 m j n h 5 K t X v 9 d P 4 Z f X r 5 4 C H h T A 9 s 7 + N v S D f v S Y V N X Z T 3 K b r 1 5 S 8 u b 1 6 9 / / C / r n + P N T C + X 1 V 1 9 w b u X 3 f / X l d 1 8 f k W I N P 3 D f n 3 z 5 / K s v X r y G L P U + e / w V s e r v f 3 z y 5 u w n T / k 9 Q P Y / 0 4 b 4 + M X v f / J t k r v f / 8 s X 0 g M p r e 5 H f h t 6 8 z X I 0 / 2 I 2 r x + 8 + q r E / s S t w k / 8 t v w S 7 t B G 4 H z + t s 0 e 0 + / p O T V 6 Y s 3 o M + b Y 6 Z L 5 + N j J V f 4 M V F Z W g P m 7 u + v D L H B L w 0 b y n t 7 + q c H 6 P X Z 0 9 / / 7 M X T 0 9 + b y d 3 9 z L S i R B 0 + f H b 2 e 2 P 0 / Q 8 N e P e m a e Z / Z l p F o A U f P s Z g M Q s v P p e E 4 O l 3 7 V y f v S A b e f a U f 3 3 9 4 s s 3 l J J 7 8 / u w Q j s m I v 0 + N B + v z h C i + H + i D 2 b S u 6 9 O i e 9 f k 9 E i D v 3 q O f 3 8 4 v j 3 / v 0 Z C / m F / / 5 9 z N + / D 7 8 h D U k S n z 1 D P 6 9 + 4 i c B H z 8 e i x B F v V e V L / 7 x + / / k 2 S k r e v f X 7 / 9 G l f v Z i 2 c 0 x 0 9 8 d 9 p + 9 P j z 0 x d f v T g j V 2 F D j G D b P K b 8 4 3 O S t i / O 3 q T v m u L R s i g / + 6 i t 1 / l H 6 I f F 6 O x L 1 v b 2 d x r G 6 1 e / / + v f m 7 m L R v i T Z 0 9 P o Z 5 j H 5 K m J s m n 0 W 2 T 6 P I f j y 0 1 n 5 5 9 I U r 9 9 3 6 O J O k X T o F R F v b l K 1 + D 4 a c a G B L u 4 y f P O a A 0 v 9 K c i t S 8 + e o V T / 3 x 7 3 3 2 + o h G y T 9 l E F B x 9 3 Q Q N O h v H / / k c 2 M p 5 Q 8 F z 3 8 w + 5 B G 8 x j f J o 9 d P v n F l 4 S A s B c 1 e / n q 9 Y s 3 S B a 4 P 8 C 5 p A 9 / 8 v k R 4 l j 7 x 2 O n e J g F z 0 6 l i 5 8 8 f f W a 6 I t f o R 3 f f G l C e n p Z P 3 j M u e U j c k v l F / q b e v M I J n 8 / 5 q T z 0 T H + x i / 0 t y b Y m Y L 6 x x 7 3 L o C + T b y v I L / N M P Q 7 z V 1 / O w B g / x I I P k W e n h q P l d H W D x 6 f f P n i K R m p I / n U / I W P 3 x y f v X j 9 + / 9 e v w 9 L y e e k 9 F + C 1 + Q X / H 3 8 5 s 2 r M 6 G P 6 m p y i U 5 P w I j e Z 4 B 4 Z j 4 D e X n 2 e L I t i c k 4 f Q 5 1 5 f 4 w F D f f + H / q F J i v v L + C F c t 7 3 9 T q A K 1 i H D 8 j r F + / h J H z / r L f n L C L 9 / r l l y e s / / B T V 0 t Y 0 L / 6 v Y 4 / f 7 D / / O z T V 7 / 3 8 2 f f + b 2 + + H 1 + 7 9 2 X p 2 a x h H v 7 n K f r z b e / 8 0 a 7 / 3 y f P + D p Y z 4 m 9 S V / q S 7 T P x 6 T d + Z 9 b v 8 A p f k 9 U J x G d S p / U M Q B J m B K 4 7 f H r 4 m w 3 N P v / e b 1 t 5 8 9 h + i a X / H Z F 0 / t Z / w r P n v + u f 2 M f y X t Q i J z w h 4 C T S 1 T w v C B / e S L 0 y + e n L 7 q t i M s X h G V G b e n Z D 3 P n s O 4 B l y E J s R J w n v u D / G W r H a K q a p e F P A 1 N B V + W h 2 1 + 7 O v o / Z + T n S U p d S P V F R X R W F G O p / 8 7 K k s o 5 X + 3 6 C x 9 l 5 9 e f + n X n 9 5 / / T + w 5 d n x 1 / + 5 N 5 P f f F D 0 F j i q k C S X / / + 3 4 a 7 x e Q 9 2 n n 2 E o r i + P f 5 / X + v f S W 5 Z f K H 9 O z u 3 b N U D Q Q B T t n R M 0 p 5 P c 2 u 8 S r / L U 6 S 1 8 l A n 7 / P 6 f E H d H q d Z 1 + / 1 w 8 b L 7 r + m o O m 3 n 9 / V g X v 2 + n v k 2 f U 3 f t 3 9 h N f f f 0 O f 2 L 9 9 f v 8 g g z N B / T 7 R b X c 0 D V U x u v 3 t r 2 / T 8 T 2 y m e h 7 Z X P / l 9 t e 1 m H P H / 9 4 C e / e v P 5 m / s v f + L 3 O t 3 d + b 2 P X 7 / 8 a p M 1 x q + + E Y Z 1 D v 6 W 4 O H 3 7 g U P P y u G + e g r G C D + z R l o x v b D r D K D i J r h D U T 7 m o Z Z f / u 5 M M i Y p u D v n x X z b E n N t n R H p b l v j n e G z b H 1 j n 4 Y 5 t j / y 5 l g / P S N b 5 w H f t a N r y H v 7 V W W / g r 1 p L 9 C K + H X / 5 f q p W 4 y + 2 u E B J H k x c + K / s F v P 9 e B g S H X 1 1 Q / P 4 o L v p m 4 Y P e b V 0 R f N y 4 4 e / 3 l 2 e n T 7 / x e p / c / P 3 6 5 / 3 D n O 8 d f / j 7 / r 1 R N / 3 / K Z P R W j b 4 Z t b X 3 s 6 + 2 f o 5 y r o Z e P 9 J b m x 2 m b 1 h P P f h / j 5 7 6 9 t n z k y 9 e H X / + x X d f P f n y J x 6 c P D g 7 P f 6 R n v o G 9 d R d / p c 6 8 Q N t / v P 2 I S A r F 2 3 4 U 9 8 9 f f P s 0 y e v H 3 7 6 E w f 3 n j 4 4 e f W M 8 k 3 S Q N r R 4 I + O 2 7 J 4 u 1 4 0 6 f o H 6 U U 2 y 9 L m H / u D 6 e + 1 t k S T m F f 2 7 b O n T 0 9 f K F F 4 b o 5 e 0 9 S Z 3 x + / P H 5 1 K r H d 0 1 d n z 5 / L 2 u J z G q L 7 C 6 u R T 0 + f H d P S I Z Z w d U H S + w T 8 8 h K r a A D z 5 P j 1 6 V M Q 9 s 3 z L z / / 8 g j j f X y 3 8 6 F r J N T Y e f b F 7 3 / 8 x Z d f v X i z 6 7 V V S t m / T 7 7 8 4 q U s l j p w S E E c L 6 r 1 s k 2 L Z f r s i z S r 8 y y d r u s 6 X 0 6 v / Y 6 7 y Y p v b P q + e P b w 8 5 / 4 4 v n T 3 Z N 7 u 9 8 9 2 H 3 1 + Z c / + W l / + p 6 s Z / / 4 P / B c Z n A 7 f V H N q r f / 2 N 9 X p O t l u s y X + l d 0 K p 2 l + v / G V M o 8 f u 1 p / O F M 2 Y P f 6 / d + v f O T t N 7 7 x X f 3 7 r / 8 9 u l P 3 D + 9 a c r O 8 n / 8 j / j H / t T F e l G k y y p d Z G + b r E l X 2 d u s X F U / T Z / m i + j 0 u c X d H 0 3 f N z Z 9 X / z e P / X y 4 P g n X / z k d x 7 8 x P H p 7 t m L 3 + v 3 u W n 6 3 t T Z s j n P 6 z Y u Z f s / m q Z v f J p e P P y p 3 + v 5 7 r N n 3 / n 2 T 7 4 8 + P b p T 3 7 5 n Z 8 4 7 k / T s 2 J J M / O P / a n / + F + c L S F R 5 T / 2 B y / f U 0 X e / 9 H k f f O T t / d k 9 4 t n L 7 / 7 3 d / n 2 X d O n + 0 9 / + L 5 z t n t J + 9 r K s t P f z S R 3 / x E f v v L e 9 9 5 s f / 7 f L r 7 5 C f 3 v v P q / k + c f b 5 3 + 4 m 8 Q W 0 + + N G E f e M T 9 u X + y y + f f f 7 w b P f F l y e / 1 0 + 8 o u D g e c Q 5 O f v B q i h n O U 3 R P / Y H 1 Z d Z 2 b T r 9 B y T + I / / x W u S t P I f + 2 t n P / j H / t p J F p 2 2 g / + P T d v / l 8 O D F 7 / 3 7 v 3 P v / r O T z 3 b P / j 0 J 7 5 8 9 v K r Z z 8 Z i e 7 c d H 5 N 1 f n w R 1 P 6 Q 5 v S L 0 9 O H 5 z u / t T O l w / 2 z 0 7 f 7 D / 8 f Z 4 + i U R 8 b k o 3 K 9 H d n R 9 N 3 Q 9 v 6 l 6 9 e v j k 4 e n u 7 3 2 8 8 9 X e 7 / 3 6 q 7 3 j n / i J 2 1 v D s x / M 8 k u S w e g 0 / n 8 t 5 / L / C V v 4 U 8 9 e P / z J e 7 / X d 9 5 8 / l O / 9 8 7 9 / f 2 H n 0 e 8 U E 9 5 b p q g / 6 9 l U v 6 / L G c v H + w / O f j 8 z b 1 P T 3 7 v + 6 / 2 v n 3 6 6 c G n 7 x H 7 v c 7 + 8 T 8 i X 7 R F n m b F D 4 w 5 j M 7 p j 9 I r P w t z d / r 6 q w d 7 Z 8 9 f f / f p k + f 7 b 7 4 8 + P S 7 k Y j B C d 3 t Z + v / a 1 m W / 0 9 L 4 B f f f n r / y 4 P 9 Z 8 / e f P v Z g / u / z / H 9 5 1 + 9 t w R W 3 p S u 0 6 x l d z Q 6 t T / K w f w s T O F X 9 7 + 7 / / D 3 f r H 7 U w 9 f P H x 4 d n C y / 2 R j 6 P D e k / b / t X z L z 5 U 8 3 u V / T 2 S N 8 N n x C X 4 c v 6 F l a y w L 8 i 8 6 e z / 1 + q s n L 1 9 h + d 1 M p 6 5 a H / 3 U G y x g Y j n A f C J f 0 c e A t n G 9 A L B e v n r 9 4 g 1 W h N 0 f / v I z p v K b W X / W d W J m w N / r 9 / 7 2 6 5 3 T L 3 7 i x X d + 7 9 9 7 9 9 W L N 3 u / 9 1 c / 4 V a S 7 9 r R v z c Z d m 8 i Q 8 y Z v g 0 Z 9 n 9 W y H C 2 / x P 3 H j x 4 e f r t 3 e d P v / i p g 5 / a e f b p B 5 L h J 4 + f n z 1 9 9 u q L m + j Q j Q 1 Z q u S 3 2 9 D D D P k b I g d + + 1 r D l V l / 8 P N k t K / f P P v q x c m b n y e j / c l j Y u U 3 X / 4 8 G a 1 w 8 v 2 b R h t z h 2 4 x y t 2 D b 3 a Y 6 n C c f P X m 9 / 5 i 9 9 V 3 v / j q 4 O V 3 T 5 5 + + p P H x x + o v 4 Q M e z e R I R Z y 3 4 Y M 9 3 8 2 y P B 7 v X z z c P f 1 7 3 2 w u / P t V w 9 e P v n O z k / t / z 7 f C B k + / X n F + / s 3 j T Y W 5 d 1 i l L s P v t l h K u / f / / T 4 p 3 Z O H h 7 f O 9 3 7 y a 9 2 7 u 1 / 9 / c 6 u 9 W k f 3 H 2 4 u e A C D 8 r j P + d F 6 d f H L x + + s V 3 n x z 8 P r t P v 9 h / d f / 3 2 v s G a P C z 5 c v + r P h w 3 3 n 2 E / e O P / 1 y / + G r 1 6 8 f P H n 4 1 c t P v 7 q d D h y i A X t w / z 8 z e 5 v n + 2 f L 6 P 2 s h C 7 f + c l 7 9 x + c 3 r t / 9 t X L e z / 5 7 P f B M s 1 X H z 7 f / 3 / z 2 D d P + M + W e b / 3 z Y 5 R J / x g 9 / d 6 8 n v 9 P s 9 f H J x 8 8 f T g 9 / 6 9 X h z s f x O K / m c r U t 3 7 W a H B z t P d k 5 9 6 e G / n y + 9 + / p 1 P n x 8 / f 3 h 6 u 3 j 9 5 a s v P / 8 5 0 P S 7 3 z C 3 C x X O 7 n / x e 5 / 9 X s 9 2 z r 5 z 7 8 2 n v / f B p 0 9 P v / P F N 0 G F n y 1 W + F n x + b / 9 E w 9 / 8 v n J T / 3 U w 8 8 f f P v s 9 X e + e P j t / d v Z / E E i / P 9 S A d 4 w 5 f / / y l g M D v b / j w m L z X z 8 / z P H 7 Q Y 2 / t n y 3 L C k / k 2 O U v X 3 7 / V T P / X s 1 V e 7 r 7 7 Y 2 f / J 3 e / + x L e f / N S n H 6 a 6 f n b d m Y c / G 0 T 4 9 u / 9 + 5 x + 5 / d 5 + e 2 f / K k X L 0 6 + + s n v P n n 2 5 n b + 6 w 1 E + P T n E 9 / / b E X p u 7 v f 7 C i V 7 5 8 + + f z b n + 5 / 5 / 7 e d 3 5 q 5 6 d + r 8 + f P X 1 4 G p v y u / z v y e l z I Q j / I q 1 2 B d C X J 6 c P T n d / a u f L B / t n C H x + n 6 d P r A D t m r Z 7 P N n R x 7 T d O 3 r 8 4 q s v f v / X J 8 f P e c 0 O f 7 x 8 d c r L X 6 d f v K T V v b P X T M 7 n p z 9 5 + h y / n X z 1 x V f 8 y / P j z z 9 / d Q R Q 8 t v j F 5 R W e g V e k l 9 8 a u 5 9 Y w 7 Q 7 0 W E o h d + L 0 u v D U S K r 4 / / v 5 Z I 9 7 6 x o O l 9 i P T l T z 1 7 / f A n 7 / 1 e 3 3 n z + U / 9 3 j v 3 9 / c f f m 6 D q v 8 3 E u k b 0 z 7 v Q 6 T 4 M v 3 / e 4 n 0 j e X X 3 o d I X z x 7 + P l P f P G c 4 t N 7 u 9 8 9 2 H 3 1 + Z c / + f 9 q n f R z w k l f 7 r / 8 8 t n n D 8 9 2 X 3 x 5 8 n v 9 x K u f + u 7 p c 2 s B / t 9 I p E 9 / L o j 0 Y u / J 7 h f P X n 7 3 u 7 / P s + + c P t t 7 / s X z n f 8 3 6 6 S 9 n x t x e / B 7 / d 6 v d 3 7 y q 9 P X X 3 x 3 7 / 7 L b 5 / + x P 3 / V 3 P S N + Z Q v Q + R X p 6 + / u r B 3 t n z 1 9 9 9 + u T 5 / p s v D z 7 9 r s 2 R / L + Q S P e + s W j r f Y j 0 n L T Q m 2 e f P n n 9 8 N O f O L j 3 9 M H J q 2 d d 6 / b / J i L t f m P R 2 P s Q 6 c X v v X v / 8 6 + + 8 1 P P 9 g 8 + / Y k v n 7 3 8 6 t l P / r + Z S H v f 2 F L r e x H p 4 U / 9 X s 9 3 n z 3 7 z r d / 8 u X B t 0 9 / 8 s v v / I R d g v t / I 5 F + T j z u L 7 7 4 v X / q 5 c H x T 7 7 4 y e 8 8 + I n j 0 9 2 z F 7 / X 7 / P / Z i L 9 n O i k L 1 + 9 e v j k 4 e n u 7 3 2 8 8 9 X e 7 / 3 6 q 7 3 j n 7 D r H P 9 v J N L P i U 5 6 + W D / y c H n b + 5 9 e v J 7 3 3 + 1 9 + 3 T T w 8 + / X + z u N 3 7 O X E B X n z 7 y 3 v f e b H / + 3 y 6 + + Q n 9 7 7 z 6 v 5 P n H 3 + / 2 Y X Y O / + z y 6 R 7 v K / T 1 + d P W f U X r 5 6 + e b s 9 L U Q j 3 J t L 0 9 f y d 9 4 W R + s 4 Q E I p d W / 4 q H f 7 T b e 8 D L 8 v q / / 8 t 6 H v H z v A 1 6 + 9 y F j 3 v + g l z + E Y P s + w Z j j 5 L f 3 A + I T 7 m s C 2 d 3 x a Q B W / z o w P o A U u z s B K X a / H g I f w E K 7 S D 0 7 B P a / H g L 3 P w S B T z / k 5 Q c B 9 t C k n x + c f f q T 9 3 d P f v L L v Z M v T + 6 / + M m f u P f F 1 x v V g Q / 7 3 t e D 8 f D D p 3 c 3 l J a v B y M U l q 8 H 4 x v g l L 0 P 0 D m 7 H 6 K k 9 z 5 c 0 v d 3 P h z G / W 8 A x s M Q x v s R g l 7 2 q X i 0 N 9 5 9 u L 2 X f r n K 6 6 w d p 6 t / 7 A + u m 7 f j 9 P U q n 0 7 o z / I f + 4 O X R b p e p s U P V k U 5 y 7 8 e u g E D S z D / + s F P f v X m 8 z f 3 X / 7 E 7 3 W 6 u / N 7 H 7 9 + + d X 7 w 9 7 F / 3 u w f + L b D 7 6 9 c 2 / v 0 9 / 7 + R f 7 r z 7 / z t 7 Z z u e / z 9 e D 3 c f 7 m 1 E u g B 0 I 5 E / 9 / k 9 + / 2 c v f / 9 n X w 9 U I J c / d X z y + x t w v / / e 7 7 / 7 k P 5 5 / e T r A f b V + t F P / l 6 / / / E L 8 s h e n 3 w 9 Y L 6 a / 2 B g g d q / t z P e 2 R / v 7 e x + D R 0 N Y I G e 3 7 k 3 3 t k D s L 1 0 9 9 6 j e / c f A f G v A z X Q / D / r Y r b b c Y C P d h 6 M d + 4 z U d K d B 4 / u P 3 y 0 9 / X G s R s I 2 G u a t b P v H P 9 e X w 9 U a M j u W Q T 3 d h 7 t P X y 0 + + D r Q Q 1 N 2 + 6 Y / r e Z F + 7 a c O I n j 1 8 J b P 7 l J 1 8 c 0 4 r 9 0 + P f 5 8 2 X 9 D L + Q A O K W s R w 8 2 + P f / L l 8 a v X F J y 8 p I / 0 1 8 e v z z 5 / c U S 5 f / 7 5 + M u X b 4 5 O K Q 2 A n 4 + f f / n d I 2 B D 7 i o C K / o L H / 3 + p 7 / 3 m 4 B t z W e 0 / P / 5 t 6 H R 8 R O f c G D 2 5 X f f + L / 9 / s 9 P X x w J N P M X t 9 d G + q t p 5 f / 5 + N u v f h / T i n + z j d x f j 3 9 S W / y k + Q R G 2 / 7 x + N u n z 1 / + / s c / e X z G k d k X r z / / / V 9 w I H f 2 5 Z P v v P j i a I c i T y I h z Y n 8 z c M 9 + Y I j v 7 u W 1 B 2 a v / 7 9 f + q L s x e / / 4 u b y f 6 6 Q 3 a A J U I r c f S H I d z / 5 4 l p q P K e t C R m / / x H x O w R 0 5 B l I z X v 8 r / f J j 3 3 H F E l t L / + 8 f j 1 m + M 3 9 O M N 5 V F + / 5 / 4 6 v T V 7 w P 8 v L 8 e n 7 1 4 + d W b L 7 5 8 e n o E + 2 T / k I z H 8 7 P X j P z J V 6 9 + r 5 / C L 6 9 f P Q U 8 K I D t n f 1 t 6 A f 9 6 D G p q r O f 5 D Z f v a T s z e v X v / 8 X 9 M / x 5 6 c W y u u v v u D k y u / / 6 s v v v j 4 i x R p + 4 L 4 / + f L 5 V 1 + 8 e I 3 p 7 3 3 2 + C u i 7 u 9 / f P L m 7 C d P + T 1 A 9 j / T h v j 4 x e 9 / 8 m 1 i l d / / y x f S A y m t 7 k d + G 3 r z N c j T / Y j a v H 7 z 6 q s T + x K 3 C T / y 2 / B L u 0 E b g f P 6 2 z R 7 T 7 + k 7 N X p i z e g z 5 t j p k v n 4 2 M l V / g x U V l a A + b u 7 6 8 M s c E z D R v K e 3 v 6 p w f o 9 d n T 3 / / s x d P T 3 5 v J 3 f 3 M t K J M H T 5 8 d v Z 7 Y / T 9 D w 1 4 9 6 Z p 5 n 9 m W k W g B R 8 + x m A x C y 8 + l 4 z g 6 X f t X J + 9 I B t 5 9 p R / f f 3 i y z e U k 3 v z + 7 A M H h O R f h + a j 1 d n i F H 8 P 9 E H M + n d V 6 f E 9 6 / J a B G H f v W c f n 5 x / H v / / o y F / M J / / z 7 m 7 9 + H 3 5 C G J I n P n q G f V z / x k 4 C P H 4 9 F i I b 8 V x U x / v H 7 / + T Z K a s n 9 9 f v / 0 Z V 0 t m L Z z T N T 3 y f 2 n 7 0 + P P T F 1 + 9 O C N v Y U O g Y N s 8 p h z k c x K 4 L 8 7 e p O + a 4 t G y K D / 7 q K 3 X + U f o h y X p 7 M s X m G n 7 O 4 3 k 9 a v f / / X v z Q x G g / z J s 6 e n 0 C l v O h + 8 + f 3 P S G / w F L y G 2 j k 7 f v L 8 9 O T L F 2 + O z 1 7 g e / v r 7 y + 6 J 9 L / m 9 / 7 9 y f u O z 1 5 g / d / f 3 Z 1 X k e a 3 Y 3 C f 3 O T c 3 X 8 H M r x 6 a v j z + G n 0 y 9 f v v z 6 Y e u r 0 2 c 0 8 T A a p H u + O D 5 5 9 a U P 6 0 3 e t M X y 4 o t s W l f N e 8 G l P 0 + g G 8 0 A v 0 Z Q / A U J i n 3 / 9 d c f I v 3 5 B n P x 3 S 9 f / V 5 P v v z y 9 / o a q B g q f f c J l B x 9 9 e L r o 2 P Q + P 1 f H r 9 + T X 8 8 / R r 4 v P n 2 6 R c + S Y 9 2 3 r w 6 f n o K T f p e u L x + 8 / s 8 P / 3 9 v 3 o J y / b 7 w x 4 G M N 8 L F C H w 4 v U z k o o B M L c E 8 + M v f t L H g f 9 8 D y x + / M V X 4 e v v l 7 l 4 8 e X v / 9 1 X x 7 4 4 3 X Z G 7 K x 2 h n / b 9 9 k I 0 g d O Y j 6 A 4 y 0 y Z z 5 z H f 1 e n / / k 7 q u n T 0 5 / r 2 8 / u f f i 4 C e e 3 3 / 1 E 9 / + f Z 7 8 x O m n 7 w W c n F K y 0 x 8 4 z Q q E 3 / g 6 1 C L X 6 8 t X t F J 1 9 u J z Y u C n L 3 9 / l d C v A e u r 1 6 c k 0 W / I l P z U K T k y X 5 J e D Q a 2 g f R 3 Q 1 0 N S C d f f s F O I S w O F P 3 j u 9 1 P H 8 v Y y f 3 f O C N e K 3 2 D w o P T o + 9 W 9 d t J V b 0 1 D f h D 8 X 5 5 S o 6 + U h 9 A / k K z z 0 + P / h 9 F E a f m f Q M B A A = = < / A p p l i c a t i o n > 
</file>

<file path=customXml/itemProps1.xml><?xml version="1.0" encoding="utf-8"?>
<ds:datastoreItem xmlns:ds="http://schemas.openxmlformats.org/officeDocument/2006/customXml" ds:itemID="{B71A8EA1-F4AE-444F-8F17-4C51464083DE}">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Microlink Latvia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2.19 Valsts budžeta izpilde - operativais</dc:title>
  <dc:creator>krukins</dc:creator>
  <cp:lastModifiedBy>Sandija Krūmiņa-Pēkšena</cp:lastModifiedBy>
  <cp:lastPrinted>2013-02-20T14:37:26Z</cp:lastPrinted>
  <dcterms:created xsi:type="dcterms:W3CDTF">2007-12-19T14:44:50Z</dcterms:created>
  <dcterms:modified xsi:type="dcterms:W3CDTF">2013-05-07T05:44:22Z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Izdrukai_PB</vt:lpwstr>
  </property>
  <property fmtid="{D5CDD505-2E9C-101B-9397-08002B2CF9AE}" pid="3" name="BExAnalyzer_OldName">
    <vt:lpwstr>budzeta_izpilde_04_2013.xlsx</vt:lpwstr>
  </property>
</Properties>
</file>