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30" windowWidth="27795" windowHeight="5520" activeTab="0"/>
  </bookViews>
  <sheets>
    <sheet name="kopbudzeta_konsolidacija" sheetId="1" r:id="rId1"/>
    <sheet name="valsts konsol" sheetId="2" r:id="rId2"/>
    <sheet name="pasvald konsol" sheetId="3" r:id="rId3"/>
  </sheets>
  <externalReferences>
    <externalReference r:id="rId6"/>
  </externalReferences>
  <definedNames>
    <definedName name="_____xlnm.Print_Area_1" localSheetId="2">'pasvald konsol'!$A$1:$I$72</definedName>
    <definedName name="_____xlnm.Print_Area_1">#REF!</definedName>
    <definedName name="_____xlnm.Print_Titles_1" localSheetId="2">'pasvald konsol'!$A$10:$IL$12</definedName>
    <definedName name="_____xlnm.Print_Titles_1">#REF!</definedName>
    <definedName name="____xlnm.Print_Area_1" localSheetId="2">#REF!</definedName>
    <definedName name="____xlnm.Print_Area_1">#REF!</definedName>
    <definedName name="____xlnm.Print_Titles_1" localSheetId="2">#REF!</definedName>
    <definedName name="____xlnm.Print_Titles_1">#REF!</definedName>
    <definedName name="___xlnm.Print_Area_1" localSheetId="2">#REF!</definedName>
    <definedName name="___xlnm.Print_Area_1">#REF!</definedName>
    <definedName name="___xlnm.Print_Titles_1" localSheetId="2">#REF!</definedName>
    <definedName name="___xlnm.Print_Titles_1">#REF!</definedName>
    <definedName name="__xlnm.Print_Area_1" localSheetId="2">#REF!</definedName>
    <definedName name="__xlnm.Print_Area_1">#REF!</definedName>
    <definedName name="__xlnm.Print_Titles_1" localSheetId="2">#REF!</definedName>
    <definedName name="__xlnm.Print_Titles_1">#REF!</definedName>
    <definedName name="_xlnm.Print_Area" localSheetId="0">'kopbudzeta_konsolidacija'!$A$1:$H$84</definedName>
    <definedName name="_xlnm.Print_Area" localSheetId="2">'pasvald konsol'!$A$1:$I$72</definedName>
    <definedName name="_xlnm.Print_Area" localSheetId="1">'valsts konsol'!$A$1:$J$85</definedName>
    <definedName name="_xlnm.Print_Titles" localSheetId="0">'kopbudzeta_konsolidacija'!$10:$12</definedName>
    <definedName name="_xlnm.Print_Titles" localSheetId="2">'pasvald konsol'!$9:$12</definedName>
    <definedName name="_xlnm.Print_Titles" localSheetId="1">'valsts konsol'!$10:$12</definedName>
  </definedNames>
  <calcPr fullCalcOnLoad="1"/>
</workbook>
</file>

<file path=xl/sharedStrings.xml><?xml version="1.0" encoding="utf-8"?>
<sst xmlns="http://schemas.openxmlformats.org/spreadsheetml/2006/main" count="371" uniqueCount="195">
  <si>
    <t>Smilšu iela 1, Rīga, LV-1919, tālr.67094222, fakss 67094220, e-pasts: kase@kase.gov.lv, www.kase.gov.lv</t>
  </si>
  <si>
    <t>PĀRSKATS</t>
  </si>
  <si>
    <t>Rīgā</t>
  </si>
  <si>
    <t>Datums skatāms laika zīmogā</t>
  </si>
  <si>
    <t>Nr.8-12.10.2.1/pb-4</t>
  </si>
  <si>
    <t xml:space="preserve">Valsts kases mēneša pārskats par pašvaldību konsolidētā budžeta izpildi </t>
  </si>
  <si>
    <t>(ieskaitot ziedojumus un dāvinājumus)</t>
  </si>
  <si>
    <t>(2017.gada janvāris - aprīlis)</t>
  </si>
  <si>
    <t>(euro)</t>
  </si>
  <si>
    <t>Klasifikācijas kodi/grupas</t>
  </si>
  <si>
    <t>Rādītāji</t>
  </si>
  <si>
    <t>Pašvaldību budžets</t>
  </si>
  <si>
    <t>Pārskata mēneša izpilde</t>
  </si>
  <si>
    <t>Pamatbudžets</t>
  </si>
  <si>
    <t>Speciālais</t>
  </si>
  <si>
    <t>Ziedojumi un dāvinājumi</t>
  </si>
  <si>
    <t>Korekcijas</t>
  </si>
  <si>
    <t>Konsolidācija</t>
  </si>
  <si>
    <t>KOPĀ</t>
  </si>
  <si>
    <t>iepr.mēnesis</t>
  </si>
  <si>
    <t>1</t>
  </si>
  <si>
    <t>2</t>
  </si>
  <si>
    <t>Kopbudžeta ieņēmumi</t>
  </si>
  <si>
    <t>1.0.0.0.</t>
  </si>
  <si>
    <t>Ienākuma nodokļi</t>
  </si>
  <si>
    <t>4.0.0.0.</t>
  </si>
  <si>
    <t>Īpašuma nodokļi</t>
  </si>
  <si>
    <t>5.0.0.0.</t>
  </si>
  <si>
    <t>Nodokļi par pakalpojumiem un precēm</t>
  </si>
  <si>
    <t xml:space="preserve">   5.4.0.0.</t>
  </si>
  <si>
    <t>Nodokļi atsevišķām precēm un  pakalpojumu veidiem</t>
  </si>
  <si>
    <t xml:space="preserve">   5.5.3.0.</t>
  </si>
  <si>
    <t xml:space="preserve">Dabas resursu nodoklis 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</si>
  <si>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</si>
  <si>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</si>
  <si>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</si>
  <si>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</si>
  <si>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</si>
  <si>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</si>
  <si>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</si>
  <si>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</si>
  <si>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</si>
  <si>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>Ieņēmumi no valsts (pašvaldību) īpašuma iznomāšanas, pārdošanas un no nodokļu pamatparāda kapitalizācijas</t>
  </si>
  <si>
    <t>17.0.0.0.</t>
  </si>
  <si>
    <t>No valsts budžeta daļēji finansēto atvasināto publisko personu un budžeta nefinansēto iestāžu transferti</t>
  </si>
  <si>
    <t>18.0.0.0.</t>
  </si>
  <si>
    <t>Valsts budžeta transferti</t>
  </si>
  <si>
    <t>19.0.0.0.</t>
  </si>
  <si>
    <t>Pašvaldību budžetu transferti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</si>
  <si>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</si>
  <si>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</si>
  <si>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</si>
  <si>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</si>
  <si>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>21.1.0.0.</t>
  </si>
  <si>
    <t>Iestādes ieņēmumi no ārvalstu finanšu palīdzības</t>
  </si>
  <si>
    <t>3.0</t>
  </si>
  <si>
    <t xml:space="preserve">Ieņēmumi no budžeta iestāžu sniegtajiem maksas pakalpojumiem un citi pašu ieņēmumi </t>
  </si>
  <si>
    <t>23.0.0.0.</t>
  </si>
  <si>
    <t>Saņemtie ziedojumi un dāvinājumi</t>
  </si>
  <si>
    <t xml:space="preserve">Kopbudžeta izdevumi  </t>
  </si>
  <si>
    <t>1.0.</t>
  </si>
  <si>
    <t>Uzturēšanas izdevumi</t>
  </si>
  <si>
    <t>1.1.</t>
  </si>
  <si>
    <t>Kārtējie izdevumi</t>
  </si>
  <si>
    <t>1100</t>
  </si>
  <si>
    <t>Atalgojums</t>
  </si>
  <si>
    <t>1200</t>
  </si>
  <si>
    <t>Darba devēja valsts sociālās apdrošināšanas obligātās iemaksas, pabalsti un kompensācijas</t>
  </si>
  <si>
    <t>2000</t>
  </si>
  <si>
    <t>Preces un pakalpojumi</t>
  </si>
  <si>
    <t>3000</t>
  </si>
  <si>
    <t xml:space="preserve">Subsīdijas un dotācijas </t>
  </si>
  <si>
    <t>4000</t>
  </si>
  <si>
    <t>Procentu izdevumi</t>
  </si>
  <si>
    <t>6000</t>
  </si>
  <si>
    <t>Sociālie pabalsti</t>
  </si>
  <si>
    <t>7000</t>
  </si>
  <si>
    <t>Uzturēšanās izdevumu transferti, pašu resursu maksājumi, starptautiskā sadarbība</t>
  </si>
  <si>
    <t>7200</t>
  </si>
  <si>
    <t>Pašvaldību uzturēšanās izdevumu transferti</t>
  </si>
  <si>
    <t>7210</t>
  </si>
  <si>
    <t>Pašvaldību uzturēšanās izdevumu transferti citām pašvaldībām</t>
  </si>
  <si>
    <t>7220</t>
  </si>
  <si>
    <t>Pašvaldību uzturēšanas izdevumu iekšējie transferti starp pašvaldības budžeta veidiem</t>
  </si>
  <si>
    <t>7260</t>
  </si>
  <si>
    <t>Pašvaldības iemaksa pašvaldību finanšu izlīdzināšanas fondā</t>
  </si>
  <si>
    <t>7600</t>
  </si>
  <si>
    <t>Kārtējie maksājumi Eiropas Savienības budžetā</t>
  </si>
  <si>
    <t>7700</t>
  </si>
  <si>
    <t>Starptautiskā sadarbība</t>
  </si>
  <si>
    <t>2.0.</t>
  </si>
  <si>
    <t xml:space="preserve">Kapitālie izdevumi </t>
  </si>
  <si>
    <t>5000</t>
  </si>
  <si>
    <t>Pamatkapitāla veidošana</t>
  </si>
  <si>
    <t>9000</t>
  </si>
  <si>
    <t>Kapitālo izdevumu transferti</t>
  </si>
  <si>
    <t>9200</t>
  </si>
  <si>
    <t>Pašvaldību kapitālo izdevumu transferti</t>
  </si>
  <si>
    <t>9230</t>
  </si>
  <si>
    <t>Pašvaldību kapitālo izdevumu transferti citām pašvaldībām</t>
  </si>
  <si>
    <t>9240</t>
  </si>
  <si>
    <t>Pašvaldību kapitālo izdevumu iekšējie transferti starp pašvaldības budžeta veidiem</t>
  </si>
  <si>
    <t>3.0.</t>
  </si>
  <si>
    <t>Pārējie izdevumi, kas veidojas pēc uzkrāšanas principa un nav klasificēti iepriekš</t>
  </si>
  <si>
    <t>Finansiālā bilance</t>
  </si>
  <si>
    <t>Finansēšana</t>
  </si>
  <si>
    <t>F20010000</t>
  </si>
  <si>
    <t>Naudas līdzekļi un noguldījumi</t>
  </si>
  <si>
    <t>Iegādātie parāda vērtspapīri, izņemot atvasinātos finanšu instrumentus</t>
  </si>
  <si>
    <t>Emitētie parāda vērtspapīri</t>
  </si>
  <si>
    <t>F40020000</t>
  </si>
  <si>
    <t>Aizņēmumi</t>
  </si>
  <si>
    <t>F40010000</t>
  </si>
  <si>
    <t>Aizdevumi</t>
  </si>
  <si>
    <t>F55010000</t>
  </si>
  <si>
    <t>Akcijas un cita līdzdalība komersantu pašu kapitālā, neskaitot kopieguldījumu fondu akcijas, un ieguldījumi starptautisko organizāciju kapitālā</t>
  </si>
  <si>
    <t>F56010000</t>
  </si>
  <si>
    <t>Kopieguldījumu fondu akcijas</t>
  </si>
  <si>
    <t>Pārvaldnieks</t>
  </si>
  <si>
    <t>(paraksts*)</t>
  </si>
  <si>
    <t>K.Āboliņš</t>
  </si>
  <si>
    <t>*Dokuments ir parakstīts ar drošu elektronisko parakstu</t>
  </si>
  <si>
    <t>Krūmiņa-Pēkšena 67094384</t>
  </si>
  <si>
    <t>Sandija.Krumina-Peksena@kase.gov.lv</t>
  </si>
  <si>
    <t>Smilšu iela 1, Rīga, LV-1919, tālr. 67094222, fakss 67094220, e-pasts kase@kase.gov.lv, www.kase.gov.lv</t>
  </si>
  <si>
    <t>Nr.8-12.10.2.1/kb-4</t>
  </si>
  <si>
    <t xml:space="preserve">                    Valsts kases  mēneša pārskats par  konsolidētā kopbudžeta izpildi </t>
  </si>
  <si>
    <t>(2017.gada janvāris- aprīlis)</t>
  </si>
  <si>
    <t>Klasifikā-cijas kodi</t>
  </si>
  <si>
    <t>Kopbudžets</t>
  </si>
  <si>
    <t>Valsts budžets (ieskaitot daļēji no valsts budžeta finansētas atvasinātas publiskas personas un budžeta nefinansētas iestādes)</t>
  </si>
  <si>
    <t>Korekcija</t>
  </si>
  <si>
    <t>I. Kopbudžeta ieņēmumi - kopā</t>
  </si>
  <si>
    <t>2.0.0.0.</t>
  </si>
  <si>
    <t>Sociālās apdrošināšanas iemaksas</t>
  </si>
  <si>
    <t>5.1.0.0.</t>
  </si>
  <si>
    <t>Pievienotās vērtības nodoklis</t>
  </si>
  <si>
    <t>x</t>
  </si>
  <si>
    <t>Akcīzes nodoklis</t>
  </si>
  <si>
    <t>5.4.0.0.</t>
  </si>
  <si>
    <t>5.5.3.0.</t>
  </si>
  <si>
    <t>6.0.0.0.</t>
  </si>
  <si>
    <t>Muitas nodoklis</t>
  </si>
  <si>
    <t>7.0.0.0.</t>
  </si>
  <si>
    <t>Nodokļu ieņēmumi, kas kompleksi apvieno dažādu
 nodokļu ieņēmumu grupas</t>
  </si>
  <si>
    <t>14.0.0.0.</t>
  </si>
  <si>
    <t>Ieņēmumi no valsts rezervju pārdošanas</t>
  </si>
  <si>
    <t>20.0.0.0.; 21.1.0.0. (izņemot 21.3.0.0.)</t>
  </si>
  <si>
    <t>Ieņēmumi no ES dalībvalstīm un ES institūcijām un pārējām valstīm un institūcijām, kuras nav ES dalībvalstis un ES institūcijas, kā arī budžeta iestādes ieņēmumi no ārvalstu finanšu palīdzības</t>
  </si>
  <si>
    <t>21.3.0.0.; 21.4.0.0.</t>
  </si>
  <si>
    <t>22.0.0.0.</t>
  </si>
  <si>
    <t>Citi valsts sociālās apdrošināšanas speciālā budžeta ieņēmumi</t>
  </si>
  <si>
    <t xml:space="preserve">II. Kopbudžeta izdevumi- kopā  </t>
  </si>
  <si>
    <t>Darba devēja valsts sociālās apdrošināšanas obligātās iemaksas, sociāla rakstura pabalsti un kompensācijas</t>
  </si>
  <si>
    <t>Valsts budžeta transferti, dotācijas un mērķdotācijas pašvaldībām uzturēšanās izdevumiem, pašu resursi, starptautiskā sadarbība</t>
  </si>
  <si>
    <t>Valsts budžeta uzturēšanās izdevumu transferti</t>
  </si>
  <si>
    <t>Valsts budžeta uzturēšanas izdevumu transferti citiem budžetiem noteiktam mērķim</t>
  </si>
  <si>
    <t>Pārējie valsts budžeta uzturēšanas izdevumu transferti citiem budžetiem</t>
  </si>
  <si>
    <t>Atmaksa valsts budžetā par veiktiem uzturēšanas izdevumiem</t>
  </si>
  <si>
    <t>No valsts budžeta daļēji finansētu atvasināto publisko personu un budžeta nefinansētu iestāžu uzturēšanas izdevumu transferti</t>
  </si>
  <si>
    <t>Valsts budžeta un pašvaldību budžetu transferti un mērķdotācijas kapitālajiem izdevumiem</t>
  </si>
  <si>
    <t>Valsts budžeta kapitālo izdevumu transferti</t>
  </si>
  <si>
    <t>Pašvaldību kapitālo  izdevumu transferti</t>
  </si>
  <si>
    <t>Valsts budžeta transferti kapitālajiem izdevumiem citiem budžetiem noteiktam mērķim</t>
  </si>
  <si>
    <t>Atmaksa valsts budžetā par veiktajiem kapitālajiem izdevumiem</t>
  </si>
  <si>
    <t>Pārējie valsts budžeta kapitālo izdevumu transferti citiem budžetiem</t>
  </si>
  <si>
    <t>No valsts budžeta daļēji finansētu atvasināto publisko personu un budžeta nefinansētu iestāžu kapitālo izdevumu transferti</t>
  </si>
  <si>
    <t>Dažādi izdevumi, kas veidojas pēc uzkrāšanas principa un nav klasificēti iepriekš</t>
  </si>
  <si>
    <t>III Finansiālā bilance</t>
  </si>
  <si>
    <t>IV Finansēšana</t>
  </si>
  <si>
    <t>Naudas līdzekļi un noguldījumi (bilances aktīvā)</t>
  </si>
  <si>
    <t>F20020000</t>
  </si>
  <si>
    <t>Noguldījumi (bilances pasīvā)</t>
  </si>
  <si>
    <t>F30010000</t>
  </si>
  <si>
    <t>F30020000</t>
  </si>
  <si>
    <t>F56010001</t>
  </si>
  <si>
    <t>* Dokuments ir parakstīts ar drošu elektronisko parakstu</t>
  </si>
  <si>
    <t>Lansmane 67094239</t>
  </si>
  <si>
    <t>Silvija.Lansmane@kase.gov.lv</t>
  </si>
  <si>
    <t>Nr.8-12.10.2.1/vb-4</t>
  </si>
  <si>
    <t xml:space="preserve">                    Valsts kases  mēneša pārskats par valsts konsolidētā budžeta izpildi </t>
  </si>
  <si>
    <t>(ieskaitot ziedojumus un dāvinājumus un daļēji no valsts budžeta finansētu atvasinātu publisku personu un budžeta nefinansētu iestāžu budžetus)</t>
  </si>
  <si>
    <t>(2017.gada janvāris-aprīlis )</t>
  </si>
  <si>
    <t>Klasifikācijas kodi</t>
  </si>
  <si>
    <t>Valsts budžets</t>
  </si>
  <si>
    <r>
      <t>Ziedojumi</t>
    </r>
    <r>
      <rPr>
        <sz val="10"/>
        <rFont val="Calibri"/>
        <family val="2"/>
      </rPr>
      <t>¹</t>
    </r>
  </si>
  <si>
    <t>Daļēji no valsts budžeta finansētas atvasinātas publiskas personas un budžeta nefinansētas iestādes</t>
  </si>
  <si>
    <r>
      <t>Korekcija</t>
    </r>
    <r>
      <rPr>
        <sz val="10"/>
        <rFont val="Calibri"/>
        <family val="2"/>
      </rPr>
      <t>²</t>
    </r>
  </si>
  <si>
    <t xml:space="preserve">   5.1.0.0.</t>
  </si>
  <si>
    <t>20.0.0.0.;21.1.0.0. (izņemot 21.3.0.0.)</t>
  </si>
  <si>
    <t>Ieņēmumi no Eiropas Savienības dalībvalstīm un Eiropas Savienības institūcijām un pārējām valstīm un institūcijām, kuras nav Eiropas Savienības dalībvalstis un Eiropas Savienības institūcijas</t>
  </si>
  <si>
    <t>21.3.0.0.;21.4.0.0.</t>
  </si>
  <si>
    <t>V Finansēšana</t>
  </si>
  <si>
    <t>¹  Kopā ar daļēji no valsts budžeta finansētu atvasinātu publisko personu un budžeta nefinansētu iestāžu ziedojumiem</t>
  </si>
  <si>
    <t>² Korekcija par finanšu līzinga atmaksām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</si>
</sst>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/mm/dd"/>
    <numFmt numFmtId="165" formatCode="#,##0.0"/>
    <numFmt numFmtId="166" formatCode="0.0"/>
    <numFmt numFmtId="167" formatCode="#\ ##0"/>
    <numFmt numFmtId="168" formatCode="###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3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4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4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46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46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4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5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1" applyNumberFormat="0" applyAlignment="0" applyProtection="0"/>
    <xf numFmtId="0" fontId="49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4" borderId="1" applyNumberFormat="0" applyAlignment="0" applyProtection="0"/>
    <xf numFmtId="0" fontId="57" fillId="0" borderId="6" applyNumberFormat="0" applyFill="0" applyAlignment="0" applyProtection="0"/>
    <xf numFmtId="0" fontId="58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6" borderId="7" applyNumberFormat="0" applyFont="0" applyAlignment="0" applyProtection="0"/>
    <xf numFmtId="0" fontId="59" fillId="38" borderId="8" applyNumberFormat="0" applyAlignment="0" applyProtection="0"/>
    <xf numFmtId="9" fontId="0" fillId="0" borderId="0" applyFont="0" applyFill="0" applyBorder="0" applyAlignment="0" applyProtection="0"/>
    <xf numFmtId="4" fontId="17" fillId="47" borderId="9" applyNumberFormat="0" applyProtection="0">
      <alignment vertical="center"/>
    </xf>
    <xf numFmtId="4" fontId="18" fillId="47" borderId="9" applyNumberFormat="0" applyProtection="0">
      <alignment vertical="center"/>
    </xf>
    <xf numFmtId="4" fontId="17" fillId="47" borderId="9" applyNumberFormat="0" applyProtection="0">
      <alignment horizontal="left" vertical="center" indent="1"/>
    </xf>
    <xf numFmtId="0" fontId="17" fillId="47" borderId="9" applyNumberFormat="0" applyProtection="0">
      <alignment horizontal="left" vertical="top" indent="1"/>
    </xf>
    <xf numFmtId="4" fontId="17" fillId="48" borderId="0" applyNumberFormat="0" applyProtection="0">
      <alignment horizontal="left" vertical="center" indent="1"/>
    </xf>
    <xf numFmtId="4" fontId="19" fillId="49" borderId="9" applyNumberFormat="0" applyProtection="0">
      <alignment horizontal="right" vertical="center"/>
    </xf>
    <xf numFmtId="4" fontId="19" fillId="50" borderId="9" applyNumberFormat="0" applyProtection="0">
      <alignment horizontal="right" vertical="center"/>
    </xf>
    <xf numFmtId="4" fontId="19" fillId="51" borderId="9" applyNumberFormat="0" applyProtection="0">
      <alignment horizontal="right" vertical="center"/>
    </xf>
    <xf numFmtId="4" fontId="19" fillId="52" borderId="9" applyNumberFormat="0" applyProtection="0">
      <alignment horizontal="right" vertical="center"/>
    </xf>
    <xf numFmtId="4" fontId="19" fillId="53" borderId="9" applyNumberFormat="0" applyProtection="0">
      <alignment horizontal="right" vertical="center"/>
    </xf>
    <xf numFmtId="4" fontId="19" fillId="54" borderId="9" applyNumberFormat="0" applyProtection="0">
      <alignment horizontal="right" vertical="center"/>
    </xf>
    <xf numFmtId="4" fontId="19" fillId="55" borderId="9" applyNumberFormat="0" applyProtection="0">
      <alignment horizontal="right" vertical="center"/>
    </xf>
    <xf numFmtId="4" fontId="19" fillId="56" borderId="9" applyNumberFormat="0" applyProtection="0">
      <alignment horizontal="right" vertical="center"/>
    </xf>
    <xf numFmtId="4" fontId="19" fillId="57" borderId="9" applyNumberFormat="0" applyProtection="0">
      <alignment horizontal="right" vertical="center"/>
    </xf>
    <xf numFmtId="4" fontId="17" fillId="58" borderId="10" applyNumberFormat="0" applyProtection="0">
      <alignment horizontal="left" vertical="center" indent="1"/>
    </xf>
    <xf numFmtId="4" fontId="19" fillId="59" borderId="0" applyNumberFormat="0" applyProtection="0">
      <alignment horizontal="left" vertical="center" indent="1"/>
    </xf>
    <xf numFmtId="4" fontId="20" fillId="60" borderId="0" applyNumberFormat="0" applyProtection="0">
      <alignment horizontal="left" vertical="center" indent="1"/>
    </xf>
    <xf numFmtId="4" fontId="19" fillId="48" borderId="9" applyNumberFormat="0" applyProtection="0">
      <alignment horizontal="right" vertical="center"/>
    </xf>
    <xf numFmtId="4" fontId="19" fillId="59" borderId="0" applyNumberFormat="0" applyProtection="0">
      <alignment horizontal="left" vertical="center" indent="1"/>
    </xf>
    <xf numFmtId="4" fontId="19" fillId="48" borderId="0" applyNumberFormat="0" applyProtection="0">
      <alignment horizontal="left" vertical="center" indent="1"/>
    </xf>
    <xf numFmtId="0" fontId="0" fillId="60" borderId="9" applyNumberFormat="0" applyProtection="0">
      <alignment horizontal="left" vertical="center" indent="1"/>
    </xf>
    <xf numFmtId="0" fontId="0" fillId="60" borderId="9" applyNumberFormat="0" applyProtection="0">
      <alignment horizontal="left" vertical="top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62" borderId="11" applyNumberFormat="0">
      <alignment/>
      <protection locked="0"/>
    </xf>
    <xf numFmtId="4" fontId="19" fillId="63" borderId="9" applyNumberFormat="0" applyProtection="0">
      <alignment vertical="center"/>
    </xf>
    <xf numFmtId="4" fontId="21" fillId="63" borderId="9" applyNumberFormat="0" applyProtection="0">
      <alignment vertical="center"/>
    </xf>
    <xf numFmtId="4" fontId="19" fillId="63" borderId="9" applyNumberFormat="0" applyProtection="0">
      <alignment horizontal="left" vertical="center" indent="1"/>
    </xf>
    <xf numFmtId="0" fontId="19" fillId="63" borderId="9" applyNumberFormat="0" applyProtection="0">
      <alignment horizontal="left" vertical="top" indent="1"/>
    </xf>
    <xf numFmtId="4" fontId="19" fillId="59" borderId="9" applyNumberFormat="0" applyProtection="0">
      <alignment horizontal="right" vertical="center"/>
    </xf>
    <xf numFmtId="4" fontId="21" fillId="59" borderId="9" applyNumberFormat="0" applyProtection="0">
      <alignment horizontal="right" vertical="center"/>
    </xf>
    <xf numFmtId="4" fontId="19" fillId="48" borderId="9" applyNumberFormat="0" applyProtection="0">
      <alignment horizontal="left" vertical="center" indent="1"/>
    </xf>
    <xf numFmtId="0" fontId="19" fillId="48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4" fontId="23" fillId="59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13" xfId="82" applyFont="1" applyFill="1" applyBorder="1" applyAlignment="1">
      <alignment/>
      <protection/>
    </xf>
    <xf numFmtId="0" fontId="3" fillId="0" borderId="0" xfId="82" applyFont="1" applyFill="1" applyBorder="1" applyAlignment="1">
      <alignment/>
      <protection/>
    </xf>
    <xf numFmtId="0" fontId="0" fillId="0" borderId="0" xfId="81" applyFill="1">
      <alignment/>
      <protection/>
    </xf>
    <xf numFmtId="0" fontId="5" fillId="0" borderId="0" xfId="82" applyFont="1" applyFill="1" applyBorder="1" applyAlignment="1">
      <alignment/>
      <protection/>
    </xf>
    <xf numFmtId="0" fontId="3" fillId="0" borderId="0" xfId="82" applyFont="1" applyFill="1" applyAlignment="1">
      <alignment horizontal="left"/>
      <protection/>
    </xf>
    <xf numFmtId="0" fontId="3" fillId="0" borderId="0" xfId="82" applyFont="1" applyFill="1" applyAlignment="1">
      <alignment horizontal="center"/>
      <protection/>
    </xf>
    <xf numFmtId="0" fontId="3" fillId="0" borderId="0" xfId="82" applyFont="1" applyFill="1" applyAlignment="1">
      <alignment horizontal="right"/>
      <protection/>
    </xf>
    <xf numFmtId="0" fontId="7" fillId="0" borderId="0" xfId="82" applyFont="1" applyFill="1" applyAlignment="1">
      <alignment horizontal="right"/>
      <protection/>
    </xf>
    <xf numFmtId="0" fontId="3" fillId="0" borderId="0" xfId="82" applyFont="1" applyFill="1">
      <alignment/>
      <protection/>
    </xf>
    <xf numFmtId="0" fontId="0" fillId="0" borderId="0" xfId="82" applyFont="1" applyFill="1">
      <alignment/>
      <protection/>
    </xf>
    <xf numFmtId="0" fontId="9" fillId="0" borderId="0" xfId="77" applyFont="1" applyFill="1">
      <alignment/>
      <protection/>
    </xf>
    <xf numFmtId="0" fontId="3" fillId="0" borderId="0" xfId="77" applyFont="1" applyFill="1">
      <alignment/>
      <protection/>
    </xf>
    <xf numFmtId="0" fontId="3" fillId="0" borderId="0" xfId="77" applyFont="1" applyFill="1" applyAlignment="1">
      <alignment horizontal="center"/>
      <protection/>
    </xf>
    <xf numFmtId="0" fontId="10" fillId="0" borderId="0" xfId="77" applyFont="1" applyFill="1">
      <alignment/>
      <protection/>
    </xf>
    <xf numFmtId="3" fontId="3" fillId="0" borderId="0" xfId="77" applyNumberFormat="1" applyFont="1" applyFill="1">
      <alignment/>
      <protection/>
    </xf>
    <xf numFmtId="3" fontId="11" fillId="0" borderId="0" xfId="77" applyNumberFormat="1" applyFont="1" applyFill="1" applyAlignment="1">
      <alignment horizontal="right"/>
      <protection/>
    </xf>
    <xf numFmtId="0" fontId="3" fillId="0" borderId="14" xfId="77" applyFont="1" applyFill="1" applyBorder="1">
      <alignment/>
      <protection/>
    </xf>
    <xf numFmtId="3" fontId="3" fillId="0" borderId="15" xfId="77" applyNumberFormat="1" applyFont="1" applyFill="1" applyBorder="1" applyAlignment="1">
      <alignment horizontal="center" vertical="center" wrapText="1"/>
      <protection/>
    </xf>
    <xf numFmtId="0" fontId="3" fillId="0" borderId="15" xfId="77" applyFont="1" applyFill="1" applyBorder="1" applyAlignment="1">
      <alignment horizontal="center" vertical="center" wrapText="1"/>
      <protection/>
    </xf>
    <xf numFmtId="49" fontId="3" fillId="0" borderId="16" xfId="77" applyNumberFormat="1" applyFont="1" applyFill="1" applyBorder="1" applyAlignment="1">
      <alignment horizontal="center"/>
      <protection/>
    </xf>
    <xf numFmtId="49" fontId="3" fillId="0" borderId="16" xfId="77" applyNumberFormat="1" applyFont="1" applyFill="1" applyBorder="1" applyAlignment="1">
      <alignment horizontal="center" wrapText="1"/>
      <protection/>
    </xf>
    <xf numFmtId="3" fontId="3" fillId="0" borderId="16" xfId="77" applyNumberFormat="1" applyFont="1" applyFill="1" applyBorder="1" applyAlignment="1">
      <alignment horizontal="center" wrapText="1"/>
      <protection/>
    </xf>
    <xf numFmtId="0" fontId="3" fillId="0" borderId="16" xfId="77" applyFont="1" applyFill="1" applyBorder="1" applyAlignment="1">
      <alignment horizontal="center" wrapText="1"/>
      <protection/>
    </xf>
    <xf numFmtId="3" fontId="3" fillId="0" borderId="16" xfId="77" applyNumberFormat="1" applyFont="1" applyFill="1" applyBorder="1" applyAlignment="1">
      <alignment horizontal="center"/>
      <protection/>
    </xf>
    <xf numFmtId="49" fontId="3" fillId="0" borderId="17" xfId="77" applyNumberFormat="1" applyFont="1" applyFill="1" applyBorder="1" applyAlignment="1">
      <alignment horizontal="center"/>
      <protection/>
    </xf>
    <xf numFmtId="49" fontId="3" fillId="0" borderId="17" xfId="77" applyNumberFormat="1" applyFont="1" applyFill="1" applyBorder="1" applyAlignment="1">
      <alignment horizontal="center" wrapText="1"/>
      <protection/>
    </xf>
    <xf numFmtId="3" fontId="3" fillId="0" borderId="18" xfId="77" applyNumberFormat="1" applyFont="1" applyFill="1" applyBorder="1">
      <alignment/>
      <protection/>
    </xf>
    <xf numFmtId="165" fontId="3" fillId="0" borderId="19" xfId="77" applyNumberFormat="1" applyFont="1" applyFill="1" applyBorder="1">
      <alignment/>
      <protection/>
    </xf>
    <xf numFmtId="3" fontId="3" fillId="0" borderId="20" xfId="77" applyNumberFormat="1" applyFont="1" applyFill="1" applyBorder="1">
      <alignment/>
      <protection/>
    </xf>
    <xf numFmtId="49" fontId="3" fillId="65" borderId="21" xfId="0" applyNumberFormat="1" applyFont="1" applyFill="1" applyBorder="1" applyAlignment="1">
      <alignment horizontal="center" vertical="center"/>
    </xf>
    <xf numFmtId="49" fontId="10" fillId="65" borderId="21" xfId="0" applyNumberFormat="1" applyFont="1" applyFill="1" applyBorder="1" applyAlignment="1">
      <alignment horizontal="left" vertical="center"/>
    </xf>
    <xf numFmtId="3" fontId="10" fillId="65" borderId="22" xfId="0" applyNumberFormat="1" applyFont="1" applyFill="1" applyBorder="1" applyAlignment="1">
      <alignment horizontal="right" vertical="center"/>
    </xf>
    <xf numFmtId="3" fontId="10" fillId="65" borderId="23" xfId="0" applyNumberFormat="1" applyFont="1" applyFill="1" applyBorder="1" applyAlignment="1">
      <alignment horizontal="right" vertical="center"/>
    </xf>
    <xf numFmtId="3" fontId="10" fillId="65" borderId="24" xfId="0" applyNumberFormat="1" applyFont="1" applyFill="1" applyBorder="1" applyAlignment="1">
      <alignment horizontal="right" vertical="center"/>
    </xf>
    <xf numFmtId="0" fontId="3" fillId="0" borderId="0" xfId="77" applyFont="1" applyFill="1" applyAlignment="1">
      <alignment horizontal="right"/>
      <protection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right" vertical="center"/>
    </xf>
    <xf numFmtId="0" fontId="10" fillId="0" borderId="0" xfId="77" applyFont="1" applyFill="1" applyAlignment="1">
      <alignment horizontal="right"/>
      <protection/>
    </xf>
    <xf numFmtId="49" fontId="3" fillId="0" borderId="21" xfId="0" applyNumberFormat="1" applyFont="1" applyFill="1" applyBorder="1" applyAlignment="1">
      <alignment vertical="center" wrapText="1"/>
    </xf>
    <xf numFmtId="3" fontId="3" fillId="66" borderId="23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vertical="center" wrapText="1"/>
    </xf>
    <xf numFmtId="3" fontId="3" fillId="66" borderId="23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0" fontId="3" fillId="0" borderId="0" xfId="77" applyFont="1" applyFill="1" applyAlignment="1">
      <alignment/>
      <protection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vertical="center" wrapText="1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66" borderId="23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right" vertical="center" wrapText="1"/>
    </xf>
    <xf numFmtId="49" fontId="10" fillId="65" borderId="21" xfId="0" applyNumberFormat="1" applyFont="1" applyFill="1" applyBorder="1" applyAlignment="1">
      <alignment horizontal="left" vertical="center" wrapText="1"/>
    </xf>
    <xf numFmtId="3" fontId="10" fillId="65" borderId="23" xfId="0" applyNumberFormat="1" applyFont="1" applyFill="1" applyBorder="1" applyAlignment="1">
      <alignment horizontal="right" vertical="center"/>
    </xf>
    <xf numFmtId="3" fontId="10" fillId="65" borderId="25" xfId="0" applyNumberFormat="1" applyFont="1" applyFill="1" applyBorder="1" applyAlignment="1">
      <alignment horizontal="right" vertical="center"/>
    </xf>
    <xf numFmtId="3" fontId="10" fillId="65" borderId="26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center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49" fontId="10" fillId="65" borderId="21" xfId="0" applyNumberFormat="1" applyFont="1" applyFill="1" applyBorder="1" applyAlignment="1">
      <alignment vertical="center"/>
    </xf>
    <xf numFmtId="3" fontId="10" fillId="65" borderId="22" xfId="0" applyNumberFormat="1" applyFont="1" applyFill="1" applyBorder="1" applyAlignment="1">
      <alignment horizontal="right" vertical="center"/>
    </xf>
    <xf numFmtId="3" fontId="10" fillId="65" borderId="26" xfId="0" applyNumberFormat="1" applyFont="1" applyFill="1" applyBorder="1" applyAlignment="1">
      <alignment horizontal="right" vertical="center"/>
    </xf>
    <xf numFmtId="3" fontId="9" fillId="0" borderId="0" xfId="77" applyNumberFormat="1" applyFont="1" applyFill="1" applyAlignment="1">
      <alignment horizontal="right"/>
      <protection/>
    </xf>
    <xf numFmtId="0" fontId="13" fillId="0" borderId="0" xfId="77" applyFont="1" applyFill="1">
      <alignment/>
      <protection/>
    </xf>
    <xf numFmtId="3" fontId="13" fillId="0" borderId="0" xfId="77" applyNumberFormat="1" applyFont="1" applyFill="1">
      <alignment/>
      <protection/>
    </xf>
    <xf numFmtId="0" fontId="9" fillId="0" borderId="0" xfId="77" applyFont="1" applyFill="1" applyAlignment="1">
      <alignment horizontal="right"/>
      <protection/>
    </xf>
    <xf numFmtId="0" fontId="6" fillId="0" borderId="0" xfId="77" applyFont="1" applyFill="1">
      <alignment/>
      <protection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vertical="center" wrapText="1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0" fontId="14" fillId="0" borderId="0" xfId="77" applyFont="1" applyFill="1">
      <alignment/>
      <protection/>
    </xf>
    <xf numFmtId="0" fontId="3" fillId="0" borderId="0" xfId="81" applyFont="1" applyFill="1" applyAlignment="1">
      <alignment horizontal="right"/>
      <protection/>
    </xf>
    <xf numFmtId="0" fontId="3" fillId="0" borderId="0" xfId="81" applyFont="1" applyFill="1">
      <alignment/>
      <protection/>
    </xf>
    <xf numFmtId="0" fontId="0" fillId="0" borderId="0" xfId="81" applyFont="1" applyFill="1">
      <alignment/>
      <protection/>
    </xf>
    <xf numFmtId="0" fontId="3" fillId="0" borderId="0" xfId="81" applyFont="1" applyFill="1">
      <alignment/>
      <protection/>
    </xf>
    <xf numFmtId="0" fontId="3" fillId="0" borderId="0" xfId="81" applyFont="1" applyFill="1" applyAlignment="1">
      <alignment horizontal="right"/>
      <protection/>
    </xf>
    <xf numFmtId="0" fontId="13" fillId="0" borderId="0" xfId="81" applyFont="1" applyFill="1">
      <alignment/>
      <protection/>
    </xf>
    <xf numFmtId="0" fontId="5" fillId="0" borderId="0" xfId="82" applyFont="1" applyFill="1" applyAlignment="1">
      <alignment horizontal="left"/>
      <protection/>
    </xf>
    <xf numFmtId="4" fontId="3" fillId="0" borderId="0" xfId="77" applyNumberFormat="1" applyFont="1" applyFill="1">
      <alignment/>
      <protection/>
    </xf>
    <xf numFmtId="0" fontId="14" fillId="0" borderId="0" xfId="77" applyFont="1" applyFill="1" applyBorder="1">
      <alignment/>
      <protection/>
    </xf>
    <xf numFmtId="0" fontId="3" fillId="0" borderId="0" xfId="77" applyNumberFormat="1" applyFont="1" applyFill="1">
      <alignment/>
      <protection/>
    </xf>
    <xf numFmtId="0" fontId="4" fillId="0" borderId="0" xfId="77" applyNumberFormat="1" applyFont="1" applyFill="1" applyAlignment="1">
      <alignment/>
      <protection/>
    </xf>
    <xf numFmtId="0" fontId="13" fillId="0" borderId="0" xfId="79" applyFont="1" applyFill="1" applyAlignment="1">
      <alignment/>
      <protection/>
    </xf>
    <xf numFmtId="0" fontId="3" fillId="0" borderId="0" xfId="79" applyFont="1" applyFill="1">
      <alignment/>
      <protection/>
    </xf>
    <xf numFmtId="0" fontId="3" fillId="0" borderId="0" xfId="79" applyFont="1" applyFill="1" applyAlignment="1">
      <alignment vertical="top"/>
      <protection/>
    </xf>
    <xf numFmtId="0" fontId="25" fillId="0" borderId="0" xfId="79" applyFont="1" applyFill="1" applyAlignment="1">
      <alignment vertical="top" wrapText="1"/>
      <protection/>
    </xf>
    <xf numFmtId="166" fontId="3" fillId="0" borderId="0" xfId="79" applyNumberFormat="1" applyFont="1" applyFill="1" applyAlignment="1">
      <alignment horizontal="right"/>
      <protection/>
    </xf>
    <xf numFmtId="166" fontId="7" fillId="0" borderId="0" xfId="79" applyNumberFormat="1" applyFont="1" applyFill="1" applyAlignment="1">
      <alignment horizontal="right"/>
      <protection/>
    </xf>
    <xf numFmtId="0" fontId="9" fillId="0" borderId="0" xfId="77" applyFont="1" applyFill="1" applyAlignment="1">
      <alignment horizontal="center" vertical="center"/>
      <protection/>
    </xf>
    <xf numFmtId="0" fontId="9" fillId="0" borderId="0" xfId="77" applyFont="1" applyFill="1" applyAlignment="1">
      <alignment vertical="center" wrapText="1"/>
      <protection/>
    </xf>
    <xf numFmtId="3" fontId="8" fillId="0" borderId="0" xfId="77" applyNumberFormat="1" applyFont="1" applyFill="1" applyAlignment="1">
      <alignment horizontal="center"/>
      <protection/>
    </xf>
    <xf numFmtId="3" fontId="9" fillId="0" borderId="0" xfId="77" applyNumberFormat="1" applyFont="1" applyFill="1">
      <alignment/>
      <protection/>
    </xf>
    <xf numFmtId="0" fontId="8" fillId="0" borderId="0" xfId="77" applyFont="1" applyFill="1" applyAlignment="1">
      <alignment horizontal="left" vertical="center" wrapText="1"/>
      <protection/>
    </xf>
    <xf numFmtId="3" fontId="9" fillId="0" borderId="0" xfId="77" applyNumberFormat="1" applyFont="1" applyFill="1" applyAlignment="1">
      <alignment horizontal="center"/>
      <protection/>
    </xf>
    <xf numFmtId="0" fontId="8" fillId="0" borderId="0" xfId="77" applyFont="1" applyFill="1" applyAlignment="1">
      <alignment vertical="center" wrapText="1"/>
      <protection/>
    </xf>
    <xf numFmtId="3" fontId="26" fillId="0" borderId="0" xfId="77" applyNumberFormat="1" applyFont="1" applyFill="1" applyAlignment="1">
      <alignment horizontal="right"/>
      <protection/>
    </xf>
    <xf numFmtId="3" fontId="5" fillId="0" borderId="32" xfId="77" applyNumberFormat="1" applyFont="1" applyFill="1" applyBorder="1" applyAlignment="1">
      <alignment horizontal="center" wrapText="1"/>
      <protection/>
    </xf>
    <xf numFmtId="3" fontId="5" fillId="0" borderId="32" xfId="77" applyNumberFormat="1" applyFont="1" applyFill="1" applyBorder="1" applyAlignment="1">
      <alignment horizontal="center"/>
      <protection/>
    </xf>
    <xf numFmtId="0" fontId="9" fillId="0" borderId="11" xfId="77" applyFont="1" applyFill="1" applyBorder="1" applyAlignment="1">
      <alignment horizontal="center" vertical="center"/>
      <protection/>
    </xf>
    <xf numFmtId="0" fontId="9" fillId="0" borderId="11" xfId="77" applyFont="1" applyFill="1" applyBorder="1" applyAlignment="1">
      <alignment horizontal="center" vertical="center" wrapText="1"/>
      <protection/>
    </xf>
    <xf numFmtId="3" fontId="9" fillId="0" borderId="11" xfId="77" applyNumberFormat="1" applyFont="1" applyFill="1" applyBorder="1" applyAlignment="1">
      <alignment horizontal="center" wrapText="1"/>
      <protection/>
    </xf>
    <xf numFmtId="3" fontId="9" fillId="0" borderId="33" xfId="77" applyNumberFormat="1" applyFont="1" applyFill="1" applyBorder="1" applyAlignment="1">
      <alignment horizontal="center"/>
      <protection/>
    </xf>
    <xf numFmtId="0" fontId="9" fillId="0" borderId="34" xfId="77" applyFont="1" applyFill="1" applyBorder="1" applyAlignment="1">
      <alignment horizontal="center" vertical="center"/>
      <protection/>
    </xf>
    <xf numFmtId="0" fontId="9" fillId="0" borderId="34" xfId="77" applyFont="1" applyFill="1" applyBorder="1" applyAlignment="1">
      <alignment horizontal="center" vertical="center" wrapText="1"/>
      <protection/>
    </xf>
    <xf numFmtId="3" fontId="9" fillId="0" borderId="35" xfId="77" applyNumberFormat="1" applyFont="1" applyFill="1" applyBorder="1">
      <alignment/>
      <protection/>
    </xf>
    <xf numFmtId="3" fontId="3" fillId="0" borderId="36" xfId="77" applyNumberFormat="1" applyFont="1" applyFill="1" applyBorder="1">
      <alignment/>
      <protection/>
    </xf>
    <xf numFmtId="0" fontId="3" fillId="0" borderId="37" xfId="77" applyFont="1" applyFill="1" applyBorder="1" applyAlignment="1">
      <alignment horizontal="center" vertical="center"/>
      <protection/>
    </xf>
    <xf numFmtId="0" fontId="3" fillId="0" borderId="37" xfId="77" applyFont="1" applyFill="1" applyBorder="1" applyAlignment="1">
      <alignment vertical="center" wrapText="1"/>
      <protection/>
    </xf>
    <xf numFmtId="3" fontId="3" fillId="0" borderId="36" xfId="77" applyNumberFormat="1" applyFont="1" applyFill="1" applyBorder="1" applyAlignment="1">
      <alignment horizontal="right"/>
      <protection/>
    </xf>
    <xf numFmtId="0" fontId="3" fillId="0" borderId="37" xfId="77" applyFont="1" applyFill="1" applyBorder="1" applyAlignment="1">
      <alignment horizontal="center" vertical="center"/>
      <protection/>
    </xf>
    <xf numFmtId="0" fontId="3" fillId="0" borderId="37" xfId="77" applyFont="1" applyFill="1" applyBorder="1" applyAlignment="1">
      <alignment vertical="center" wrapText="1"/>
      <protection/>
    </xf>
    <xf numFmtId="3" fontId="3" fillId="0" borderId="36" xfId="77" applyNumberFormat="1" applyFont="1" applyFill="1" applyBorder="1">
      <alignment/>
      <protection/>
    </xf>
    <xf numFmtId="0" fontId="3" fillId="0" borderId="0" xfId="77" applyFont="1" applyFill="1">
      <alignment/>
      <protection/>
    </xf>
    <xf numFmtId="0" fontId="3" fillId="0" borderId="38" xfId="77" applyFont="1" applyFill="1" applyBorder="1" applyAlignment="1">
      <alignment horizontal="center" wrapText="1"/>
      <protection/>
    </xf>
    <xf numFmtId="0" fontId="3" fillId="0" borderId="37" xfId="77" applyFont="1" applyFill="1" applyBorder="1" applyAlignment="1">
      <alignment horizontal="left" vertical="center" wrapText="1"/>
      <protection/>
    </xf>
    <xf numFmtId="0" fontId="11" fillId="0" borderId="37" xfId="77" applyFont="1" applyFill="1" applyBorder="1" applyAlignment="1">
      <alignment horizontal="right" vertical="center" wrapText="1"/>
      <protection/>
    </xf>
    <xf numFmtId="3" fontId="10" fillId="0" borderId="36" xfId="77" applyNumberFormat="1" applyFont="1" applyFill="1" applyBorder="1">
      <alignment/>
      <protection/>
    </xf>
    <xf numFmtId="0" fontId="3" fillId="0" borderId="38" xfId="77" applyFont="1" applyFill="1" applyBorder="1" applyAlignment="1">
      <alignment horizontal="center"/>
      <protection/>
    </xf>
    <xf numFmtId="0" fontId="11" fillId="0" borderId="37" xfId="77" applyFont="1" applyFill="1" applyBorder="1" applyAlignment="1">
      <alignment horizontal="center" vertical="center" wrapText="1"/>
      <protection/>
    </xf>
    <xf numFmtId="3" fontId="3" fillId="0" borderId="36" xfId="77" applyNumberFormat="1" applyFont="1" applyFill="1" applyBorder="1" applyAlignment="1">
      <alignment horizontal="right"/>
      <protection/>
    </xf>
    <xf numFmtId="0" fontId="3" fillId="0" borderId="37" xfId="77" applyFont="1" applyFill="1" applyBorder="1" applyAlignment="1">
      <alignment horizontal="left" vertical="center" wrapText="1"/>
      <protection/>
    </xf>
    <xf numFmtId="0" fontId="3" fillId="0" borderId="37" xfId="77" applyFont="1" applyFill="1" applyBorder="1" applyAlignment="1">
      <alignment wrapText="1"/>
      <protection/>
    </xf>
    <xf numFmtId="0" fontId="3" fillId="0" borderId="37" xfId="77" applyFont="1" applyFill="1" applyBorder="1" applyAlignment="1">
      <alignment horizontal="center" vertical="top"/>
      <protection/>
    </xf>
    <xf numFmtId="0" fontId="3" fillId="0" borderId="37" xfId="77" applyFont="1" applyFill="1" applyBorder="1" applyAlignment="1">
      <alignment horizontal="left" wrapText="1"/>
      <protection/>
    </xf>
    <xf numFmtId="0" fontId="3" fillId="0" borderId="37" xfId="77" applyFont="1" applyFill="1" applyBorder="1" applyAlignment="1">
      <alignment vertical="top" wrapText="1"/>
      <protection/>
    </xf>
    <xf numFmtId="49" fontId="11" fillId="0" borderId="21" xfId="78" applyNumberFormat="1" applyFont="1" applyFill="1" applyBorder="1" applyAlignment="1">
      <alignment horizontal="left" vertical="center"/>
      <protection/>
    </xf>
    <xf numFmtId="0" fontId="11" fillId="0" borderId="36" xfId="77" applyFont="1" applyFill="1" applyBorder="1" applyAlignment="1">
      <alignment wrapText="1"/>
      <protection/>
    </xf>
    <xf numFmtId="3" fontId="11" fillId="0" borderId="36" xfId="77" applyNumberFormat="1" applyFont="1" applyFill="1" applyBorder="1" applyAlignment="1">
      <alignment horizontal="right"/>
      <protection/>
    </xf>
    <xf numFmtId="0" fontId="11" fillId="0" borderId="37" xfId="77" applyFont="1" applyFill="1" applyBorder="1" applyAlignment="1">
      <alignment vertical="center" wrapText="1"/>
      <protection/>
    </xf>
    <xf numFmtId="49" fontId="11" fillId="0" borderId="39" xfId="78" applyNumberFormat="1" applyFont="1" applyFill="1" applyBorder="1" applyAlignment="1">
      <alignment horizontal="left" vertical="center"/>
      <protection/>
    </xf>
    <xf numFmtId="0" fontId="11" fillId="0" borderId="40" xfId="77" applyFont="1" applyFill="1" applyBorder="1" applyAlignment="1">
      <alignment vertical="center" wrapText="1"/>
      <protection/>
    </xf>
    <xf numFmtId="3" fontId="11" fillId="0" borderId="41" xfId="77" applyNumberFormat="1" applyFont="1" applyFill="1" applyBorder="1" applyAlignment="1">
      <alignment horizontal="right"/>
      <protection/>
    </xf>
    <xf numFmtId="0" fontId="13" fillId="0" borderId="0" xfId="77" applyFont="1" applyFill="1" applyAlignment="1">
      <alignment horizontal="left"/>
      <protection/>
    </xf>
    <xf numFmtId="0" fontId="13" fillId="0" borderId="0" xfId="80" applyFont="1" applyFill="1" applyAlignment="1">
      <alignment vertical="center"/>
      <protection/>
    </xf>
    <xf numFmtId="0" fontId="13" fillId="0" borderId="0" xfId="77" applyFont="1" applyFill="1" applyAlignment="1">
      <alignment horizontal="right"/>
      <protection/>
    </xf>
    <xf numFmtId="0" fontId="3" fillId="0" borderId="0" xfId="77" applyFont="1" applyFill="1" applyAlignment="1">
      <alignment horizontal="left" vertical="top"/>
      <protection/>
    </xf>
    <xf numFmtId="168" fontId="3" fillId="0" borderId="0" xfId="77" applyNumberFormat="1" applyFont="1" applyFill="1">
      <alignment/>
      <protection/>
    </xf>
    <xf numFmtId="167" fontId="3" fillId="0" borderId="0" xfId="77" applyNumberFormat="1" applyFont="1" applyFill="1" applyAlignment="1">
      <alignment/>
      <protection/>
    </xf>
    <xf numFmtId="167" fontId="3" fillId="0" borderId="0" xfId="77" applyNumberFormat="1" applyFont="1" applyFill="1">
      <alignment/>
      <protection/>
    </xf>
    <xf numFmtId="0" fontId="3" fillId="0" borderId="0" xfId="81" applyFont="1" applyFill="1" applyBorder="1" applyAlignment="1">
      <alignment vertical="center"/>
      <protection/>
    </xf>
    <xf numFmtId="0" fontId="13" fillId="0" borderId="0" xfId="81" applyFont="1" applyFill="1" applyAlignment="1">
      <alignment vertical="center" wrapText="1"/>
      <protection/>
    </xf>
    <xf numFmtId="3" fontId="14" fillId="0" borderId="0" xfId="77" applyNumberFormat="1" applyFont="1" applyFill="1">
      <alignment/>
      <protection/>
    </xf>
    <xf numFmtId="0" fontId="7" fillId="0" borderId="0" xfId="78" applyFont="1" applyFill="1" applyAlignment="1">
      <alignment horizontal="left" vertical="center"/>
      <protection/>
    </xf>
    <xf numFmtId="0" fontId="7" fillId="0" borderId="0" xfId="73" applyFont="1" applyFill="1" applyAlignment="1">
      <alignment horizontal="left"/>
    </xf>
    <xf numFmtId="0" fontId="14" fillId="0" borderId="0" xfId="77" applyNumberFormat="1" applyFont="1" applyFill="1" applyAlignment="1">
      <alignment horizontal="left" vertical="center" wrapText="1"/>
      <protection/>
    </xf>
    <xf numFmtId="166" fontId="3" fillId="0" borderId="0" xfId="79" applyNumberFormat="1" applyFont="1" applyFill="1" applyAlignment="1">
      <alignment horizontal="right"/>
      <protection/>
    </xf>
    <xf numFmtId="3" fontId="9" fillId="0" borderId="0" xfId="77" applyNumberFormat="1" applyFont="1" applyFill="1">
      <alignment/>
      <protection/>
    </xf>
    <xf numFmtId="3" fontId="5" fillId="0" borderId="32" xfId="77" applyNumberFormat="1" applyFont="1" applyFill="1" applyBorder="1" applyAlignment="1">
      <alignment horizontal="center"/>
      <protection/>
    </xf>
    <xf numFmtId="3" fontId="9" fillId="0" borderId="11" xfId="77" applyNumberFormat="1" applyFont="1" applyFill="1" applyBorder="1" applyAlignment="1">
      <alignment horizontal="center" wrapText="1"/>
      <protection/>
    </xf>
    <xf numFmtId="3" fontId="9" fillId="0" borderId="35" xfId="77" applyNumberFormat="1" applyFont="1" applyFill="1" applyBorder="1">
      <alignment/>
      <protection/>
    </xf>
    <xf numFmtId="3" fontId="3" fillId="0" borderId="42" xfId="77" applyNumberFormat="1" applyFont="1" applyFill="1" applyBorder="1">
      <alignment/>
      <protection/>
    </xf>
    <xf numFmtId="3" fontId="11" fillId="0" borderId="0" xfId="77" applyNumberFormat="1" applyFont="1" applyFill="1">
      <alignment/>
      <protection/>
    </xf>
    <xf numFmtId="0" fontId="3" fillId="67" borderId="37" xfId="77" applyFont="1" applyFill="1" applyBorder="1" applyAlignment="1">
      <alignment horizontal="center" vertical="center"/>
      <protection/>
    </xf>
    <xf numFmtId="0" fontId="10" fillId="67" borderId="37" xfId="77" applyFont="1" applyFill="1" applyBorder="1" applyAlignment="1">
      <alignment horizontal="left" vertical="center" wrapText="1"/>
      <protection/>
    </xf>
    <xf numFmtId="3" fontId="10" fillId="67" borderId="36" xfId="77" applyNumberFormat="1" applyFont="1" applyFill="1" applyBorder="1">
      <alignment/>
      <protection/>
    </xf>
    <xf numFmtId="3" fontId="10" fillId="67" borderId="36" xfId="77" applyNumberFormat="1" applyFont="1" applyFill="1" applyBorder="1">
      <alignment/>
      <protection/>
    </xf>
    <xf numFmtId="167" fontId="10" fillId="67" borderId="37" xfId="77" applyNumberFormat="1" applyFont="1" applyFill="1" applyBorder="1" applyAlignment="1">
      <alignment vertical="center" wrapText="1"/>
      <protection/>
    </xf>
    <xf numFmtId="0" fontId="9" fillId="0" borderId="0" xfId="77" applyFont="1" applyFill="1" applyAlignment="1">
      <alignment horizontal="center"/>
      <protection/>
    </xf>
    <xf numFmtId="0" fontId="10" fillId="0" borderId="0" xfId="77" applyFont="1" applyFill="1" applyAlignment="1">
      <alignment horizontal="left"/>
      <protection/>
    </xf>
    <xf numFmtId="3" fontId="3" fillId="0" borderId="0" xfId="77" applyNumberFormat="1" applyFont="1" applyFill="1" applyAlignment="1">
      <alignment horizontal="center"/>
      <protection/>
    </xf>
    <xf numFmtId="0" fontId="28" fillId="0" borderId="0" xfId="77" applyFont="1" applyFill="1">
      <alignment/>
      <protection/>
    </xf>
    <xf numFmtId="3" fontId="3" fillId="0" borderId="43" xfId="77" applyNumberFormat="1" applyFont="1" applyFill="1" applyBorder="1" applyAlignment="1">
      <alignment horizontal="center"/>
      <protection/>
    </xf>
    <xf numFmtId="0" fontId="3" fillId="0" borderId="43" xfId="77" applyFont="1" applyFill="1" applyBorder="1" applyAlignment="1">
      <alignment horizontal="center"/>
      <protection/>
    </xf>
    <xf numFmtId="0" fontId="3" fillId="0" borderId="43" xfId="77" applyFont="1" applyFill="1" applyBorder="1" applyAlignment="1">
      <alignment horizontal="center" wrapText="1"/>
      <protection/>
    </xf>
    <xf numFmtId="0" fontId="3" fillId="0" borderId="11" xfId="77" applyFont="1" applyFill="1" applyBorder="1" applyAlignment="1">
      <alignment horizontal="center"/>
      <protection/>
    </xf>
    <xf numFmtId="0" fontId="3" fillId="0" borderId="11" xfId="77" applyFont="1" applyFill="1" applyBorder="1" applyAlignment="1">
      <alignment horizontal="center" wrapText="1"/>
      <protection/>
    </xf>
    <xf numFmtId="3" fontId="3" fillId="0" borderId="11" xfId="77" applyNumberFormat="1" applyFont="1" applyFill="1" applyBorder="1" applyAlignment="1">
      <alignment horizontal="center" wrapText="1"/>
      <protection/>
    </xf>
    <xf numFmtId="3" fontId="3" fillId="0" borderId="11" xfId="77" applyNumberFormat="1" applyFont="1" applyFill="1" applyBorder="1" applyAlignment="1">
      <alignment horizontal="center"/>
      <protection/>
    </xf>
    <xf numFmtId="0" fontId="3" fillId="0" borderId="44" xfId="77" applyFont="1" applyFill="1" applyBorder="1" applyAlignment="1">
      <alignment horizontal="center"/>
      <protection/>
    </xf>
    <xf numFmtId="0" fontId="3" fillId="0" borderId="45" xfId="77" applyFont="1" applyFill="1" applyBorder="1" applyAlignment="1">
      <alignment horizontal="center" wrapText="1"/>
      <protection/>
    </xf>
    <xf numFmtId="3" fontId="3" fillId="0" borderId="45" xfId="77" applyNumberFormat="1" applyFont="1" applyFill="1" applyBorder="1">
      <alignment/>
      <protection/>
    </xf>
    <xf numFmtId="165" fontId="3" fillId="0" borderId="45" xfId="77" applyNumberFormat="1" applyFont="1" applyFill="1" applyBorder="1">
      <alignment/>
      <protection/>
    </xf>
    <xf numFmtId="0" fontId="3" fillId="0" borderId="38" xfId="77" applyFont="1" applyFill="1" applyBorder="1" applyAlignment="1">
      <alignment horizontal="center"/>
      <protection/>
    </xf>
    <xf numFmtId="0" fontId="3" fillId="0" borderId="42" xfId="77" applyFont="1" applyFill="1" applyBorder="1">
      <alignment/>
      <protection/>
    </xf>
    <xf numFmtId="3" fontId="3" fillId="0" borderId="42" xfId="77" applyNumberFormat="1" applyFont="1" applyFill="1" applyBorder="1" applyAlignment="1">
      <alignment horizontal="right"/>
      <protection/>
    </xf>
    <xf numFmtId="3" fontId="3" fillId="0" borderId="42" xfId="77" applyNumberFormat="1" applyFont="1" applyFill="1" applyBorder="1" applyAlignment="1">
      <alignment horizontal="right"/>
      <protection/>
    </xf>
    <xf numFmtId="3" fontId="3" fillId="0" borderId="42" xfId="77" applyNumberFormat="1" applyFont="1" applyFill="1" applyBorder="1">
      <alignment/>
      <protection/>
    </xf>
    <xf numFmtId="0" fontId="10" fillId="0" borderId="38" xfId="77" applyFont="1" applyFill="1" applyBorder="1" applyAlignment="1">
      <alignment horizontal="center"/>
      <protection/>
    </xf>
    <xf numFmtId="0" fontId="10" fillId="0" borderId="42" xfId="77" applyFont="1" applyFill="1" applyBorder="1">
      <alignment/>
      <protection/>
    </xf>
    <xf numFmtId="3" fontId="10" fillId="0" borderId="42" xfId="77" applyNumberFormat="1" applyFont="1" applyFill="1" applyBorder="1">
      <alignment/>
      <protection/>
    </xf>
    <xf numFmtId="3" fontId="10" fillId="0" borderId="42" xfId="77" applyNumberFormat="1" applyFont="1" applyFill="1" applyBorder="1" applyAlignment="1">
      <alignment horizontal="right"/>
      <protection/>
    </xf>
    <xf numFmtId="0" fontId="11" fillId="0" borderId="38" xfId="77" applyFont="1" applyFill="1" applyBorder="1" applyAlignment="1">
      <alignment horizontal="center"/>
      <protection/>
    </xf>
    <xf numFmtId="0" fontId="11" fillId="0" borderId="42" xfId="77" applyFont="1" applyFill="1" applyBorder="1">
      <alignment/>
      <protection/>
    </xf>
    <xf numFmtId="3" fontId="11" fillId="0" borderId="42" xfId="77" applyNumberFormat="1" applyFont="1" applyFill="1" applyBorder="1">
      <alignment/>
      <protection/>
    </xf>
    <xf numFmtId="3" fontId="11" fillId="0" borderId="42" xfId="77" applyNumberFormat="1" applyFont="1" applyFill="1" applyBorder="1" applyAlignment="1">
      <alignment horizontal="right"/>
      <protection/>
    </xf>
    <xf numFmtId="0" fontId="3" fillId="0" borderId="42" xfId="77" applyFont="1" applyFill="1" applyBorder="1" applyAlignment="1">
      <alignment wrapText="1"/>
      <protection/>
    </xf>
    <xf numFmtId="0" fontId="3" fillId="0" borderId="38" xfId="77" applyFont="1" applyFill="1" applyBorder="1" applyAlignment="1">
      <alignment horizontal="center" vertical="top"/>
      <protection/>
    </xf>
    <xf numFmtId="0" fontId="3" fillId="0" borderId="42" xfId="77" applyFont="1" applyFill="1" applyBorder="1" applyAlignment="1">
      <alignment horizontal="left" wrapText="1"/>
      <protection/>
    </xf>
    <xf numFmtId="3" fontId="3" fillId="0" borderId="42" xfId="77" applyNumberFormat="1" applyFont="1" applyFill="1" applyBorder="1" applyAlignment="1">
      <alignment/>
      <protection/>
    </xf>
    <xf numFmtId="3" fontId="3" fillId="0" borderId="42" xfId="77" applyNumberFormat="1" applyFont="1" applyFill="1" applyBorder="1" applyAlignment="1">
      <alignment/>
      <protection/>
    </xf>
    <xf numFmtId="0" fontId="3" fillId="0" borderId="42" xfId="77" applyFont="1" applyFill="1" applyBorder="1" applyAlignment="1">
      <alignment/>
      <protection/>
    </xf>
    <xf numFmtId="0" fontId="11" fillId="0" borderId="42" xfId="77" applyFont="1" applyFill="1" applyBorder="1" applyAlignment="1">
      <alignment horizontal="right" wrapText="1"/>
      <protection/>
    </xf>
    <xf numFmtId="3" fontId="10" fillId="0" borderId="42" xfId="77" applyNumberFormat="1" applyFont="1" applyFill="1" applyBorder="1">
      <alignment/>
      <protection/>
    </xf>
    <xf numFmtId="0" fontId="29" fillId="0" borderId="42" xfId="77" applyFont="1" applyFill="1" applyBorder="1" applyAlignment="1">
      <alignment horizontal="center" wrapText="1"/>
      <protection/>
    </xf>
    <xf numFmtId="0" fontId="10" fillId="0" borderId="38" xfId="77" applyFont="1" applyFill="1" applyBorder="1" applyAlignment="1">
      <alignment horizontal="center"/>
      <protection/>
    </xf>
    <xf numFmtId="0" fontId="10" fillId="0" borderId="42" xfId="77" applyFont="1" applyFill="1" applyBorder="1" applyAlignment="1">
      <alignment wrapText="1"/>
      <protection/>
    </xf>
    <xf numFmtId="0" fontId="3" fillId="0" borderId="42" xfId="77" applyFont="1" applyFill="1" applyBorder="1" applyAlignment="1">
      <alignment wrapText="1"/>
      <protection/>
    </xf>
    <xf numFmtId="0" fontId="3" fillId="0" borderId="46" xfId="77" applyFont="1" applyFill="1" applyBorder="1" applyAlignment="1">
      <alignment horizontal="left" wrapText="1"/>
      <protection/>
    </xf>
    <xf numFmtId="0" fontId="3" fillId="0" borderId="46" xfId="77" applyFont="1" applyFill="1" applyBorder="1" applyAlignment="1">
      <alignment wrapText="1"/>
      <protection/>
    </xf>
    <xf numFmtId="49" fontId="11" fillId="0" borderId="47" xfId="78" applyNumberFormat="1" applyFont="1" applyFill="1" applyBorder="1" applyAlignment="1">
      <alignment horizontal="left" vertical="center"/>
      <protection/>
    </xf>
    <xf numFmtId="0" fontId="11" fillId="0" borderId="46" xfId="77" applyFont="1" applyFill="1" applyBorder="1" applyAlignment="1">
      <alignment wrapText="1"/>
      <protection/>
    </xf>
    <xf numFmtId="3" fontId="11" fillId="0" borderId="42" xfId="77" applyNumberFormat="1" applyFont="1" applyFill="1" applyBorder="1" applyAlignment="1">
      <alignment horizontal="right"/>
      <protection/>
    </xf>
    <xf numFmtId="3" fontId="11" fillId="0" borderId="42" xfId="77" applyNumberFormat="1" applyFont="1" applyFill="1" applyBorder="1">
      <alignment/>
      <protection/>
    </xf>
    <xf numFmtId="0" fontId="11" fillId="0" borderId="48" xfId="77" applyFont="1" applyFill="1" applyBorder="1" applyAlignment="1">
      <alignment wrapText="1"/>
      <protection/>
    </xf>
    <xf numFmtId="3" fontId="11" fillId="0" borderId="48" xfId="77" applyNumberFormat="1" applyFont="1" applyFill="1" applyBorder="1">
      <alignment/>
      <protection/>
    </xf>
    <xf numFmtId="3" fontId="11" fillId="0" borderId="48" xfId="77" applyNumberFormat="1" applyFont="1" applyFill="1" applyBorder="1" applyAlignment="1">
      <alignment horizontal="right"/>
      <protection/>
    </xf>
    <xf numFmtId="3" fontId="11" fillId="0" borderId="48" xfId="77" applyNumberFormat="1" applyFont="1" applyFill="1" applyBorder="1">
      <alignment/>
      <protection/>
    </xf>
    <xf numFmtId="165" fontId="3" fillId="0" borderId="0" xfId="77" applyNumberFormat="1" applyFont="1" applyFill="1">
      <alignment/>
      <protection/>
    </xf>
    <xf numFmtId="0" fontId="3" fillId="0" borderId="0" xfId="73" applyFont="1" applyFill="1" applyAlignment="1">
      <alignment horizontal="left"/>
    </xf>
    <xf numFmtId="0" fontId="3" fillId="67" borderId="38" xfId="77" applyFont="1" applyFill="1" applyBorder="1" applyAlignment="1">
      <alignment horizontal="center"/>
      <protection/>
    </xf>
    <xf numFmtId="0" fontId="10" fillId="67" borderId="42" xfId="77" applyFont="1" applyFill="1" applyBorder="1" applyAlignment="1">
      <alignment horizontal="left"/>
      <protection/>
    </xf>
    <xf numFmtId="3" fontId="10" fillId="67" borderId="42" xfId="77" applyNumberFormat="1" applyFont="1" applyFill="1" applyBorder="1">
      <alignment/>
      <protection/>
    </xf>
    <xf numFmtId="0" fontId="10" fillId="67" borderId="42" xfId="77" applyFont="1" applyFill="1" applyBorder="1" applyAlignment="1">
      <alignment horizontal="center" wrapText="1"/>
      <protection/>
    </xf>
    <xf numFmtId="3" fontId="10" fillId="67" borderId="42" xfId="77" applyNumberFormat="1" applyFont="1" applyFill="1" applyBorder="1">
      <alignment/>
      <protection/>
    </xf>
    <xf numFmtId="167" fontId="10" fillId="67" borderId="46" xfId="77" applyNumberFormat="1" applyFont="1" applyFill="1" applyBorder="1" applyAlignment="1">
      <alignment/>
      <protection/>
    </xf>
    <xf numFmtId="0" fontId="3" fillId="0" borderId="49" xfId="77" applyNumberFormat="1" applyFont="1" applyFill="1" applyBorder="1" applyAlignment="1">
      <alignment horizontal="center" vertical="top" wrapText="1"/>
      <protection/>
    </xf>
    <xf numFmtId="0" fontId="4" fillId="0" borderId="0" xfId="77" applyNumberFormat="1" applyFont="1" applyFill="1" applyBorder="1" applyAlignment="1">
      <alignment horizontal="center" wrapText="1"/>
      <protection/>
    </xf>
    <xf numFmtId="0" fontId="6" fillId="0" borderId="0" xfId="79" applyNumberFormat="1" applyFont="1" applyFill="1" applyBorder="1" applyAlignment="1">
      <alignment horizontal="center" wrapText="1"/>
      <protection/>
    </xf>
    <xf numFmtId="0" fontId="3" fillId="0" borderId="0" xfId="79" applyFont="1" applyFill="1" applyAlignment="1">
      <alignment horizontal="center" vertical="top"/>
      <protection/>
    </xf>
    <xf numFmtId="0" fontId="5" fillId="0" borderId="32" xfId="77" applyFont="1" applyFill="1" applyBorder="1" applyAlignment="1">
      <alignment horizontal="center" vertical="center" wrapText="1"/>
      <protection/>
    </xf>
    <xf numFmtId="0" fontId="5" fillId="0" borderId="43" xfId="77" applyFont="1" applyFill="1" applyBorder="1" applyAlignment="1">
      <alignment vertical="center" wrapText="1"/>
      <protection/>
    </xf>
    <xf numFmtId="3" fontId="5" fillId="0" borderId="50" xfId="77" applyNumberFormat="1" applyFont="1" applyFill="1" applyBorder="1" applyAlignment="1">
      <alignment horizontal="center"/>
      <protection/>
    </xf>
    <xf numFmtId="3" fontId="5" fillId="0" borderId="51" xfId="77" applyNumberFormat="1" applyFont="1" applyFill="1" applyBorder="1" applyAlignment="1">
      <alignment horizontal="center"/>
      <protection/>
    </xf>
    <xf numFmtId="3" fontId="5" fillId="0" borderId="33" xfId="77" applyNumberFormat="1" applyFont="1" applyFill="1" applyBorder="1" applyAlignment="1">
      <alignment horizontal="center"/>
      <protection/>
    </xf>
    <xf numFmtId="3" fontId="5" fillId="0" borderId="32" xfId="77" applyNumberFormat="1" applyFont="1" applyFill="1" applyBorder="1" applyAlignment="1">
      <alignment horizontal="center" vertical="center" wrapText="1"/>
      <protection/>
    </xf>
    <xf numFmtId="3" fontId="5" fillId="0" borderId="52" xfId="77" applyNumberFormat="1" applyFont="1" applyFill="1" applyBorder="1" applyAlignment="1">
      <alignment wrapText="1"/>
      <protection/>
    </xf>
    <xf numFmtId="0" fontId="4" fillId="0" borderId="53" xfId="77" applyNumberFormat="1" applyFont="1" applyFill="1" applyBorder="1" applyAlignment="1">
      <alignment horizontal="center" wrapText="1"/>
      <protection/>
    </xf>
    <xf numFmtId="0" fontId="27" fillId="0" borderId="0" xfId="79" applyNumberFormat="1" applyFont="1" applyFill="1" applyBorder="1" applyAlignment="1">
      <alignment horizontal="center" wrapText="1"/>
      <protection/>
    </xf>
    <xf numFmtId="0" fontId="3" fillId="0" borderId="32" xfId="77" applyFont="1" applyFill="1" applyBorder="1" applyAlignment="1">
      <alignment horizontal="center" vertical="center" wrapText="1"/>
      <protection/>
    </xf>
    <xf numFmtId="0" fontId="3" fillId="0" borderId="43" xfId="77" applyFont="1" applyFill="1" applyBorder="1" applyAlignment="1">
      <alignment wrapText="1"/>
      <protection/>
    </xf>
    <xf numFmtId="3" fontId="3" fillId="0" borderId="50" xfId="77" applyNumberFormat="1" applyFont="1" applyFill="1" applyBorder="1" applyAlignment="1">
      <alignment horizontal="center"/>
      <protection/>
    </xf>
    <xf numFmtId="3" fontId="3" fillId="0" borderId="51" xfId="77" applyNumberFormat="1" applyFont="1" applyFill="1" applyBorder="1" applyAlignment="1">
      <alignment horizontal="center"/>
      <protection/>
    </xf>
    <xf numFmtId="3" fontId="3" fillId="0" borderId="33" xfId="77" applyNumberFormat="1" applyFont="1" applyFill="1" applyBorder="1" applyAlignment="1">
      <alignment horizontal="center"/>
      <protection/>
    </xf>
    <xf numFmtId="3" fontId="3" fillId="0" borderId="32" xfId="77" applyNumberFormat="1" applyFont="1" applyFill="1" applyBorder="1" applyAlignment="1">
      <alignment horizontal="center" vertical="center" wrapText="1"/>
      <protection/>
    </xf>
    <xf numFmtId="3" fontId="3" fillId="0" borderId="54" xfId="77" applyNumberFormat="1" applyFont="1" applyFill="1" applyBorder="1" applyAlignment="1">
      <alignment horizontal="center" vertical="center" wrapText="1"/>
      <protection/>
    </xf>
    <xf numFmtId="49" fontId="3" fillId="0" borderId="0" xfId="81" applyNumberFormat="1" applyFont="1" applyFill="1" applyBorder="1" applyAlignment="1">
      <alignment horizontal="left" wrapText="1"/>
      <protection/>
    </xf>
    <xf numFmtId="3" fontId="3" fillId="0" borderId="0" xfId="77" applyNumberFormat="1" applyFont="1" applyFill="1" applyBorder="1" applyAlignment="1">
      <alignment horizontal="center"/>
      <protection/>
    </xf>
    <xf numFmtId="49" fontId="3" fillId="0" borderId="55" xfId="77" applyNumberFormat="1" applyFont="1" applyFill="1" applyBorder="1" applyAlignment="1">
      <alignment horizontal="center" vertical="center" wrapText="1"/>
      <protection/>
    </xf>
    <xf numFmtId="3" fontId="3" fillId="0" borderId="16" xfId="77" applyNumberFormat="1" applyFont="1" applyFill="1" applyBorder="1" applyAlignment="1">
      <alignment horizontal="center" vertical="center" wrapText="1"/>
      <protection/>
    </xf>
    <xf numFmtId="3" fontId="3" fillId="0" borderId="55" xfId="77" applyNumberFormat="1" applyFont="1" applyFill="1" applyBorder="1" applyAlignment="1">
      <alignment horizontal="center" vertical="center" wrapText="1"/>
      <protection/>
    </xf>
    <xf numFmtId="0" fontId="3" fillId="0" borderId="0" xfId="81" applyFont="1" applyFill="1" applyBorder="1" applyAlignment="1">
      <alignment horizontal="left" wrapText="1"/>
      <protection/>
    </xf>
    <xf numFmtId="3" fontId="3" fillId="0" borderId="0" xfId="81" applyNumberFormat="1" applyFont="1" applyFill="1" applyBorder="1" applyAlignment="1">
      <alignment horizontal="center" wrapText="1"/>
      <protection/>
    </xf>
    <xf numFmtId="3" fontId="8" fillId="0" borderId="0" xfId="77" applyNumberFormat="1" applyFont="1" applyFill="1" applyBorder="1" applyAlignment="1">
      <alignment horizontal="center"/>
      <protection/>
    </xf>
    <xf numFmtId="0" fontId="4" fillId="0" borderId="0" xfId="81" applyNumberFormat="1" applyFont="1" applyFill="1" applyBorder="1" applyAlignment="1">
      <alignment horizontal="center" wrapText="1"/>
      <protection/>
    </xf>
    <xf numFmtId="0" fontId="6" fillId="0" borderId="0" xfId="79" applyNumberFormat="1" applyFont="1" applyBorder="1" applyAlignment="1">
      <alignment horizontal="center" vertical="center"/>
      <protection/>
    </xf>
    <xf numFmtId="0" fontId="3" fillId="0" borderId="0" xfId="82" applyFont="1" applyFill="1" applyBorder="1" applyAlignment="1">
      <alignment horizontal="center"/>
      <protection/>
    </xf>
    <xf numFmtId="164" fontId="7" fillId="0" borderId="0" xfId="81" applyNumberFormat="1" applyFont="1" applyFill="1" applyBorder="1" applyAlignment="1">
      <alignment horizontal="left"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rmal 2 3" xfId="78"/>
    <cellStyle name="Normal_2.17_Valsts_budzeta_izpilde" xfId="79"/>
    <cellStyle name="Normal_2010_3.piel_arejais parads_men_WORK" xfId="80"/>
    <cellStyle name="Normal_2010_4.piel_galvojumi_men_WORK" xfId="81"/>
    <cellStyle name="Normal_Soc-m" xfId="82"/>
    <cellStyle name="Note" xfId="83"/>
    <cellStyle name="Output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heet Title" xfId="125"/>
    <cellStyle name="Title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123825</xdr:rowOff>
    </xdr:from>
    <xdr:to>
      <xdr:col>3</xdr:col>
      <xdr:colOff>85725</xdr:colOff>
      <xdr:row>0</xdr:row>
      <xdr:rowOff>314325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23825"/>
          <a:ext cx="819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180975</xdr:rowOff>
    </xdr:from>
    <xdr:to>
      <xdr:col>4</xdr:col>
      <xdr:colOff>47625</xdr:colOff>
      <xdr:row>0</xdr:row>
      <xdr:rowOff>371475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0975"/>
          <a:ext cx="809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57150</xdr:rowOff>
    </xdr:from>
    <xdr:to>
      <xdr:col>3</xdr:col>
      <xdr:colOff>447675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7150"/>
          <a:ext cx="11430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5_menesa%20parskati\valsts_konsolidacija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7">
        <row r="76">
          <cell r="I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ija.Lansmane@kase.gov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vija.Lansmane@kase.gov.lv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ndija.Krumina-Peksena@kase.gov.lv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20" zoomScalePageLayoutView="0" workbookViewId="0" topLeftCell="A1">
      <selection activeCell="A4" sqref="A4:H4"/>
    </sheetView>
  </sheetViews>
  <sheetFormatPr defaultColWidth="9.140625" defaultRowHeight="12.75"/>
  <cols>
    <col min="1" max="1" width="10.00390625" style="106" customWidth="1"/>
    <col min="2" max="2" width="53.57421875" style="107" customWidth="1"/>
    <col min="3" max="3" width="19.57421875" style="109" customWidth="1"/>
    <col min="4" max="4" width="15.8515625" style="109" customWidth="1"/>
    <col min="5" max="5" width="11.421875" style="109" hidden="1" customWidth="1"/>
    <col min="6" max="6" width="16.140625" style="164" customWidth="1"/>
    <col min="7" max="7" width="15.8515625" style="109" customWidth="1"/>
    <col min="8" max="8" width="16.7109375" style="109" customWidth="1"/>
    <col min="9" max="16384" width="9.140625" style="11" customWidth="1"/>
  </cols>
  <sheetData>
    <row r="1" spans="1:8" s="98" customFormat="1" ht="29.25" customHeight="1">
      <c r="A1" s="233"/>
      <c r="B1" s="233"/>
      <c r="C1" s="233"/>
      <c r="D1" s="233"/>
      <c r="E1" s="233"/>
      <c r="F1" s="233"/>
      <c r="G1" s="233"/>
      <c r="H1" s="233"/>
    </row>
    <row r="2" spans="1:8" s="98" customFormat="1" ht="16.5" customHeight="1">
      <c r="A2" s="234" t="s">
        <v>124</v>
      </c>
      <c r="B2" s="234"/>
      <c r="C2" s="234"/>
      <c r="D2" s="234"/>
      <c r="E2" s="234"/>
      <c r="F2" s="234"/>
      <c r="G2" s="234"/>
      <c r="H2" s="234"/>
    </row>
    <row r="3" spans="1:8" s="101" customFormat="1" ht="21" customHeight="1">
      <c r="A3" s="235" t="s">
        <v>1</v>
      </c>
      <c r="B3" s="235"/>
      <c r="C3" s="235"/>
      <c r="D3" s="235"/>
      <c r="E3" s="235"/>
      <c r="F3" s="235"/>
      <c r="G3" s="235"/>
      <c r="H3" s="235"/>
    </row>
    <row r="4" spans="1:8" s="101" customFormat="1" ht="19.5" customHeight="1">
      <c r="A4" s="236" t="s">
        <v>2</v>
      </c>
      <c r="B4" s="236"/>
      <c r="C4" s="236"/>
      <c r="D4" s="236"/>
      <c r="E4" s="236"/>
      <c r="F4" s="236"/>
      <c r="G4" s="236"/>
      <c r="H4" s="236"/>
    </row>
    <row r="5" spans="1:8" s="101" customFormat="1" ht="12.75">
      <c r="A5" s="160" t="s">
        <v>3</v>
      </c>
      <c r="B5" s="103"/>
      <c r="C5" s="103"/>
      <c r="D5" s="103"/>
      <c r="F5" s="163"/>
      <c r="H5" s="105" t="s">
        <v>125</v>
      </c>
    </row>
    <row r="6" ht="15">
      <c r="C6" s="108" t="s">
        <v>126</v>
      </c>
    </row>
    <row r="7" ht="15">
      <c r="C7" s="108" t="s">
        <v>6</v>
      </c>
    </row>
    <row r="8" spans="2:3" ht="15">
      <c r="B8" s="110"/>
      <c r="C8" s="111" t="s">
        <v>127</v>
      </c>
    </row>
    <row r="9" spans="2:8" ht="15">
      <c r="B9" s="112"/>
      <c r="H9" s="113" t="s">
        <v>8</v>
      </c>
    </row>
    <row r="10" spans="1:8" ht="12.75" customHeight="1">
      <c r="A10" s="237" t="s">
        <v>128</v>
      </c>
      <c r="B10" s="237" t="s">
        <v>10</v>
      </c>
      <c r="C10" s="239" t="s">
        <v>129</v>
      </c>
      <c r="D10" s="240"/>
      <c r="E10" s="240"/>
      <c r="F10" s="240"/>
      <c r="G10" s="241"/>
      <c r="H10" s="242" t="s">
        <v>12</v>
      </c>
    </row>
    <row r="11" spans="1:8" ht="76.5" customHeight="1">
      <c r="A11" s="238"/>
      <c r="B11" s="238"/>
      <c r="C11" s="114" t="s">
        <v>130</v>
      </c>
      <c r="D11" s="115" t="s">
        <v>11</v>
      </c>
      <c r="E11" s="115" t="s">
        <v>131</v>
      </c>
      <c r="F11" s="165" t="s">
        <v>17</v>
      </c>
      <c r="G11" s="115" t="s">
        <v>18</v>
      </c>
      <c r="H11" s="243"/>
    </row>
    <row r="12" spans="1:8" ht="15">
      <c r="A12" s="116">
        <v>1</v>
      </c>
      <c r="B12" s="117">
        <v>2</v>
      </c>
      <c r="C12" s="118">
        <v>3</v>
      </c>
      <c r="D12" s="118">
        <v>4</v>
      </c>
      <c r="E12" s="118">
        <v>5</v>
      </c>
      <c r="F12" s="166">
        <v>6</v>
      </c>
      <c r="G12" s="118">
        <v>7</v>
      </c>
      <c r="H12" s="119">
        <v>8</v>
      </c>
    </row>
    <row r="13" spans="1:8" ht="15">
      <c r="A13" s="120"/>
      <c r="B13" s="121"/>
      <c r="C13" s="122"/>
      <c r="D13" s="122"/>
      <c r="E13" s="122"/>
      <c r="F13" s="167"/>
      <c r="G13" s="122"/>
      <c r="H13" s="122"/>
    </row>
    <row r="14" spans="1:8" s="12" customFormat="1" ht="12.75">
      <c r="A14" s="170"/>
      <c r="B14" s="171" t="s">
        <v>132</v>
      </c>
      <c r="C14" s="172">
        <v>2558606170</v>
      </c>
      <c r="D14" s="172">
        <v>782182386</v>
      </c>
      <c r="E14" s="172">
        <v>0</v>
      </c>
      <c r="F14" s="173">
        <v>-207174812</v>
      </c>
      <c r="G14" s="172">
        <v>3133613744</v>
      </c>
      <c r="H14" s="172">
        <v>837391149</v>
      </c>
    </row>
    <row r="15" spans="1:8" s="12" customFormat="1" ht="12.75" customHeight="1">
      <c r="A15" s="124" t="s">
        <v>23</v>
      </c>
      <c r="B15" s="125" t="s">
        <v>24</v>
      </c>
      <c r="C15" s="126">
        <v>268501971</v>
      </c>
      <c r="D15" s="126">
        <v>399846915</v>
      </c>
      <c r="E15" s="126">
        <v>0</v>
      </c>
      <c r="F15" s="129">
        <v>0</v>
      </c>
      <c r="G15" s="123">
        <v>668348886</v>
      </c>
      <c r="H15" s="123">
        <v>178296396</v>
      </c>
    </row>
    <row r="16" spans="1:8" s="12" customFormat="1" ht="12.75" customHeight="1">
      <c r="A16" s="124" t="s">
        <v>133</v>
      </c>
      <c r="B16" s="125" t="s">
        <v>134</v>
      </c>
      <c r="C16" s="126">
        <v>692476242</v>
      </c>
      <c r="D16" s="126">
        <v>0</v>
      </c>
      <c r="E16" s="126">
        <v>0</v>
      </c>
      <c r="F16" s="129">
        <v>0</v>
      </c>
      <c r="G16" s="123">
        <v>692476242</v>
      </c>
      <c r="H16" s="123">
        <v>195051607</v>
      </c>
    </row>
    <row r="17" spans="1:8" s="12" customFormat="1" ht="12.75" customHeight="1">
      <c r="A17" s="124" t="s">
        <v>25</v>
      </c>
      <c r="B17" s="125" t="s">
        <v>26</v>
      </c>
      <c r="C17" s="126">
        <v>408</v>
      </c>
      <c r="D17" s="126">
        <v>103272106</v>
      </c>
      <c r="E17" s="126">
        <v>0</v>
      </c>
      <c r="F17" s="129">
        <v>0</v>
      </c>
      <c r="G17" s="123">
        <v>103272514</v>
      </c>
      <c r="H17" s="123">
        <v>11623073</v>
      </c>
    </row>
    <row r="18" spans="1:8" s="130" customFormat="1" ht="12.75" customHeight="1">
      <c r="A18" s="127" t="s">
        <v>27</v>
      </c>
      <c r="B18" s="128" t="s">
        <v>28</v>
      </c>
      <c r="C18" s="129">
        <v>1004813736</v>
      </c>
      <c r="D18" s="129">
        <v>5110978</v>
      </c>
      <c r="E18" s="129">
        <v>0</v>
      </c>
      <c r="F18" s="129">
        <v>0</v>
      </c>
      <c r="G18" s="129">
        <v>1009924714</v>
      </c>
      <c r="H18" s="129">
        <v>277658834</v>
      </c>
    </row>
    <row r="19" spans="1:8" s="12" customFormat="1" ht="12.75" customHeight="1">
      <c r="A19" s="124" t="s">
        <v>135</v>
      </c>
      <c r="B19" s="125" t="s">
        <v>136</v>
      </c>
      <c r="C19" s="126">
        <v>664594722</v>
      </c>
      <c r="D19" s="126">
        <v>0</v>
      </c>
      <c r="E19" s="126">
        <v>0</v>
      </c>
      <c r="F19" s="129">
        <v>0</v>
      </c>
      <c r="G19" s="123">
        <v>664594722</v>
      </c>
      <c r="H19" s="123">
        <v>186976351</v>
      </c>
    </row>
    <row r="20" spans="1:8" s="12" customFormat="1" ht="12.75" customHeight="1">
      <c r="A20" s="124" t="s">
        <v>137</v>
      </c>
      <c r="B20" s="125" t="s">
        <v>138</v>
      </c>
      <c r="C20" s="126">
        <v>272898432</v>
      </c>
      <c r="D20" s="126">
        <v>0</v>
      </c>
      <c r="E20" s="126">
        <v>0</v>
      </c>
      <c r="F20" s="129">
        <v>0</v>
      </c>
      <c r="G20" s="123">
        <v>272898432</v>
      </c>
      <c r="H20" s="123">
        <v>70353396</v>
      </c>
    </row>
    <row r="21" spans="1:8" s="12" customFormat="1" ht="12.75" customHeight="1">
      <c r="A21" s="124" t="s">
        <v>139</v>
      </c>
      <c r="B21" s="125" t="s">
        <v>30</v>
      </c>
      <c r="C21" s="126">
        <v>58822663</v>
      </c>
      <c r="D21" s="126">
        <v>2737427</v>
      </c>
      <c r="E21" s="126">
        <v>0</v>
      </c>
      <c r="F21" s="129">
        <v>0</v>
      </c>
      <c r="G21" s="123">
        <v>61560090</v>
      </c>
      <c r="H21" s="123">
        <v>14838612</v>
      </c>
    </row>
    <row r="22" spans="1:8" s="12" customFormat="1" ht="12.75" customHeight="1">
      <c r="A22" s="124" t="s">
        <v>140</v>
      </c>
      <c r="B22" s="125" t="s">
        <v>32</v>
      </c>
      <c r="C22" s="126">
        <v>8497919</v>
      </c>
      <c r="D22" s="126">
        <v>2373551</v>
      </c>
      <c r="E22" s="126">
        <v>0</v>
      </c>
      <c r="F22" s="129">
        <v>0</v>
      </c>
      <c r="G22" s="123">
        <v>10871470</v>
      </c>
      <c r="H22" s="123">
        <v>5490475</v>
      </c>
    </row>
    <row r="23" spans="1:8" s="12" customFormat="1" ht="12.75" customHeight="1">
      <c r="A23" s="124" t="s">
        <v>141</v>
      </c>
      <c r="B23" s="125" t="s">
        <v>142</v>
      </c>
      <c r="C23" s="126">
        <v>12802361</v>
      </c>
      <c r="D23" s="126">
        <v>0</v>
      </c>
      <c r="E23" s="126">
        <v>0</v>
      </c>
      <c r="F23" s="129">
        <v>0</v>
      </c>
      <c r="G23" s="123">
        <v>12802361</v>
      </c>
      <c r="H23" s="123">
        <v>3044954</v>
      </c>
    </row>
    <row r="24" spans="1:8" s="12" customFormat="1" ht="25.5" customHeight="1">
      <c r="A24" s="124" t="s">
        <v>143</v>
      </c>
      <c r="B24" s="125" t="s">
        <v>144</v>
      </c>
      <c r="C24" s="126">
        <v>3392936</v>
      </c>
      <c r="D24" s="126">
        <v>0</v>
      </c>
      <c r="E24" s="126">
        <v>0</v>
      </c>
      <c r="F24" s="129">
        <v>0</v>
      </c>
      <c r="G24" s="123">
        <v>3392936</v>
      </c>
      <c r="H24" s="123">
        <v>-3669963</v>
      </c>
    </row>
    <row r="25" spans="1:8" s="12" customFormat="1" ht="12.75" customHeight="1">
      <c r="A25" s="124" t="s">
        <v>33</v>
      </c>
      <c r="B25" s="125" t="s">
        <v>34</v>
      </c>
      <c r="C25" s="126">
        <v>43926532</v>
      </c>
      <c r="D25" s="126">
        <v>414681</v>
      </c>
      <c r="E25" s="126">
        <v>0</v>
      </c>
      <c r="F25" s="129">
        <v>-684649</v>
      </c>
      <c r="G25" s="123">
        <v>43656564</v>
      </c>
      <c r="H25" s="123">
        <v>27530323</v>
      </c>
    </row>
    <row r="26" spans="1:8" s="12" customFormat="1" ht="12.75" customHeight="1">
      <c r="A26" s="124" t="s">
        <v>35</v>
      </c>
      <c r="B26" s="125" t="s">
        <v>36</v>
      </c>
      <c r="C26" s="126">
        <v>44183043</v>
      </c>
      <c r="D26" s="126">
        <v>2986221</v>
      </c>
      <c r="E26" s="126">
        <v>0</v>
      </c>
      <c r="F26" s="129">
        <v>0</v>
      </c>
      <c r="G26" s="123">
        <v>47169264</v>
      </c>
      <c r="H26" s="123">
        <v>15314352</v>
      </c>
    </row>
    <row r="27" spans="1:8" s="12" customFormat="1" ht="12.75" customHeight="1">
      <c r="A27" s="124" t="s">
        <v>37</v>
      </c>
      <c r="B27" s="125" t="s">
        <v>38</v>
      </c>
      <c r="C27" s="126">
        <v>9541397</v>
      </c>
      <c r="D27" s="126">
        <v>927377</v>
      </c>
      <c r="E27" s="126">
        <v>0</v>
      </c>
      <c r="F27" s="129">
        <v>0</v>
      </c>
      <c r="G27" s="123">
        <v>10468774</v>
      </c>
      <c r="H27" s="123">
        <v>2422854</v>
      </c>
    </row>
    <row r="28" spans="1:8" s="12" customFormat="1" ht="12.75" customHeight="1">
      <c r="A28" s="124" t="s">
        <v>39</v>
      </c>
      <c r="B28" s="125" t="s">
        <v>40</v>
      </c>
      <c r="C28" s="126">
        <v>7506508</v>
      </c>
      <c r="D28" s="126">
        <v>3930919</v>
      </c>
      <c r="E28" s="126">
        <v>0</v>
      </c>
      <c r="F28" s="129">
        <v>0</v>
      </c>
      <c r="G28" s="123">
        <v>11437427</v>
      </c>
      <c r="H28" s="123">
        <v>2084153</v>
      </c>
    </row>
    <row r="29" spans="1:8" s="12" customFormat="1" ht="25.5" customHeight="1">
      <c r="A29" s="124" t="s">
        <v>41</v>
      </c>
      <c r="B29" s="125" t="s">
        <v>42</v>
      </c>
      <c r="C29" s="126">
        <v>1164784</v>
      </c>
      <c r="D29" s="126">
        <v>13752251</v>
      </c>
      <c r="E29" s="126">
        <v>0</v>
      </c>
      <c r="F29" s="129">
        <v>0</v>
      </c>
      <c r="G29" s="123">
        <v>14917035</v>
      </c>
      <c r="H29" s="123">
        <v>2068855</v>
      </c>
    </row>
    <row r="30" spans="1:8" s="12" customFormat="1" ht="12.75" hidden="1">
      <c r="A30" s="124" t="s">
        <v>145</v>
      </c>
      <c r="B30" s="125" t="s">
        <v>146</v>
      </c>
      <c r="C30" s="126">
        <v>0</v>
      </c>
      <c r="D30" s="126">
        <v>0</v>
      </c>
      <c r="E30" s="126">
        <v>0</v>
      </c>
      <c r="F30" s="129">
        <v>0</v>
      </c>
      <c r="G30" s="123">
        <v>0</v>
      </c>
      <c r="H30" s="123">
        <v>0</v>
      </c>
    </row>
    <row r="31" spans="1:8" s="12" customFormat="1" ht="25.5" customHeight="1">
      <c r="A31" s="124" t="s">
        <v>43</v>
      </c>
      <c r="B31" s="125" t="s">
        <v>44</v>
      </c>
      <c r="C31" s="126">
        <v>0</v>
      </c>
      <c r="D31" s="126">
        <v>104492</v>
      </c>
      <c r="E31" s="126">
        <v>0</v>
      </c>
      <c r="F31" s="129">
        <v>-104492</v>
      </c>
      <c r="G31" s="123">
        <v>0</v>
      </c>
      <c r="H31" s="123">
        <v>0</v>
      </c>
    </row>
    <row r="32" spans="1:8" s="12" customFormat="1" ht="12.75">
      <c r="A32" s="124" t="s">
        <v>45</v>
      </c>
      <c r="B32" s="125" t="s">
        <v>46</v>
      </c>
      <c r="C32" s="126">
        <v>0</v>
      </c>
      <c r="D32" s="126">
        <v>207511239</v>
      </c>
      <c r="E32" s="126">
        <v>0</v>
      </c>
      <c r="F32" s="129">
        <v>-205932080</v>
      </c>
      <c r="G32" s="123">
        <v>1579159</v>
      </c>
      <c r="H32" s="123">
        <v>-241135</v>
      </c>
    </row>
    <row r="33" spans="1:8" s="12" customFormat="1" ht="12.75">
      <c r="A33" s="124" t="s">
        <v>47</v>
      </c>
      <c r="B33" s="125" t="s">
        <v>48</v>
      </c>
      <c r="C33" s="126">
        <v>453591</v>
      </c>
      <c r="D33" s="126">
        <v>0</v>
      </c>
      <c r="E33" s="126">
        <v>0</v>
      </c>
      <c r="F33" s="129">
        <v>-453591</v>
      </c>
      <c r="G33" s="123">
        <v>0</v>
      </c>
      <c r="H33" s="123">
        <v>0</v>
      </c>
    </row>
    <row r="34" spans="1:8" s="12" customFormat="1" ht="39.75" customHeight="1">
      <c r="A34" s="131" t="s">
        <v>147</v>
      </c>
      <c r="B34" s="125" t="s">
        <v>148</v>
      </c>
      <c r="C34" s="126">
        <v>374875090</v>
      </c>
      <c r="D34" s="126">
        <v>521600</v>
      </c>
      <c r="E34" s="126">
        <v>0</v>
      </c>
      <c r="F34" s="129">
        <v>0</v>
      </c>
      <c r="G34" s="123">
        <v>375396690</v>
      </c>
      <c r="H34" s="123">
        <v>91077338</v>
      </c>
    </row>
    <row r="35" spans="1:8" s="12" customFormat="1" ht="25.5">
      <c r="A35" s="131" t="s">
        <v>149</v>
      </c>
      <c r="B35" s="132" t="s">
        <v>56</v>
      </c>
      <c r="C35" s="126">
        <v>76622972</v>
      </c>
      <c r="D35" s="126">
        <v>43480802</v>
      </c>
      <c r="E35" s="126">
        <v>0</v>
      </c>
      <c r="F35" s="129">
        <v>0</v>
      </c>
      <c r="G35" s="123">
        <v>120103774</v>
      </c>
      <c r="H35" s="123">
        <v>28069151</v>
      </c>
    </row>
    <row r="36" spans="1:8" s="12" customFormat="1" ht="12.75">
      <c r="A36" s="124" t="s">
        <v>150</v>
      </c>
      <c r="B36" s="132" t="s">
        <v>151</v>
      </c>
      <c r="C36" s="126">
        <v>17721263</v>
      </c>
      <c r="D36" s="126">
        <v>0</v>
      </c>
      <c r="E36" s="126">
        <v>0</v>
      </c>
      <c r="F36" s="129">
        <v>0</v>
      </c>
      <c r="G36" s="123">
        <v>17721263</v>
      </c>
      <c r="H36" s="123">
        <v>6821646</v>
      </c>
    </row>
    <row r="37" spans="1:8" s="12" customFormat="1" ht="12.75">
      <c r="A37" s="124" t="s">
        <v>57</v>
      </c>
      <c r="B37" s="132" t="s">
        <v>58</v>
      </c>
      <c r="C37" s="126">
        <v>623336</v>
      </c>
      <c r="D37" s="126">
        <v>322805</v>
      </c>
      <c r="E37" s="126">
        <v>0</v>
      </c>
      <c r="F37" s="129">
        <v>0</v>
      </c>
      <c r="G37" s="123">
        <v>946141</v>
      </c>
      <c r="H37" s="123">
        <v>238711</v>
      </c>
    </row>
    <row r="38" spans="1:8" s="12" customFormat="1" ht="10.5" customHeight="1">
      <c r="A38" s="124"/>
      <c r="B38" s="133"/>
      <c r="C38" s="126"/>
      <c r="D38" s="126"/>
      <c r="E38" s="123"/>
      <c r="F38" s="129"/>
      <c r="G38" s="134"/>
      <c r="H38" s="134">
        <v>0</v>
      </c>
    </row>
    <row r="39" spans="1:8" s="12" customFormat="1" ht="12.75">
      <c r="A39" s="170"/>
      <c r="B39" s="171" t="s">
        <v>152</v>
      </c>
      <c r="C39" s="172">
        <v>2490919322</v>
      </c>
      <c r="D39" s="172">
        <v>679129849</v>
      </c>
      <c r="E39" s="172">
        <v>0</v>
      </c>
      <c r="F39" s="173">
        <v>-207174812</v>
      </c>
      <c r="G39" s="172">
        <v>2962874359</v>
      </c>
      <c r="H39" s="172">
        <v>766418618</v>
      </c>
    </row>
    <row r="40" spans="1:8" s="130" customFormat="1" ht="12.75">
      <c r="A40" s="135" t="s">
        <v>60</v>
      </c>
      <c r="B40" s="136" t="s">
        <v>61</v>
      </c>
      <c r="C40" s="129">
        <v>2406380447</v>
      </c>
      <c r="D40" s="129">
        <v>609790103</v>
      </c>
      <c r="E40" s="129">
        <v>0</v>
      </c>
      <c r="F40" s="129">
        <v>-195678079</v>
      </c>
      <c r="G40" s="129">
        <v>2820492471</v>
      </c>
      <c r="H40" s="129">
        <v>727940935</v>
      </c>
    </row>
    <row r="41" spans="1:8" s="130" customFormat="1" ht="12.75">
      <c r="A41" s="135" t="s">
        <v>62</v>
      </c>
      <c r="B41" s="128" t="s">
        <v>63</v>
      </c>
      <c r="C41" s="129">
        <v>568849231</v>
      </c>
      <c r="D41" s="129">
        <v>496483072</v>
      </c>
      <c r="E41" s="129">
        <v>0</v>
      </c>
      <c r="F41" s="129">
        <v>0</v>
      </c>
      <c r="G41" s="129">
        <v>1065332303</v>
      </c>
      <c r="H41" s="129">
        <v>297729111</v>
      </c>
    </row>
    <row r="42" spans="1:8" s="130" customFormat="1" ht="12.75">
      <c r="A42" s="127">
        <v>1100</v>
      </c>
      <c r="B42" s="128" t="s">
        <v>65</v>
      </c>
      <c r="C42" s="137">
        <v>255627847</v>
      </c>
      <c r="D42" s="137">
        <v>254160094</v>
      </c>
      <c r="E42" s="129">
        <v>0</v>
      </c>
      <c r="F42" s="129">
        <v>0</v>
      </c>
      <c r="G42" s="129">
        <v>509787941</v>
      </c>
      <c r="H42" s="129">
        <v>144992523</v>
      </c>
    </row>
    <row r="43" spans="1:8" s="130" customFormat="1" ht="30" customHeight="1">
      <c r="A43" s="127">
        <v>1200</v>
      </c>
      <c r="B43" s="128" t="s">
        <v>153</v>
      </c>
      <c r="C43" s="137">
        <v>86087019</v>
      </c>
      <c r="D43" s="137">
        <v>66617246</v>
      </c>
      <c r="E43" s="129">
        <v>0</v>
      </c>
      <c r="F43" s="129">
        <v>0</v>
      </c>
      <c r="G43" s="129">
        <v>152704265</v>
      </c>
      <c r="H43" s="129">
        <v>42538119</v>
      </c>
    </row>
    <row r="44" spans="1:8" s="130" customFormat="1" ht="12.75">
      <c r="A44" s="127">
        <v>2000</v>
      </c>
      <c r="B44" s="128" t="s">
        <v>69</v>
      </c>
      <c r="C44" s="137">
        <v>227134365</v>
      </c>
      <c r="D44" s="137">
        <v>175705732</v>
      </c>
      <c r="E44" s="129">
        <v>0</v>
      </c>
      <c r="F44" s="129">
        <v>0</v>
      </c>
      <c r="G44" s="129">
        <v>402840097</v>
      </c>
      <c r="H44" s="129">
        <v>110198469</v>
      </c>
    </row>
    <row r="45" spans="1:8" s="130" customFormat="1" ht="12.75">
      <c r="A45" s="127">
        <v>3000</v>
      </c>
      <c r="B45" s="128" t="s">
        <v>71</v>
      </c>
      <c r="C45" s="137">
        <v>485614263</v>
      </c>
      <c r="D45" s="137">
        <v>65822475</v>
      </c>
      <c r="E45" s="129">
        <v>0</v>
      </c>
      <c r="F45" s="129">
        <v>0</v>
      </c>
      <c r="G45" s="129">
        <v>551436738</v>
      </c>
      <c r="H45" s="129">
        <v>122938046</v>
      </c>
    </row>
    <row r="46" spans="1:8" s="130" customFormat="1" ht="12.75">
      <c r="A46" s="127">
        <v>4000</v>
      </c>
      <c r="B46" s="128" t="s">
        <v>73</v>
      </c>
      <c r="C46" s="137">
        <v>130073332</v>
      </c>
      <c r="D46" s="137">
        <v>15727189</v>
      </c>
      <c r="E46" s="129">
        <v>0</v>
      </c>
      <c r="F46" s="129">
        <v>-684649</v>
      </c>
      <c r="G46" s="129">
        <v>145115872</v>
      </c>
      <c r="H46" s="129">
        <v>29697228</v>
      </c>
    </row>
    <row r="47" spans="1:8" s="130" customFormat="1" ht="12.75">
      <c r="A47" s="127">
        <v>6000</v>
      </c>
      <c r="B47" s="128" t="s">
        <v>75</v>
      </c>
      <c r="C47" s="137">
        <v>946432763</v>
      </c>
      <c r="D47" s="137">
        <v>31165086</v>
      </c>
      <c r="E47" s="129">
        <v>0</v>
      </c>
      <c r="F47" s="129">
        <v>0</v>
      </c>
      <c r="G47" s="129">
        <v>977597849</v>
      </c>
      <c r="H47" s="129">
        <v>255022053</v>
      </c>
    </row>
    <row r="48" spans="1:8" s="130" customFormat="1" ht="40.5" customHeight="1">
      <c r="A48" s="127">
        <v>7000</v>
      </c>
      <c r="B48" s="138" t="s">
        <v>154</v>
      </c>
      <c r="C48" s="129">
        <v>275410858</v>
      </c>
      <c r="D48" s="129">
        <v>592281</v>
      </c>
      <c r="E48" s="129">
        <v>0</v>
      </c>
      <c r="F48" s="129">
        <v>-194993430</v>
      </c>
      <c r="G48" s="129">
        <v>81009709</v>
      </c>
      <c r="H48" s="129">
        <v>22554497</v>
      </c>
    </row>
    <row r="49" spans="1:8" s="130" customFormat="1" ht="12.75" hidden="1">
      <c r="A49" s="127">
        <v>7100</v>
      </c>
      <c r="B49" s="139" t="s">
        <v>155</v>
      </c>
      <c r="C49" s="137">
        <v>0</v>
      </c>
      <c r="D49" s="137">
        <v>0</v>
      </c>
      <c r="E49" s="129">
        <v>0</v>
      </c>
      <c r="F49" s="129">
        <v>0</v>
      </c>
      <c r="G49" s="129">
        <v>0</v>
      </c>
      <c r="H49" s="129">
        <v>0</v>
      </c>
    </row>
    <row r="50" spans="1:8" s="130" customFormat="1" ht="15" customHeight="1">
      <c r="A50" s="127">
        <v>7200</v>
      </c>
      <c r="B50" s="139" t="s">
        <v>79</v>
      </c>
      <c r="C50" s="137">
        <v>0</v>
      </c>
      <c r="D50" s="137">
        <v>498414</v>
      </c>
      <c r="E50" s="129">
        <v>0</v>
      </c>
      <c r="F50" s="129">
        <v>-498414</v>
      </c>
      <c r="G50" s="129">
        <v>0</v>
      </c>
      <c r="H50" s="129">
        <v>0</v>
      </c>
    </row>
    <row r="51" spans="1:8" s="130" customFormat="1" ht="25.5">
      <c r="A51" s="140">
        <v>7300</v>
      </c>
      <c r="B51" s="141" t="s">
        <v>156</v>
      </c>
      <c r="C51" s="137">
        <v>181762617</v>
      </c>
      <c r="D51" s="137">
        <v>0</v>
      </c>
      <c r="E51" s="129">
        <v>0</v>
      </c>
      <c r="F51" s="137">
        <v>-181762617</v>
      </c>
      <c r="G51" s="129">
        <v>0</v>
      </c>
      <c r="H51" s="129">
        <v>0</v>
      </c>
    </row>
    <row r="52" spans="1:8" s="130" customFormat="1" ht="15" customHeight="1">
      <c r="A52" s="127">
        <v>7400</v>
      </c>
      <c r="B52" s="142" t="s">
        <v>157</v>
      </c>
      <c r="C52" s="137">
        <v>12627909</v>
      </c>
      <c r="D52" s="137">
        <v>0</v>
      </c>
      <c r="E52" s="129">
        <v>0</v>
      </c>
      <c r="F52" s="129">
        <v>-12627909</v>
      </c>
      <c r="G52" s="129">
        <v>0</v>
      </c>
      <c r="H52" s="129">
        <v>0</v>
      </c>
    </row>
    <row r="53" spans="1:8" s="130" customFormat="1" ht="18" customHeight="1" hidden="1">
      <c r="A53" s="127">
        <v>7500</v>
      </c>
      <c r="B53" s="139" t="s">
        <v>158</v>
      </c>
      <c r="C53" s="137">
        <v>0</v>
      </c>
      <c r="D53" s="137">
        <v>0</v>
      </c>
      <c r="E53" s="129">
        <v>0</v>
      </c>
      <c r="F53" s="129">
        <v>0</v>
      </c>
      <c r="G53" s="129">
        <v>0</v>
      </c>
      <c r="H53" s="129">
        <v>0</v>
      </c>
    </row>
    <row r="54" spans="1:8" s="130" customFormat="1" ht="15" customHeight="1">
      <c r="A54" s="127">
        <v>7600</v>
      </c>
      <c r="B54" s="141" t="s">
        <v>87</v>
      </c>
      <c r="C54" s="137">
        <v>67190796</v>
      </c>
      <c r="D54" s="137">
        <v>0</v>
      </c>
      <c r="E54" s="129">
        <v>0</v>
      </c>
      <c r="F54" s="137">
        <v>0</v>
      </c>
      <c r="G54" s="129">
        <v>67190796</v>
      </c>
      <c r="H54" s="129">
        <v>20733725</v>
      </c>
    </row>
    <row r="55" spans="1:8" s="130" customFormat="1" ht="12.75">
      <c r="A55" s="127">
        <v>7700</v>
      </c>
      <c r="B55" s="141" t="s">
        <v>89</v>
      </c>
      <c r="C55" s="137">
        <v>13725046</v>
      </c>
      <c r="D55" s="137">
        <v>93867</v>
      </c>
      <c r="E55" s="129">
        <v>0</v>
      </c>
      <c r="F55" s="137">
        <v>0</v>
      </c>
      <c r="G55" s="129">
        <v>13818913</v>
      </c>
      <c r="H55" s="129">
        <v>1820772</v>
      </c>
    </row>
    <row r="56" spans="1:8" s="130" customFormat="1" ht="25.5">
      <c r="A56" s="140">
        <v>7800</v>
      </c>
      <c r="B56" s="141" t="s">
        <v>159</v>
      </c>
      <c r="C56" s="137">
        <v>104490</v>
      </c>
      <c r="D56" s="137">
        <v>0</v>
      </c>
      <c r="E56" s="129">
        <v>0</v>
      </c>
      <c r="F56" s="137">
        <v>-104490</v>
      </c>
      <c r="G56" s="129">
        <v>0</v>
      </c>
      <c r="H56" s="129">
        <v>0</v>
      </c>
    </row>
    <row r="57" spans="1:8" s="130" customFormat="1" ht="12.75">
      <c r="A57" s="127" t="s">
        <v>90</v>
      </c>
      <c r="B57" s="128" t="s">
        <v>91</v>
      </c>
      <c r="C57" s="129">
        <v>84538875</v>
      </c>
      <c r="D57" s="129">
        <v>69339746</v>
      </c>
      <c r="E57" s="129">
        <v>0</v>
      </c>
      <c r="F57" s="129">
        <v>-11496733</v>
      </c>
      <c r="G57" s="129">
        <v>142381888</v>
      </c>
      <c r="H57" s="129">
        <v>38477683</v>
      </c>
    </row>
    <row r="58" spans="1:8" s="130" customFormat="1" ht="12.75">
      <c r="A58" s="127">
        <v>5000</v>
      </c>
      <c r="B58" s="128" t="s">
        <v>93</v>
      </c>
      <c r="C58" s="137">
        <v>73104609</v>
      </c>
      <c r="D58" s="137">
        <v>69277279</v>
      </c>
      <c r="E58" s="129">
        <v>0</v>
      </c>
      <c r="F58" s="129">
        <v>0</v>
      </c>
      <c r="G58" s="129">
        <v>142381888</v>
      </c>
      <c r="H58" s="129">
        <v>38477683</v>
      </c>
    </row>
    <row r="59" spans="1:8" s="130" customFormat="1" ht="25.5">
      <c r="A59" s="127">
        <v>9000</v>
      </c>
      <c r="B59" s="138" t="s">
        <v>160</v>
      </c>
      <c r="C59" s="129">
        <v>11434266</v>
      </c>
      <c r="D59" s="129">
        <v>62467</v>
      </c>
      <c r="E59" s="129">
        <v>0</v>
      </c>
      <c r="F59" s="129">
        <v>-11496733</v>
      </c>
      <c r="G59" s="129">
        <v>0</v>
      </c>
      <c r="H59" s="129">
        <v>0</v>
      </c>
    </row>
    <row r="60" spans="1:8" s="130" customFormat="1" ht="12.75" hidden="1">
      <c r="A60" s="127">
        <v>9100</v>
      </c>
      <c r="B60" s="139" t="s">
        <v>161</v>
      </c>
      <c r="C60" s="137">
        <v>0</v>
      </c>
      <c r="D60" s="137">
        <v>0</v>
      </c>
      <c r="E60" s="129"/>
      <c r="F60" s="137">
        <v>0</v>
      </c>
      <c r="G60" s="129">
        <v>0</v>
      </c>
      <c r="H60" s="129">
        <v>0</v>
      </c>
    </row>
    <row r="61" spans="1:8" s="130" customFormat="1" ht="12.75">
      <c r="A61" s="127">
        <v>9200</v>
      </c>
      <c r="B61" s="141" t="s">
        <v>162</v>
      </c>
      <c r="C61" s="137">
        <v>0</v>
      </c>
      <c r="D61" s="137">
        <v>62467</v>
      </c>
      <c r="E61" s="129">
        <v>0</v>
      </c>
      <c r="F61" s="137">
        <v>-62467</v>
      </c>
      <c r="G61" s="129">
        <v>0</v>
      </c>
      <c r="H61" s="129">
        <v>0</v>
      </c>
    </row>
    <row r="62" spans="1:8" s="130" customFormat="1" ht="25.5">
      <c r="A62" s="140">
        <v>9500</v>
      </c>
      <c r="B62" s="141" t="s">
        <v>163</v>
      </c>
      <c r="C62" s="137">
        <v>11434266</v>
      </c>
      <c r="D62" s="137">
        <v>0</v>
      </c>
      <c r="E62" s="129">
        <v>0</v>
      </c>
      <c r="F62" s="168">
        <v>-11434266</v>
      </c>
      <c r="G62" s="129">
        <v>0</v>
      </c>
      <c r="H62" s="129">
        <v>0</v>
      </c>
    </row>
    <row r="63" spans="1:8" s="130" customFormat="1" ht="12.75" hidden="1">
      <c r="A63" s="140">
        <v>9600</v>
      </c>
      <c r="B63" s="139" t="s">
        <v>164</v>
      </c>
      <c r="C63" s="137">
        <v>0</v>
      </c>
      <c r="D63" s="137">
        <v>0</v>
      </c>
      <c r="E63" s="129">
        <v>0</v>
      </c>
      <c r="F63" s="168">
        <v>0</v>
      </c>
      <c r="G63" s="129">
        <v>0</v>
      </c>
      <c r="H63" s="129">
        <v>0</v>
      </c>
    </row>
    <row r="64" spans="1:8" s="130" customFormat="1" ht="12.75" hidden="1">
      <c r="A64" s="140">
        <v>9700</v>
      </c>
      <c r="B64" s="139" t="s">
        <v>165</v>
      </c>
      <c r="C64" s="137">
        <v>0</v>
      </c>
      <c r="D64" s="137">
        <v>0</v>
      </c>
      <c r="E64" s="129">
        <v>0</v>
      </c>
      <c r="F64" s="168">
        <v>0</v>
      </c>
      <c r="G64" s="129">
        <v>0</v>
      </c>
      <c r="H64" s="129">
        <v>0</v>
      </c>
    </row>
    <row r="65" spans="1:8" s="130" customFormat="1" ht="25.5" hidden="1">
      <c r="A65" s="140">
        <v>9800</v>
      </c>
      <c r="B65" s="141" t="s">
        <v>166</v>
      </c>
      <c r="C65" s="137">
        <v>0</v>
      </c>
      <c r="D65" s="137">
        <v>0</v>
      </c>
      <c r="E65" s="129">
        <v>0</v>
      </c>
      <c r="F65" s="168">
        <v>0</v>
      </c>
      <c r="G65" s="129">
        <v>0</v>
      </c>
      <c r="H65" s="129">
        <v>0</v>
      </c>
    </row>
    <row r="66" spans="1:8" s="130" customFormat="1" ht="25.5" hidden="1">
      <c r="A66" s="127" t="s">
        <v>102</v>
      </c>
      <c r="B66" s="138" t="s">
        <v>167</v>
      </c>
      <c r="C66" s="137">
        <v>0</v>
      </c>
      <c r="D66" s="137">
        <v>0</v>
      </c>
      <c r="E66" s="129">
        <v>0</v>
      </c>
      <c r="F66" s="137">
        <v>0</v>
      </c>
      <c r="G66" s="129">
        <v>0</v>
      </c>
      <c r="H66" s="129">
        <v>0</v>
      </c>
    </row>
    <row r="67" spans="1:8" s="12" customFormat="1" ht="12.75">
      <c r="A67" s="170"/>
      <c r="B67" s="174" t="s">
        <v>168</v>
      </c>
      <c r="C67" s="172">
        <v>67686848</v>
      </c>
      <c r="D67" s="172">
        <v>103052537</v>
      </c>
      <c r="E67" s="172">
        <v>0</v>
      </c>
      <c r="F67" s="173">
        <v>0</v>
      </c>
      <c r="G67" s="172">
        <v>170739385</v>
      </c>
      <c r="H67" s="172">
        <v>70972531</v>
      </c>
    </row>
    <row r="68" spans="1:8" s="12" customFormat="1" ht="12.75">
      <c r="A68" s="170"/>
      <c r="B68" s="174" t="s">
        <v>169</v>
      </c>
      <c r="C68" s="172">
        <v>-67686847.99999997</v>
      </c>
      <c r="D68" s="172">
        <v>-103052537</v>
      </c>
      <c r="E68" s="172">
        <v>0</v>
      </c>
      <c r="F68" s="173">
        <v>0</v>
      </c>
      <c r="G68" s="172">
        <v>-170739384.99999997</v>
      </c>
      <c r="H68" s="172">
        <v>-70972531</v>
      </c>
    </row>
    <row r="69" spans="1:8" s="12" customFormat="1" ht="12.75">
      <c r="A69" s="143" t="s">
        <v>106</v>
      </c>
      <c r="B69" s="144" t="s">
        <v>170</v>
      </c>
      <c r="C69" s="145">
        <v>334372056.73</v>
      </c>
      <c r="D69" s="145">
        <v>-82624601</v>
      </c>
      <c r="E69" s="145"/>
      <c r="F69" s="145">
        <v>29308742</v>
      </c>
      <c r="G69" s="145">
        <v>281056197.73</v>
      </c>
      <c r="H69" s="145">
        <v>-32228503.110000014</v>
      </c>
    </row>
    <row r="70" spans="1:8" s="12" customFormat="1" ht="12.75">
      <c r="A70" s="143" t="s">
        <v>171</v>
      </c>
      <c r="B70" s="144" t="s">
        <v>172</v>
      </c>
      <c r="C70" s="145">
        <v>35929803</v>
      </c>
      <c r="D70" s="145">
        <v>0</v>
      </c>
      <c r="E70" s="145">
        <v>0</v>
      </c>
      <c r="F70" s="145">
        <v>-29308742</v>
      </c>
      <c r="G70" s="145">
        <v>6621061</v>
      </c>
      <c r="H70" s="145">
        <v>1051323</v>
      </c>
    </row>
    <row r="71" spans="1:8" s="12" customFormat="1" ht="25.5">
      <c r="A71" s="143" t="s">
        <v>173</v>
      </c>
      <c r="B71" s="146" t="s">
        <v>108</v>
      </c>
      <c r="C71" s="145">
        <v>-105959000</v>
      </c>
      <c r="D71" s="145">
        <v>0</v>
      </c>
      <c r="E71" s="145">
        <v>0</v>
      </c>
      <c r="F71" s="145">
        <v>0</v>
      </c>
      <c r="G71" s="145">
        <v>-105959000</v>
      </c>
      <c r="H71" s="145">
        <v>-28870000</v>
      </c>
    </row>
    <row r="72" spans="1:8" s="12" customFormat="1" ht="12.75">
      <c r="A72" s="143" t="s">
        <v>174</v>
      </c>
      <c r="B72" s="146" t="s">
        <v>109</v>
      </c>
      <c r="C72" s="145">
        <v>-286055598</v>
      </c>
      <c r="D72" s="145">
        <v>0</v>
      </c>
      <c r="E72" s="145">
        <v>0</v>
      </c>
      <c r="F72" s="145">
        <v>0</v>
      </c>
      <c r="G72" s="145">
        <v>-286055598</v>
      </c>
      <c r="H72" s="145">
        <v>250000</v>
      </c>
    </row>
    <row r="73" spans="1:8" s="12" customFormat="1" ht="12.75">
      <c r="A73" s="143" t="s">
        <v>110</v>
      </c>
      <c r="B73" s="146" t="s">
        <v>111</v>
      </c>
      <c r="C73" s="145">
        <v>-34250725</v>
      </c>
      <c r="D73" s="145">
        <v>-16869275</v>
      </c>
      <c r="E73" s="145">
        <v>0</v>
      </c>
      <c r="F73" s="169">
        <v>16295909</v>
      </c>
      <c r="G73" s="145">
        <v>-34824091</v>
      </c>
      <c r="H73" s="145">
        <v>-10391192</v>
      </c>
    </row>
    <row r="74" spans="1:8" s="12" customFormat="1" ht="12.75">
      <c r="A74" s="143" t="s">
        <v>112</v>
      </c>
      <c r="B74" s="146" t="s">
        <v>113</v>
      </c>
      <c r="C74" s="145">
        <v>54445619.49</v>
      </c>
      <c r="D74" s="145">
        <v>13586</v>
      </c>
      <c r="E74" s="145">
        <v>0</v>
      </c>
      <c r="F74" s="145">
        <v>-16295909</v>
      </c>
      <c r="G74" s="145">
        <v>38163296.49</v>
      </c>
      <c r="H74" s="145">
        <v>145203.11000000685</v>
      </c>
    </row>
    <row r="75" spans="1:8" s="12" customFormat="1" ht="38.25">
      <c r="A75" s="143" t="s">
        <v>114</v>
      </c>
      <c r="B75" s="146" t="s">
        <v>115</v>
      </c>
      <c r="C75" s="145">
        <v>-66169004.22</v>
      </c>
      <c r="D75" s="145">
        <v>-3572247</v>
      </c>
      <c r="E75" s="145">
        <v>0</v>
      </c>
      <c r="F75" s="145">
        <v>0</v>
      </c>
      <c r="G75" s="145">
        <v>-69741251.22</v>
      </c>
      <c r="H75" s="145">
        <v>-929362</v>
      </c>
    </row>
    <row r="76" spans="1:8" s="12" customFormat="1" ht="12.75">
      <c r="A76" s="147" t="s">
        <v>175</v>
      </c>
      <c r="B76" s="148" t="s">
        <v>117</v>
      </c>
      <c r="C76" s="149">
        <v>0</v>
      </c>
      <c r="D76" s="149">
        <v>0</v>
      </c>
      <c r="E76" s="149">
        <v>0</v>
      </c>
      <c r="F76" s="149">
        <v>0</v>
      </c>
      <c r="G76" s="149">
        <v>0</v>
      </c>
      <c r="H76" s="149">
        <v>0</v>
      </c>
    </row>
    <row r="79" spans="1:8" s="12" customFormat="1" ht="17.25" customHeight="1">
      <c r="A79" s="150" t="s">
        <v>118</v>
      </c>
      <c r="B79" s="13"/>
      <c r="C79" s="151" t="s">
        <v>119</v>
      </c>
      <c r="F79" s="130"/>
      <c r="H79" s="152" t="s">
        <v>120</v>
      </c>
    </row>
    <row r="80" spans="1:6" s="12" customFormat="1" ht="17.25" customHeight="1">
      <c r="A80" s="153" t="s">
        <v>176</v>
      </c>
      <c r="B80" s="154"/>
      <c r="C80" s="155"/>
      <c r="D80" s="156"/>
      <c r="E80" s="15"/>
      <c r="F80" s="130"/>
    </row>
    <row r="81" spans="1:6" s="12" customFormat="1" ht="17.25" customHeight="1">
      <c r="A81" s="153"/>
      <c r="B81" s="154"/>
      <c r="C81" s="155"/>
      <c r="D81" s="156"/>
      <c r="E81" s="15"/>
      <c r="F81" s="130"/>
    </row>
    <row r="82" spans="1:6" s="12" customFormat="1" ht="17.25" customHeight="1">
      <c r="A82" s="153"/>
      <c r="B82" s="154"/>
      <c r="C82" s="155"/>
      <c r="D82" s="156"/>
      <c r="E82" s="15"/>
      <c r="F82" s="130"/>
    </row>
    <row r="83" spans="1:8" s="3" customFormat="1" ht="12.75" customHeight="1">
      <c r="A83" s="157" t="s">
        <v>177</v>
      </c>
      <c r="B83" s="158"/>
      <c r="C83" s="94"/>
      <c r="D83" s="94"/>
      <c r="E83" s="94"/>
      <c r="F83" s="94"/>
      <c r="G83" s="94"/>
      <c r="H83" s="94"/>
    </row>
    <row r="84" spans="1:4" s="130" customFormat="1" ht="17.25" customHeight="1">
      <c r="A84" s="161" t="s">
        <v>178</v>
      </c>
      <c r="B84" s="162"/>
      <c r="D84" s="159"/>
    </row>
  </sheetData>
  <sheetProtection/>
  <mergeCells count="8">
    <mergeCell ref="A1:H1"/>
    <mergeCell ref="A2:H2"/>
    <mergeCell ref="A3:H3"/>
    <mergeCell ref="A4:H4"/>
    <mergeCell ref="A10:A11"/>
    <mergeCell ref="B10:B11"/>
    <mergeCell ref="C10:G10"/>
    <mergeCell ref="H10:H11"/>
  </mergeCells>
  <hyperlinks>
    <hyperlink ref="A84" r:id="rId1" display="Silvija.Lansmane@kase.gov.lv"/>
  </hyperlinks>
  <printOptions horizontalCentered="1"/>
  <pageMargins left="0.7480314960629921" right="0.9448818897637796" top="0.6299212598425197" bottom="0.5905511811023623" header="1.1023622047244095" footer="0.5118110236220472"/>
  <pageSetup horizontalDpi="600" verticalDpi="600" orientation="landscape" paperSize="9" scale="85" r:id="rId3"/>
  <headerFooter alignWithMargins="0">
    <oddFooter>&amp;C&amp;P</oddFooter>
  </headerFooter>
  <rowBreaks count="1" manualBreakCount="1">
    <brk id="6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="90" zoomScaleNormal="90" zoomScaleSheetLayoutView="100" zoomScalePageLayoutView="0" workbookViewId="0" topLeftCell="A1">
      <pane xSplit="2" topLeftCell="C1" activePane="topRight" state="frozen"/>
      <selection pane="topLeft" activeCell="A14" sqref="A14"/>
      <selection pane="topRight" activeCell="T75" sqref="T75"/>
    </sheetView>
  </sheetViews>
  <sheetFormatPr defaultColWidth="9.140625" defaultRowHeight="12.75"/>
  <cols>
    <col min="1" max="1" width="12.421875" style="13" customWidth="1"/>
    <col min="2" max="2" width="44.28125" style="12" customWidth="1"/>
    <col min="3" max="3" width="13.57421875" style="15" customWidth="1"/>
    <col min="4" max="4" width="13.00390625" style="12" customWidth="1"/>
    <col min="5" max="5" width="10.7109375" style="12" customWidth="1"/>
    <col min="6" max="6" width="13.7109375" style="12" customWidth="1"/>
    <col min="7" max="7" width="12.140625" style="12" customWidth="1"/>
    <col min="8" max="8" width="13.57421875" style="12" customWidth="1"/>
    <col min="9" max="9" width="13.8515625" style="15" customWidth="1"/>
    <col min="10" max="10" width="13.57421875" style="15" customWidth="1"/>
    <col min="11" max="11" width="11.8515625" style="12" bestFit="1" customWidth="1"/>
    <col min="12" max="12" width="17.7109375" style="12" customWidth="1"/>
    <col min="13" max="16384" width="9.140625" style="12" customWidth="1"/>
  </cols>
  <sheetData>
    <row r="1" spans="1:10" s="98" customFormat="1" ht="37.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</row>
    <row r="2" spans="1:11" s="98" customFormat="1" ht="15.75" customHeight="1">
      <c r="A2" s="244" t="s">
        <v>124</v>
      </c>
      <c r="B2" s="244"/>
      <c r="C2" s="244"/>
      <c r="D2" s="244"/>
      <c r="E2" s="244"/>
      <c r="F2" s="244"/>
      <c r="G2" s="244"/>
      <c r="H2" s="244"/>
      <c r="I2" s="244"/>
      <c r="J2" s="244"/>
      <c r="K2" s="99"/>
    </row>
    <row r="3" spans="1:11" s="101" customFormat="1" ht="20.25" customHeight="1">
      <c r="A3" s="245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100"/>
    </row>
    <row r="4" spans="1:11" s="101" customFormat="1" ht="16.5" customHeight="1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102"/>
    </row>
    <row r="5" spans="1:10" s="101" customFormat="1" ht="12.75">
      <c r="A5" s="160" t="s">
        <v>3</v>
      </c>
      <c r="B5" s="103"/>
      <c r="C5" s="103"/>
      <c r="D5" s="103"/>
      <c r="F5" s="104"/>
      <c r="I5" s="104"/>
      <c r="J5" s="7" t="s">
        <v>179</v>
      </c>
    </row>
    <row r="6" spans="1:10" s="11" customFormat="1" ht="15">
      <c r="A6" s="175"/>
      <c r="D6" s="108" t="s">
        <v>180</v>
      </c>
      <c r="I6" s="109"/>
      <c r="J6" s="109"/>
    </row>
    <row r="7" spans="1:10" s="11" customFormat="1" ht="15">
      <c r="A7" s="175"/>
      <c r="D7" s="108" t="s">
        <v>181</v>
      </c>
      <c r="I7" s="109"/>
      <c r="J7" s="109"/>
    </row>
    <row r="8" spans="2:4" ht="12.75">
      <c r="B8" s="176"/>
      <c r="C8" s="12"/>
      <c r="D8" s="177" t="s">
        <v>182</v>
      </c>
    </row>
    <row r="9" spans="2:10" ht="12.75">
      <c r="B9" s="14"/>
      <c r="J9" s="16" t="s">
        <v>8</v>
      </c>
    </row>
    <row r="10" spans="1:12" ht="12.75" customHeight="1">
      <c r="A10" s="246" t="s">
        <v>183</v>
      </c>
      <c r="B10" s="246" t="s">
        <v>10</v>
      </c>
      <c r="C10" s="248" t="s">
        <v>184</v>
      </c>
      <c r="D10" s="249"/>
      <c r="E10" s="249"/>
      <c r="F10" s="249"/>
      <c r="G10" s="249"/>
      <c r="H10" s="249"/>
      <c r="I10" s="250"/>
      <c r="J10" s="251" t="s">
        <v>12</v>
      </c>
      <c r="L10" s="178"/>
    </row>
    <row r="11" spans="1:10" ht="102" customHeight="1">
      <c r="A11" s="247"/>
      <c r="B11" s="247"/>
      <c r="C11" s="179" t="s">
        <v>13</v>
      </c>
      <c r="D11" s="180" t="s">
        <v>14</v>
      </c>
      <c r="E11" s="180" t="s">
        <v>185</v>
      </c>
      <c r="F11" s="181" t="s">
        <v>186</v>
      </c>
      <c r="G11" s="180" t="s">
        <v>187</v>
      </c>
      <c r="H11" s="180" t="s">
        <v>17</v>
      </c>
      <c r="I11" s="179" t="s">
        <v>18</v>
      </c>
      <c r="J11" s="252"/>
    </row>
    <row r="12" spans="1:10" ht="12.75">
      <c r="A12" s="182">
        <v>1</v>
      </c>
      <c r="B12" s="183">
        <v>2</v>
      </c>
      <c r="C12" s="184">
        <v>3</v>
      </c>
      <c r="D12" s="183">
        <v>4</v>
      </c>
      <c r="E12" s="183">
        <v>5</v>
      </c>
      <c r="F12" s="183">
        <v>6</v>
      </c>
      <c r="G12" s="183">
        <v>7</v>
      </c>
      <c r="H12" s="183">
        <v>8</v>
      </c>
      <c r="I12" s="184">
        <v>9</v>
      </c>
      <c r="J12" s="185">
        <v>10</v>
      </c>
    </row>
    <row r="13" spans="1:10" ht="12.75">
      <c r="A13" s="186"/>
      <c r="B13" s="187"/>
      <c r="C13" s="188"/>
      <c r="D13" s="189"/>
      <c r="E13" s="189"/>
      <c r="F13" s="189"/>
      <c r="G13" s="189"/>
      <c r="H13" s="189"/>
      <c r="I13" s="189"/>
      <c r="J13" s="189"/>
    </row>
    <row r="14" spans="1:10" ht="12.75">
      <c r="A14" s="227"/>
      <c r="B14" s="228" t="s">
        <v>132</v>
      </c>
      <c r="C14" s="229">
        <v>1799728529</v>
      </c>
      <c r="D14" s="229">
        <v>772735505</v>
      </c>
      <c r="E14" s="229">
        <v>623336</v>
      </c>
      <c r="F14" s="229">
        <v>113498502</v>
      </c>
      <c r="G14" s="229">
        <v>0</v>
      </c>
      <c r="H14" s="229">
        <v>-127979702</v>
      </c>
      <c r="I14" s="229">
        <v>2558606170</v>
      </c>
      <c r="J14" s="229">
        <v>704169607</v>
      </c>
    </row>
    <row r="15" spans="1:10" ht="12.75">
      <c r="A15" s="190" t="s">
        <v>23</v>
      </c>
      <c r="B15" s="191" t="s">
        <v>24</v>
      </c>
      <c r="C15" s="192">
        <v>268501971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4">
        <v>268501971</v>
      </c>
      <c r="J15" s="194">
        <v>71113392</v>
      </c>
    </row>
    <row r="16" spans="1:10" ht="12.75">
      <c r="A16" s="190" t="s">
        <v>133</v>
      </c>
      <c r="B16" s="191" t="s">
        <v>134</v>
      </c>
      <c r="C16" s="168">
        <v>0</v>
      </c>
      <c r="D16" s="194">
        <v>692476242</v>
      </c>
      <c r="E16" s="194">
        <v>0</v>
      </c>
      <c r="F16" s="193">
        <v>0</v>
      </c>
      <c r="G16" s="193">
        <v>0</v>
      </c>
      <c r="H16" s="194">
        <v>0</v>
      </c>
      <c r="I16" s="194">
        <v>692476242</v>
      </c>
      <c r="J16" s="194">
        <v>195051607</v>
      </c>
    </row>
    <row r="17" spans="1:10" ht="12.75">
      <c r="A17" s="190" t="s">
        <v>25</v>
      </c>
      <c r="B17" s="191" t="s">
        <v>26</v>
      </c>
      <c r="C17" s="168">
        <v>408</v>
      </c>
      <c r="D17" s="194">
        <v>0</v>
      </c>
      <c r="E17" s="194">
        <v>0</v>
      </c>
      <c r="F17" s="193">
        <v>0</v>
      </c>
      <c r="G17" s="193">
        <v>0</v>
      </c>
      <c r="H17" s="194">
        <v>0</v>
      </c>
      <c r="I17" s="194">
        <v>408</v>
      </c>
      <c r="J17" s="194">
        <v>-597</v>
      </c>
    </row>
    <row r="18" spans="1:12" s="14" customFormat="1" ht="12.75">
      <c r="A18" s="195" t="s">
        <v>27</v>
      </c>
      <c r="B18" s="196" t="s">
        <v>28</v>
      </c>
      <c r="C18" s="197">
        <v>1004813736</v>
      </c>
      <c r="D18" s="197">
        <v>0</v>
      </c>
      <c r="E18" s="197">
        <v>0</v>
      </c>
      <c r="F18" s="198">
        <v>0</v>
      </c>
      <c r="G18" s="198">
        <v>0</v>
      </c>
      <c r="H18" s="197">
        <v>0</v>
      </c>
      <c r="I18" s="197">
        <v>1004813736</v>
      </c>
      <c r="J18" s="194">
        <v>276902005</v>
      </c>
      <c r="K18" s="12"/>
      <c r="L18" s="12"/>
    </row>
    <row r="19" spans="1:10" ht="12.75">
      <c r="A19" s="199" t="s">
        <v>188</v>
      </c>
      <c r="B19" s="200" t="s">
        <v>136</v>
      </c>
      <c r="C19" s="201">
        <v>664594722</v>
      </c>
      <c r="D19" s="201">
        <v>0</v>
      </c>
      <c r="E19" s="201">
        <v>0</v>
      </c>
      <c r="F19" s="202">
        <v>0</v>
      </c>
      <c r="G19" s="202">
        <v>0</v>
      </c>
      <c r="H19" s="201">
        <v>0</v>
      </c>
      <c r="I19" s="201">
        <v>664594722</v>
      </c>
      <c r="J19" s="194">
        <v>186976351</v>
      </c>
    </row>
    <row r="20" spans="1:10" ht="12.75">
      <c r="A20" s="199" t="s">
        <v>137</v>
      </c>
      <c r="B20" s="200" t="s">
        <v>138</v>
      </c>
      <c r="C20" s="201">
        <v>272898432</v>
      </c>
      <c r="D20" s="201">
        <v>0</v>
      </c>
      <c r="E20" s="201">
        <v>0</v>
      </c>
      <c r="F20" s="202">
        <v>0</v>
      </c>
      <c r="G20" s="202">
        <v>0</v>
      </c>
      <c r="H20" s="201">
        <v>0</v>
      </c>
      <c r="I20" s="201">
        <v>272898432</v>
      </c>
      <c r="J20" s="194">
        <v>70353396</v>
      </c>
    </row>
    <row r="21" spans="1:10" ht="12.75">
      <c r="A21" s="199" t="s">
        <v>29</v>
      </c>
      <c r="B21" s="200" t="s">
        <v>30</v>
      </c>
      <c r="C21" s="201">
        <v>58822663</v>
      </c>
      <c r="D21" s="201">
        <v>0</v>
      </c>
      <c r="E21" s="201">
        <v>0</v>
      </c>
      <c r="F21" s="202">
        <v>0</v>
      </c>
      <c r="G21" s="202">
        <v>0</v>
      </c>
      <c r="H21" s="201">
        <v>0</v>
      </c>
      <c r="I21" s="201">
        <v>58822663</v>
      </c>
      <c r="J21" s="194">
        <v>14139990</v>
      </c>
    </row>
    <row r="22" spans="1:10" ht="12.75">
      <c r="A22" s="199" t="s">
        <v>31</v>
      </c>
      <c r="B22" s="200" t="s">
        <v>32</v>
      </c>
      <c r="C22" s="201">
        <v>8497919</v>
      </c>
      <c r="D22" s="201">
        <v>0</v>
      </c>
      <c r="E22" s="201">
        <v>0</v>
      </c>
      <c r="F22" s="202">
        <v>0</v>
      </c>
      <c r="G22" s="202">
        <v>0</v>
      </c>
      <c r="H22" s="201">
        <v>0</v>
      </c>
      <c r="I22" s="201">
        <v>8497919</v>
      </c>
      <c r="J22" s="194">
        <v>5432268</v>
      </c>
    </row>
    <row r="23" spans="1:10" ht="12.75">
      <c r="A23" s="190" t="s">
        <v>141</v>
      </c>
      <c r="B23" s="191" t="s">
        <v>142</v>
      </c>
      <c r="C23" s="168">
        <v>12802361</v>
      </c>
      <c r="D23" s="194">
        <v>0</v>
      </c>
      <c r="E23" s="194">
        <v>0</v>
      </c>
      <c r="F23" s="193">
        <v>0</v>
      </c>
      <c r="G23" s="193">
        <v>0</v>
      </c>
      <c r="H23" s="194">
        <v>0</v>
      </c>
      <c r="I23" s="194">
        <v>12802361</v>
      </c>
      <c r="J23" s="194">
        <v>3044954</v>
      </c>
    </row>
    <row r="24" spans="1:10" ht="25.5">
      <c r="A24" s="190" t="s">
        <v>143</v>
      </c>
      <c r="B24" s="203" t="s">
        <v>144</v>
      </c>
      <c r="C24" s="168">
        <v>3392936</v>
      </c>
      <c r="D24" s="194">
        <v>0</v>
      </c>
      <c r="E24" s="194">
        <v>0</v>
      </c>
      <c r="F24" s="193">
        <v>0</v>
      </c>
      <c r="G24" s="193">
        <v>0</v>
      </c>
      <c r="H24" s="194">
        <v>0</v>
      </c>
      <c r="I24" s="194">
        <v>3392936</v>
      </c>
      <c r="J24" s="194">
        <v>-3669963</v>
      </c>
    </row>
    <row r="25" spans="1:10" ht="12.75">
      <c r="A25" s="204" t="s">
        <v>33</v>
      </c>
      <c r="B25" s="203" t="s">
        <v>34</v>
      </c>
      <c r="C25" s="168">
        <v>44009451</v>
      </c>
      <c r="D25" s="194">
        <v>0</v>
      </c>
      <c r="E25" s="194">
        <v>0</v>
      </c>
      <c r="F25" s="194">
        <v>0</v>
      </c>
      <c r="G25" s="194">
        <v>0</v>
      </c>
      <c r="H25" s="194">
        <v>-82919</v>
      </c>
      <c r="I25" s="194">
        <v>43926532</v>
      </c>
      <c r="J25" s="194">
        <v>27639157</v>
      </c>
    </row>
    <row r="26" spans="1:10" ht="12.75">
      <c r="A26" s="204" t="s">
        <v>35</v>
      </c>
      <c r="B26" s="203" t="s">
        <v>36</v>
      </c>
      <c r="C26" s="168">
        <v>44183043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44183043</v>
      </c>
      <c r="J26" s="194">
        <v>14398993</v>
      </c>
    </row>
    <row r="27" spans="1:10" ht="12.75">
      <c r="A27" s="190" t="s">
        <v>37</v>
      </c>
      <c r="B27" s="191" t="s">
        <v>38</v>
      </c>
      <c r="C27" s="168">
        <v>9541397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9541397</v>
      </c>
      <c r="J27" s="194">
        <v>2206084</v>
      </c>
    </row>
    <row r="28" spans="1:10" ht="12.75">
      <c r="A28" s="190" t="s">
        <v>39</v>
      </c>
      <c r="B28" s="203" t="s">
        <v>40</v>
      </c>
      <c r="C28" s="168">
        <v>7760175</v>
      </c>
      <c r="D28" s="194">
        <v>0</v>
      </c>
      <c r="E28" s="194">
        <v>0</v>
      </c>
      <c r="F28" s="194">
        <v>0</v>
      </c>
      <c r="G28" s="194">
        <v>0</v>
      </c>
      <c r="H28" s="194">
        <v>-253667</v>
      </c>
      <c r="I28" s="194">
        <v>7506508</v>
      </c>
      <c r="J28" s="194">
        <v>1064978</v>
      </c>
    </row>
    <row r="29" spans="1:12" s="52" customFormat="1" ht="25.5" customHeight="1">
      <c r="A29" s="190" t="s">
        <v>41</v>
      </c>
      <c r="B29" s="205" t="s">
        <v>42</v>
      </c>
      <c r="C29" s="206">
        <v>1164784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1164784</v>
      </c>
      <c r="J29" s="194">
        <v>451201</v>
      </c>
      <c r="K29" s="12"/>
      <c r="L29" s="12"/>
    </row>
    <row r="30" spans="1:10" ht="12.75" customHeight="1" hidden="1">
      <c r="A30" s="204" t="s">
        <v>145</v>
      </c>
      <c r="B30" s="203" t="s">
        <v>146</v>
      </c>
      <c r="C30" s="168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</row>
    <row r="31" spans="1:12" s="52" customFormat="1" ht="25.5" customHeight="1">
      <c r="A31" s="190" t="s">
        <v>43</v>
      </c>
      <c r="B31" s="205" t="s">
        <v>44</v>
      </c>
      <c r="C31" s="206">
        <v>502342</v>
      </c>
      <c r="D31" s="207">
        <v>0</v>
      </c>
      <c r="E31" s="207">
        <v>0</v>
      </c>
      <c r="F31" s="207">
        <v>1772760</v>
      </c>
      <c r="G31" s="207">
        <v>0</v>
      </c>
      <c r="H31" s="207">
        <v>-2275102</v>
      </c>
      <c r="I31" s="207">
        <v>0</v>
      </c>
      <c r="J31" s="194">
        <v>0</v>
      </c>
      <c r="K31" s="12"/>
      <c r="L31" s="12"/>
    </row>
    <row r="32" spans="1:12" s="52" customFormat="1" ht="12.75">
      <c r="A32" s="190" t="s">
        <v>45</v>
      </c>
      <c r="B32" s="208" t="s">
        <v>46</v>
      </c>
      <c r="C32" s="206">
        <v>0</v>
      </c>
      <c r="D32" s="207">
        <v>59916104</v>
      </c>
      <c r="E32" s="193">
        <v>0</v>
      </c>
      <c r="F32" s="207">
        <v>62831785</v>
      </c>
      <c r="G32" s="207">
        <v>0</v>
      </c>
      <c r="H32" s="207">
        <v>-122747889</v>
      </c>
      <c r="I32" s="207">
        <v>0</v>
      </c>
      <c r="J32" s="194">
        <v>0</v>
      </c>
      <c r="K32" s="12"/>
      <c r="L32" s="12"/>
    </row>
    <row r="33" spans="1:12" s="52" customFormat="1" ht="12.75">
      <c r="A33" s="190" t="s">
        <v>47</v>
      </c>
      <c r="B33" s="208" t="s">
        <v>48</v>
      </c>
      <c r="C33" s="206">
        <v>256934</v>
      </c>
      <c r="D33" s="207">
        <v>0</v>
      </c>
      <c r="E33" s="207">
        <v>0</v>
      </c>
      <c r="F33" s="207">
        <v>196657</v>
      </c>
      <c r="G33" s="207">
        <v>0</v>
      </c>
      <c r="H33" s="207">
        <v>0</v>
      </c>
      <c r="I33" s="207">
        <v>453591</v>
      </c>
      <c r="J33" s="194">
        <v>275058</v>
      </c>
      <c r="K33" s="12"/>
      <c r="L33" s="12"/>
    </row>
    <row r="34" spans="1:12" s="52" customFormat="1" ht="48.75" customHeight="1">
      <c r="A34" s="131" t="s">
        <v>189</v>
      </c>
      <c r="B34" s="205" t="s">
        <v>190</v>
      </c>
      <c r="C34" s="206">
        <v>370148335</v>
      </c>
      <c r="D34" s="207">
        <v>0</v>
      </c>
      <c r="E34" s="207">
        <v>0</v>
      </c>
      <c r="F34" s="207">
        <v>4726755</v>
      </c>
      <c r="G34" s="207">
        <v>0</v>
      </c>
      <c r="H34" s="207">
        <v>0</v>
      </c>
      <c r="I34" s="207">
        <v>374875090</v>
      </c>
      <c r="J34" s="194">
        <v>90873894</v>
      </c>
      <c r="K34" s="12"/>
      <c r="L34" s="12"/>
    </row>
    <row r="35" spans="1:12" s="52" customFormat="1" ht="25.5">
      <c r="A35" s="190" t="s">
        <v>191</v>
      </c>
      <c r="B35" s="205" t="s">
        <v>56</v>
      </c>
      <c r="C35" s="206">
        <v>32650656</v>
      </c>
      <c r="D35" s="207">
        <v>1771</v>
      </c>
      <c r="E35" s="207">
        <v>0</v>
      </c>
      <c r="F35" s="207">
        <v>43970545</v>
      </c>
      <c r="G35" s="207"/>
      <c r="H35" s="207">
        <v>0</v>
      </c>
      <c r="I35" s="207">
        <v>76622972</v>
      </c>
      <c r="J35" s="194">
        <v>17860664</v>
      </c>
      <c r="K35" s="12"/>
      <c r="L35" s="12"/>
    </row>
    <row r="36" spans="1:12" s="52" customFormat="1" ht="25.5" customHeight="1">
      <c r="A36" s="190" t="s">
        <v>150</v>
      </c>
      <c r="B36" s="205" t="s">
        <v>151</v>
      </c>
      <c r="C36" s="206">
        <v>0</v>
      </c>
      <c r="D36" s="207">
        <v>20341388</v>
      </c>
      <c r="E36" s="207">
        <v>0</v>
      </c>
      <c r="F36" s="207">
        <v>0</v>
      </c>
      <c r="G36" s="207">
        <v>0</v>
      </c>
      <c r="H36" s="207">
        <v>-2620125</v>
      </c>
      <c r="I36" s="207">
        <v>17721263</v>
      </c>
      <c r="J36" s="194">
        <v>6821646</v>
      </c>
      <c r="K36" s="12"/>
      <c r="L36" s="12"/>
    </row>
    <row r="37" spans="1:12" s="52" customFormat="1" ht="12.75">
      <c r="A37" s="190" t="s">
        <v>57</v>
      </c>
      <c r="B37" s="205" t="s">
        <v>58</v>
      </c>
      <c r="C37" s="206">
        <v>0</v>
      </c>
      <c r="D37" s="193">
        <v>0</v>
      </c>
      <c r="E37" s="193">
        <v>623336</v>
      </c>
      <c r="F37" s="193">
        <v>0</v>
      </c>
      <c r="G37" s="193">
        <v>0</v>
      </c>
      <c r="H37" s="207">
        <v>0</v>
      </c>
      <c r="I37" s="207">
        <v>623336</v>
      </c>
      <c r="J37" s="194">
        <v>136534</v>
      </c>
      <c r="K37" s="12"/>
      <c r="L37" s="12"/>
    </row>
    <row r="38" spans="1:10" ht="15.75" customHeight="1" hidden="1">
      <c r="A38" s="190"/>
      <c r="B38" s="209"/>
      <c r="C38" s="168"/>
      <c r="D38" s="194"/>
      <c r="E38" s="194"/>
      <c r="F38" s="194"/>
      <c r="G38" s="194"/>
      <c r="H38" s="194"/>
      <c r="I38" s="210"/>
      <c r="J38" s="210">
        <v>0</v>
      </c>
    </row>
    <row r="39" spans="1:10" ht="12.75">
      <c r="A39" s="227"/>
      <c r="B39" s="230" t="s">
        <v>59</v>
      </c>
      <c r="C39" s="229">
        <v>1699863288</v>
      </c>
      <c r="D39" s="231">
        <v>827495953</v>
      </c>
      <c r="E39" s="231">
        <v>1620923</v>
      </c>
      <c r="F39" s="231">
        <v>89943097</v>
      </c>
      <c r="G39" s="231">
        <v>-24237</v>
      </c>
      <c r="H39" s="231">
        <v>-127979702</v>
      </c>
      <c r="I39" s="231">
        <v>2490919322</v>
      </c>
      <c r="J39" s="231">
        <v>641138061</v>
      </c>
    </row>
    <row r="40" spans="1:10" ht="13.5">
      <c r="A40" s="190" t="s">
        <v>60</v>
      </c>
      <c r="B40" s="211" t="s">
        <v>61</v>
      </c>
      <c r="C40" s="197">
        <v>1619973502</v>
      </c>
      <c r="D40" s="210">
        <v>827292174</v>
      </c>
      <c r="E40" s="210">
        <v>1553207</v>
      </c>
      <c r="F40" s="210">
        <v>85347230</v>
      </c>
      <c r="G40" s="210">
        <v>-1903</v>
      </c>
      <c r="H40" s="210">
        <v>-127783763</v>
      </c>
      <c r="I40" s="210">
        <v>2406380447</v>
      </c>
      <c r="J40" s="210">
        <v>616529794</v>
      </c>
    </row>
    <row r="41" spans="1:10" ht="12.75">
      <c r="A41" s="212" t="s">
        <v>62</v>
      </c>
      <c r="B41" s="213" t="s">
        <v>63</v>
      </c>
      <c r="C41" s="197">
        <v>487053206</v>
      </c>
      <c r="D41" s="210">
        <v>5208943</v>
      </c>
      <c r="E41" s="210">
        <v>380521</v>
      </c>
      <c r="F41" s="210">
        <v>76208464</v>
      </c>
      <c r="G41" s="210">
        <v>-1903</v>
      </c>
      <c r="H41" s="210">
        <v>0</v>
      </c>
      <c r="I41" s="210">
        <v>568849231</v>
      </c>
      <c r="J41" s="210">
        <v>162784668</v>
      </c>
    </row>
    <row r="42" spans="1:10" ht="12.75">
      <c r="A42" s="190">
        <v>1100</v>
      </c>
      <c r="B42" s="203" t="s">
        <v>65</v>
      </c>
      <c r="C42" s="168">
        <v>211973362</v>
      </c>
      <c r="D42" s="194">
        <v>3032457</v>
      </c>
      <c r="E42" s="194">
        <v>75177</v>
      </c>
      <c r="F42" s="194">
        <v>40546851</v>
      </c>
      <c r="G42" s="194">
        <v>0</v>
      </c>
      <c r="H42" s="194">
        <v>0</v>
      </c>
      <c r="I42" s="194">
        <v>255627847</v>
      </c>
      <c r="J42" s="194">
        <v>74906849</v>
      </c>
    </row>
    <row r="43" spans="1:10" ht="25.5" customHeight="1">
      <c r="A43" s="190">
        <v>1200</v>
      </c>
      <c r="B43" s="203" t="s">
        <v>153</v>
      </c>
      <c r="C43" s="168">
        <v>75165869</v>
      </c>
      <c r="D43" s="194">
        <v>834278</v>
      </c>
      <c r="E43" s="194">
        <v>14482</v>
      </c>
      <c r="F43" s="194">
        <v>10072390</v>
      </c>
      <c r="G43" s="194">
        <v>0</v>
      </c>
      <c r="H43" s="194">
        <v>0</v>
      </c>
      <c r="I43" s="194">
        <v>86087019</v>
      </c>
      <c r="J43" s="194">
        <v>24181504</v>
      </c>
    </row>
    <row r="44" spans="1:10" ht="12.75">
      <c r="A44" s="190">
        <v>2000</v>
      </c>
      <c r="B44" s="203" t="s">
        <v>69</v>
      </c>
      <c r="C44" s="168">
        <v>199913975</v>
      </c>
      <c r="D44" s="194">
        <v>1342208</v>
      </c>
      <c r="E44" s="194">
        <v>290862</v>
      </c>
      <c r="F44" s="194">
        <v>25589223</v>
      </c>
      <c r="G44" s="194">
        <v>-1903</v>
      </c>
      <c r="H44" s="194">
        <v>0</v>
      </c>
      <c r="I44" s="194">
        <v>227134365</v>
      </c>
      <c r="J44" s="194">
        <v>63696315</v>
      </c>
    </row>
    <row r="45" spans="1:10" ht="12.75">
      <c r="A45" s="190">
        <v>3000</v>
      </c>
      <c r="B45" s="203" t="s">
        <v>71</v>
      </c>
      <c r="C45" s="168">
        <v>484370073</v>
      </c>
      <c r="D45" s="194">
        <v>232308</v>
      </c>
      <c r="E45" s="194">
        <v>498650</v>
      </c>
      <c r="F45" s="194">
        <v>936802</v>
      </c>
      <c r="G45" s="194">
        <v>0</v>
      </c>
      <c r="H45" s="194">
        <v>-423570</v>
      </c>
      <c r="I45" s="194">
        <v>485614263</v>
      </c>
      <c r="J45" s="194">
        <v>105160638</v>
      </c>
    </row>
    <row r="46" spans="1:10" ht="12.75">
      <c r="A46" s="190">
        <v>4000</v>
      </c>
      <c r="B46" s="203" t="s">
        <v>73</v>
      </c>
      <c r="C46" s="168">
        <v>132591835</v>
      </c>
      <c r="D46" s="194">
        <v>0</v>
      </c>
      <c r="E46" s="194">
        <v>0</v>
      </c>
      <c r="F46" s="194">
        <v>184541</v>
      </c>
      <c r="G46" s="194">
        <v>0</v>
      </c>
      <c r="H46" s="168">
        <v>-2703044</v>
      </c>
      <c r="I46" s="194">
        <v>130073332</v>
      </c>
      <c r="J46" s="194">
        <v>25935719</v>
      </c>
    </row>
    <row r="47" spans="1:10" ht="12.75">
      <c r="A47" s="190">
        <v>6000</v>
      </c>
      <c r="B47" s="203" t="s">
        <v>75</v>
      </c>
      <c r="C47" s="168">
        <v>122139123</v>
      </c>
      <c r="D47" s="194">
        <v>820076839</v>
      </c>
      <c r="E47" s="194">
        <v>45420</v>
      </c>
      <c r="F47" s="194">
        <v>4171381</v>
      </c>
      <c r="G47" s="194">
        <v>0</v>
      </c>
      <c r="H47" s="210"/>
      <c r="I47" s="194">
        <v>946432763</v>
      </c>
      <c r="J47" s="194">
        <v>246783472</v>
      </c>
    </row>
    <row r="48" spans="1:10" ht="25.5">
      <c r="A48" s="204">
        <v>7000</v>
      </c>
      <c r="B48" s="205" t="s">
        <v>77</v>
      </c>
      <c r="C48" s="168">
        <v>393819265</v>
      </c>
      <c r="D48" s="168">
        <v>1774084</v>
      </c>
      <c r="E48" s="168">
        <v>628616</v>
      </c>
      <c r="F48" s="194">
        <v>3846042</v>
      </c>
      <c r="G48" s="194">
        <v>0</v>
      </c>
      <c r="H48" s="193">
        <v>-124657149</v>
      </c>
      <c r="I48" s="194">
        <v>275410858</v>
      </c>
      <c r="J48" s="194">
        <v>75865297</v>
      </c>
    </row>
    <row r="49" spans="1:10" ht="12.75">
      <c r="A49" s="190">
        <v>7100</v>
      </c>
      <c r="B49" s="203" t="s">
        <v>155</v>
      </c>
      <c r="C49" s="168">
        <v>59896104</v>
      </c>
      <c r="D49" s="168">
        <v>0</v>
      </c>
      <c r="E49" s="194">
        <v>0</v>
      </c>
      <c r="F49" s="194">
        <v>0</v>
      </c>
      <c r="G49" s="194">
        <v>0</v>
      </c>
      <c r="H49" s="194">
        <v>-59896104</v>
      </c>
      <c r="I49" s="194">
        <v>0</v>
      </c>
      <c r="J49" s="194">
        <v>0</v>
      </c>
    </row>
    <row r="50" spans="1:10" ht="12.75" customHeight="1" hidden="1">
      <c r="A50" s="190">
        <v>7200</v>
      </c>
      <c r="B50" s="203" t="s">
        <v>79</v>
      </c>
      <c r="C50" s="168">
        <v>0</v>
      </c>
      <c r="D50" s="194">
        <v>0</v>
      </c>
      <c r="E50" s="194">
        <v>0</v>
      </c>
      <c r="F50" s="194">
        <v>0</v>
      </c>
      <c r="G50" s="194">
        <v>0</v>
      </c>
      <c r="H50" s="194">
        <v>0</v>
      </c>
      <c r="I50" s="194">
        <v>0</v>
      </c>
      <c r="J50" s="194">
        <v>0</v>
      </c>
    </row>
    <row r="51" spans="1:10" ht="25.5">
      <c r="A51" s="204">
        <v>7300</v>
      </c>
      <c r="B51" s="205" t="s">
        <v>156</v>
      </c>
      <c r="C51" s="168">
        <v>241314866</v>
      </c>
      <c r="D51" s="194">
        <v>1754952</v>
      </c>
      <c r="E51" s="194">
        <v>628423</v>
      </c>
      <c r="F51" s="194">
        <v>0</v>
      </c>
      <c r="G51" s="194">
        <v>0</v>
      </c>
      <c r="H51" s="193">
        <v>-61935624</v>
      </c>
      <c r="I51" s="194">
        <v>181762617</v>
      </c>
      <c r="J51" s="194">
        <v>50079417</v>
      </c>
    </row>
    <row r="52" spans="1:10" ht="25.5">
      <c r="A52" s="204">
        <v>7400</v>
      </c>
      <c r="B52" s="205" t="s">
        <v>157</v>
      </c>
      <c r="C52" s="168">
        <v>13449756</v>
      </c>
      <c r="D52" s="194">
        <v>0</v>
      </c>
      <c r="E52" s="194">
        <v>0</v>
      </c>
      <c r="F52" s="194">
        <v>0</v>
      </c>
      <c r="G52" s="194">
        <v>0</v>
      </c>
      <c r="H52" s="193">
        <v>-821847</v>
      </c>
      <c r="I52" s="194">
        <v>12627909</v>
      </c>
      <c r="J52" s="194">
        <v>3205530</v>
      </c>
    </row>
    <row r="53" spans="1:10" ht="25.5" hidden="1">
      <c r="A53" s="190">
        <v>7500</v>
      </c>
      <c r="B53" s="203" t="s">
        <v>158</v>
      </c>
      <c r="C53" s="168">
        <v>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</row>
    <row r="54" spans="1:10" ht="13.5" customHeight="1">
      <c r="A54" s="204">
        <v>7600</v>
      </c>
      <c r="B54" s="205" t="s">
        <v>87</v>
      </c>
      <c r="C54" s="168">
        <v>67190796</v>
      </c>
      <c r="D54" s="194">
        <v>0</v>
      </c>
      <c r="E54" s="194">
        <v>0</v>
      </c>
      <c r="F54" s="194">
        <v>0</v>
      </c>
      <c r="G54" s="194">
        <v>0</v>
      </c>
      <c r="H54" s="193">
        <v>0</v>
      </c>
      <c r="I54" s="194">
        <v>67190796</v>
      </c>
      <c r="J54" s="194">
        <v>20733725</v>
      </c>
    </row>
    <row r="55" spans="1:10" ht="12.75">
      <c r="A55" s="204">
        <v>7700</v>
      </c>
      <c r="B55" s="205" t="s">
        <v>89</v>
      </c>
      <c r="C55" s="168">
        <v>11967743</v>
      </c>
      <c r="D55" s="194">
        <v>19132</v>
      </c>
      <c r="E55" s="194">
        <v>193</v>
      </c>
      <c r="F55" s="194">
        <v>1737978</v>
      </c>
      <c r="G55" s="194">
        <v>0</v>
      </c>
      <c r="H55" s="193">
        <v>0</v>
      </c>
      <c r="I55" s="194">
        <v>13725046</v>
      </c>
      <c r="J55" s="194">
        <v>1814889</v>
      </c>
    </row>
    <row r="56" spans="1:10" ht="38.25">
      <c r="A56" s="204">
        <v>7800</v>
      </c>
      <c r="B56" s="205" t="s">
        <v>159</v>
      </c>
      <c r="C56" s="168">
        <v>0</v>
      </c>
      <c r="D56" s="194">
        <v>0</v>
      </c>
      <c r="E56" s="194">
        <v>0</v>
      </c>
      <c r="F56" s="194">
        <v>2108064</v>
      </c>
      <c r="G56" s="194"/>
      <c r="H56" s="193">
        <v>-2003574</v>
      </c>
      <c r="I56" s="194">
        <v>104490</v>
      </c>
      <c r="J56" s="194">
        <v>31736</v>
      </c>
    </row>
    <row r="57" spans="1:12" s="14" customFormat="1" ht="12.75">
      <c r="A57" s="212" t="s">
        <v>90</v>
      </c>
      <c r="B57" s="213" t="s">
        <v>91</v>
      </c>
      <c r="C57" s="197">
        <v>79889786</v>
      </c>
      <c r="D57" s="197">
        <v>203779</v>
      </c>
      <c r="E57" s="210">
        <v>67716</v>
      </c>
      <c r="F57" s="210">
        <v>4595867</v>
      </c>
      <c r="G57" s="210">
        <v>-22334</v>
      </c>
      <c r="H57" s="210">
        <v>-195939</v>
      </c>
      <c r="I57" s="210">
        <v>84538875</v>
      </c>
      <c r="J57" s="210">
        <v>24608267</v>
      </c>
      <c r="K57" s="12"/>
      <c r="L57" s="12"/>
    </row>
    <row r="58" spans="1:10" ht="12.75">
      <c r="A58" s="135">
        <v>5000</v>
      </c>
      <c r="B58" s="214" t="s">
        <v>93</v>
      </c>
      <c r="C58" s="168">
        <v>68276161</v>
      </c>
      <c r="D58" s="168">
        <v>203779</v>
      </c>
      <c r="E58" s="168">
        <v>67716</v>
      </c>
      <c r="F58" s="168">
        <v>4579287</v>
      </c>
      <c r="G58" s="168">
        <v>-22334</v>
      </c>
      <c r="H58" s="168">
        <v>0</v>
      </c>
      <c r="I58" s="168">
        <v>73104609</v>
      </c>
      <c r="J58" s="168">
        <v>17674541</v>
      </c>
    </row>
    <row r="59" spans="1:10" ht="12.75">
      <c r="A59" s="190">
        <v>9000</v>
      </c>
      <c r="B59" s="203" t="s">
        <v>95</v>
      </c>
      <c r="C59" s="168">
        <v>11613625</v>
      </c>
      <c r="D59" s="168">
        <v>0</v>
      </c>
      <c r="E59" s="168">
        <v>0</v>
      </c>
      <c r="F59" s="168">
        <v>16580</v>
      </c>
      <c r="G59" s="168">
        <v>0</v>
      </c>
      <c r="H59" s="168">
        <v>-195939</v>
      </c>
      <c r="I59" s="168">
        <v>11434266</v>
      </c>
      <c r="J59" s="168">
        <v>6933726</v>
      </c>
    </row>
    <row r="60" spans="1:10" ht="12.75" customHeight="1">
      <c r="A60" s="204">
        <v>9100</v>
      </c>
      <c r="B60" s="203" t="s">
        <v>161</v>
      </c>
      <c r="C60" s="168">
        <v>20000</v>
      </c>
      <c r="D60" s="193">
        <v>0</v>
      </c>
      <c r="E60" s="194">
        <v>0</v>
      </c>
      <c r="F60" s="194">
        <v>0</v>
      </c>
      <c r="G60" s="194">
        <v>0</v>
      </c>
      <c r="H60" s="193">
        <v>-20000</v>
      </c>
      <c r="I60" s="193">
        <v>0</v>
      </c>
      <c r="J60" s="168">
        <v>0</v>
      </c>
    </row>
    <row r="61" spans="1:10" ht="12.75" customHeight="1" hidden="1">
      <c r="A61" s="204">
        <v>9200</v>
      </c>
      <c r="B61" s="205" t="s">
        <v>162</v>
      </c>
      <c r="C61" s="168">
        <v>0</v>
      </c>
      <c r="D61" s="193">
        <v>0</v>
      </c>
      <c r="E61" s="194">
        <v>0</v>
      </c>
      <c r="F61" s="194">
        <v>0</v>
      </c>
      <c r="G61" s="194">
        <v>0</v>
      </c>
      <c r="H61" s="193">
        <v>0</v>
      </c>
      <c r="I61" s="193">
        <v>0</v>
      </c>
      <c r="J61" s="168">
        <v>0</v>
      </c>
    </row>
    <row r="62" spans="1:10" ht="25.5">
      <c r="A62" s="204">
        <v>9500</v>
      </c>
      <c r="B62" s="203" t="s">
        <v>163</v>
      </c>
      <c r="C62" s="168">
        <v>11590201</v>
      </c>
      <c r="D62" s="193">
        <v>0</v>
      </c>
      <c r="E62" s="194">
        <v>0</v>
      </c>
      <c r="F62" s="194">
        <v>0</v>
      </c>
      <c r="G62" s="194">
        <v>0</v>
      </c>
      <c r="H62" s="193">
        <v>-155935</v>
      </c>
      <c r="I62" s="193">
        <v>11434266</v>
      </c>
      <c r="J62" s="168">
        <v>6933726</v>
      </c>
    </row>
    <row r="63" spans="1:10" ht="25.5" customHeight="1" hidden="1">
      <c r="A63" s="204">
        <v>9600</v>
      </c>
      <c r="B63" s="203" t="s">
        <v>164</v>
      </c>
      <c r="C63" s="168">
        <v>0</v>
      </c>
      <c r="D63" s="193">
        <v>0</v>
      </c>
      <c r="E63" s="194">
        <v>0</v>
      </c>
      <c r="F63" s="194">
        <v>0</v>
      </c>
      <c r="G63" s="194">
        <v>0</v>
      </c>
      <c r="H63" s="193">
        <v>0</v>
      </c>
      <c r="I63" s="193">
        <v>0</v>
      </c>
      <c r="J63" s="168">
        <v>0</v>
      </c>
    </row>
    <row r="64" spans="1:10" ht="25.5" customHeight="1">
      <c r="A64" s="204">
        <v>9700</v>
      </c>
      <c r="B64" s="203" t="s">
        <v>165</v>
      </c>
      <c r="C64" s="168">
        <v>3424</v>
      </c>
      <c r="D64" s="193">
        <v>0</v>
      </c>
      <c r="E64" s="194">
        <v>0</v>
      </c>
      <c r="F64" s="194">
        <v>0</v>
      </c>
      <c r="G64" s="194">
        <v>0</v>
      </c>
      <c r="H64" s="193">
        <v>-3424</v>
      </c>
      <c r="I64" s="193">
        <v>0</v>
      </c>
      <c r="J64" s="168">
        <v>0</v>
      </c>
    </row>
    <row r="65" spans="1:10" ht="38.25">
      <c r="A65" s="204">
        <v>9800</v>
      </c>
      <c r="B65" s="215" t="s">
        <v>166</v>
      </c>
      <c r="C65" s="168">
        <v>0</v>
      </c>
      <c r="D65" s="193">
        <v>0</v>
      </c>
      <c r="E65" s="194">
        <v>0</v>
      </c>
      <c r="F65" s="194">
        <v>16580</v>
      </c>
      <c r="G65" s="194">
        <v>0</v>
      </c>
      <c r="H65" s="193">
        <v>-16580</v>
      </c>
      <c r="I65" s="193">
        <v>0</v>
      </c>
      <c r="J65" s="168">
        <v>0</v>
      </c>
    </row>
    <row r="66" spans="1:10" ht="25.5" hidden="1">
      <c r="A66" s="204" t="s">
        <v>102</v>
      </c>
      <c r="B66" s="216" t="s">
        <v>103</v>
      </c>
      <c r="C66" s="168">
        <v>0</v>
      </c>
      <c r="D66" s="193">
        <v>0</v>
      </c>
      <c r="E66" s="194">
        <v>0</v>
      </c>
      <c r="F66" s="194">
        <v>0</v>
      </c>
      <c r="G66" s="194">
        <v>0</v>
      </c>
      <c r="H66" s="193">
        <v>0</v>
      </c>
      <c r="I66" s="193">
        <v>0</v>
      </c>
      <c r="J66" s="168">
        <v>0</v>
      </c>
    </row>
    <row r="67" spans="1:10" ht="18" customHeight="1">
      <c r="A67" s="227"/>
      <c r="B67" s="232" t="s">
        <v>104</v>
      </c>
      <c r="C67" s="229">
        <v>99865241</v>
      </c>
      <c r="D67" s="231">
        <v>-54760448</v>
      </c>
      <c r="E67" s="231">
        <v>-997587</v>
      </c>
      <c r="F67" s="231">
        <v>23555405</v>
      </c>
      <c r="G67" s="231">
        <v>24237</v>
      </c>
      <c r="H67" s="231">
        <v>0</v>
      </c>
      <c r="I67" s="231">
        <v>67686848</v>
      </c>
      <c r="J67" s="231">
        <v>63031546</v>
      </c>
    </row>
    <row r="68" spans="1:10" ht="12.75">
      <c r="A68" s="227"/>
      <c r="B68" s="232" t="s">
        <v>192</v>
      </c>
      <c r="C68" s="229">
        <v>-99865241</v>
      </c>
      <c r="D68" s="231">
        <v>54760448</v>
      </c>
      <c r="E68" s="231">
        <v>997587</v>
      </c>
      <c r="F68" s="231">
        <v>-23555405</v>
      </c>
      <c r="G68" s="231">
        <v>-24237</v>
      </c>
      <c r="H68" s="231">
        <v>0</v>
      </c>
      <c r="I68" s="231">
        <v>-67686847.99999997</v>
      </c>
      <c r="J68" s="231">
        <v>-63031546.00000001</v>
      </c>
    </row>
    <row r="69" spans="1:12" ht="15.75" customHeight="1">
      <c r="A69" s="217" t="s">
        <v>106</v>
      </c>
      <c r="B69" s="218" t="s">
        <v>170</v>
      </c>
      <c r="C69" s="201">
        <v>340297954.73</v>
      </c>
      <c r="D69" s="219">
        <v>54760448</v>
      </c>
      <c r="E69" s="220">
        <v>997587</v>
      </c>
      <c r="F69" s="220">
        <v>-25166991</v>
      </c>
      <c r="G69" s="220">
        <v>0</v>
      </c>
      <c r="H69" s="219">
        <v>-36516942</v>
      </c>
      <c r="I69" s="220">
        <v>334372056.73</v>
      </c>
      <c r="J69" s="220">
        <v>-32649463.110000014</v>
      </c>
      <c r="K69" s="11"/>
      <c r="L69" s="79"/>
    </row>
    <row r="70" spans="1:12" ht="15.75">
      <c r="A70" s="217" t="s">
        <v>171</v>
      </c>
      <c r="B70" s="218" t="s">
        <v>172</v>
      </c>
      <c r="C70" s="201">
        <v>-587139</v>
      </c>
      <c r="D70" s="219">
        <v>0</v>
      </c>
      <c r="E70" s="220">
        <v>0</v>
      </c>
      <c r="F70" s="220">
        <v>0</v>
      </c>
      <c r="G70" s="220">
        <v>0</v>
      </c>
      <c r="H70" s="219">
        <v>36516942</v>
      </c>
      <c r="I70" s="220">
        <v>35929803</v>
      </c>
      <c r="J70" s="220">
        <v>10410281</v>
      </c>
      <c r="K70" s="11"/>
      <c r="L70" s="79"/>
    </row>
    <row r="71" spans="1:12" ht="26.25">
      <c r="A71" s="217" t="s">
        <v>173</v>
      </c>
      <c r="B71" s="218" t="s">
        <v>108</v>
      </c>
      <c r="C71" s="201">
        <v>-105959000</v>
      </c>
      <c r="D71" s="219">
        <v>0</v>
      </c>
      <c r="E71" s="219">
        <v>0</v>
      </c>
      <c r="F71" s="219">
        <v>0</v>
      </c>
      <c r="G71" s="219">
        <v>0</v>
      </c>
      <c r="H71" s="219">
        <v>0</v>
      </c>
      <c r="I71" s="220">
        <v>-105959000</v>
      </c>
      <c r="J71" s="220">
        <v>-28870000</v>
      </c>
      <c r="K71" s="11"/>
      <c r="L71" s="79"/>
    </row>
    <row r="72" spans="1:12" ht="15.75">
      <c r="A72" s="217" t="s">
        <v>174</v>
      </c>
      <c r="B72" s="218" t="s">
        <v>109</v>
      </c>
      <c r="C72" s="201">
        <v>-286055598</v>
      </c>
      <c r="D72" s="219">
        <v>0</v>
      </c>
      <c r="E72" s="219">
        <v>0</v>
      </c>
      <c r="F72" s="219">
        <v>0</v>
      </c>
      <c r="G72" s="219">
        <v>0</v>
      </c>
      <c r="H72" s="219">
        <v>0</v>
      </c>
      <c r="I72" s="220">
        <v>-286055598</v>
      </c>
      <c r="J72" s="220">
        <v>250000</v>
      </c>
      <c r="K72" s="11"/>
      <c r="L72" s="79"/>
    </row>
    <row r="73" spans="1:12" ht="15.75">
      <c r="A73" s="217" t="s">
        <v>110</v>
      </c>
      <c r="B73" s="218" t="s">
        <v>111</v>
      </c>
      <c r="C73" s="201">
        <v>-36282020</v>
      </c>
      <c r="D73" s="219">
        <v>0</v>
      </c>
      <c r="E73" s="220">
        <v>0</v>
      </c>
      <c r="F73" s="220">
        <v>1806586</v>
      </c>
      <c r="G73" s="220">
        <v>-24237</v>
      </c>
      <c r="H73" s="219">
        <v>248946</v>
      </c>
      <c r="I73" s="220">
        <v>-34250725</v>
      </c>
      <c r="J73" s="220">
        <v>-10233034</v>
      </c>
      <c r="K73" s="11"/>
      <c r="L73" s="79"/>
    </row>
    <row r="74" spans="1:12" ht="15.75">
      <c r="A74" s="217" t="s">
        <v>112</v>
      </c>
      <c r="B74" s="218" t="s">
        <v>113</v>
      </c>
      <c r="C74" s="201">
        <v>54694565.49</v>
      </c>
      <c r="D74" s="219">
        <v>0</v>
      </c>
      <c r="E74" s="220">
        <v>0</v>
      </c>
      <c r="F74" s="220">
        <v>0</v>
      </c>
      <c r="G74" s="220">
        <v>0</v>
      </c>
      <c r="H74" s="219">
        <v>-248946</v>
      </c>
      <c r="I74" s="220">
        <v>54445619.49</v>
      </c>
      <c r="J74" s="220">
        <v>-1529329.8899999931</v>
      </c>
      <c r="K74" s="11"/>
      <c r="L74" s="79"/>
    </row>
    <row r="75" spans="1:11" ht="42.75" customHeight="1">
      <c r="A75" s="217" t="s">
        <v>114</v>
      </c>
      <c r="B75" s="218" t="s">
        <v>115</v>
      </c>
      <c r="C75" s="201">
        <v>-65974004.22</v>
      </c>
      <c r="D75" s="219">
        <v>0</v>
      </c>
      <c r="E75" s="220">
        <v>0</v>
      </c>
      <c r="F75" s="220">
        <v>-195000</v>
      </c>
      <c r="G75" s="220">
        <v>0</v>
      </c>
      <c r="H75" s="219">
        <v>0</v>
      </c>
      <c r="I75" s="220">
        <v>-66169004.22</v>
      </c>
      <c r="J75" s="220">
        <v>-410000</v>
      </c>
      <c r="K75" s="79"/>
    </row>
    <row r="76" spans="1:12" ht="15.75" hidden="1">
      <c r="A76" s="147" t="s">
        <v>116</v>
      </c>
      <c r="B76" s="221" t="s">
        <v>117</v>
      </c>
      <c r="C76" s="222">
        <v>0</v>
      </c>
      <c r="D76" s="223">
        <v>0</v>
      </c>
      <c r="E76" s="224">
        <v>0</v>
      </c>
      <c r="F76" s="224">
        <v>0</v>
      </c>
      <c r="G76" s="224">
        <v>0</v>
      </c>
      <c r="H76" s="223">
        <v>0</v>
      </c>
      <c r="I76" s="224">
        <f>C76+D76+E76+F76+G76+H76</f>
        <v>0</v>
      </c>
      <c r="J76" s="201">
        <f>I76-'[1]Augusts'!I76</f>
        <v>0</v>
      </c>
      <c r="K76" s="11"/>
      <c r="L76" s="79"/>
    </row>
    <row r="77" spans="2:12" ht="15.75">
      <c r="B77" s="12" t="s">
        <v>193</v>
      </c>
      <c r="D77" s="15"/>
      <c r="E77" s="15"/>
      <c r="F77" s="15"/>
      <c r="G77" s="15"/>
      <c r="H77" s="15"/>
      <c r="K77" s="11"/>
      <c r="L77" s="79"/>
    </row>
    <row r="78" spans="2:12" ht="15.75">
      <c r="B78" s="12" t="s">
        <v>194</v>
      </c>
      <c r="K78" s="11"/>
      <c r="L78" s="79"/>
    </row>
    <row r="79" spans="4:11" ht="15.75">
      <c r="D79" s="225"/>
      <c r="E79" s="225"/>
      <c r="F79" s="225"/>
      <c r="G79" s="225"/>
      <c r="H79" s="225"/>
      <c r="I79" s="225"/>
      <c r="K79" s="79"/>
    </row>
    <row r="80" spans="1:10" ht="17.25" customHeight="1">
      <c r="A80" s="150" t="s">
        <v>118</v>
      </c>
      <c r="B80" s="13"/>
      <c r="C80" s="12"/>
      <c r="D80" s="151" t="s">
        <v>119</v>
      </c>
      <c r="H80" s="152" t="s">
        <v>120</v>
      </c>
      <c r="I80" s="12"/>
      <c r="J80" s="12"/>
    </row>
    <row r="81" spans="1:10" ht="17.25" customHeight="1">
      <c r="A81" s="153" t="s">
        <v>176</v>
      </c>
      <c r="B81" s="154"/>
      <c r="C81" s="155"/>
      <c r="D81" s="156"/>
      <c r="E81" s="15"/>
      <c r="I81" s="12"/>
      <c r="J81" s="12"/>
    </row>
    <row r="82" spans="1:10" ht="17.25" customHeight="1">
      <c r="A82" s="153"/>
      <c r="B82" s="154"/>
      <c r="C82" s="155"/>
      <c r="D82" s="156"/>
      <c r="E82" s="15"/>
      <c r="I82" s="12"/>
      <c r="J82" s="12"/>
    </row>
    <row r="83" spans="1:10" ht="17.25" customHeight="1">
      <c r="A83" s="153"/>
      <c r="B83" s="154"/>
      <c r="C83" s="155"/>
      <c r="D83" s="156"/>
      <c r="E83" s="15"/>
      <c r="I83" s="12"/>
      <c r="J83" s="12"/>
    </row>
    <row r="84" spans="1:12" s="3" customFormat="1" ht="12.75" customHeight="1">
      <c r="A84" s="157" t="s">
        <v>177</v>
      </c>
      <c r="B84" s="158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1:4" s="130" customFormat="1" ht="17.25" customHeight="1">
      <c r="A85" s="226" t="s">
        <v>178</v>
      </c>
      <c r="B85" s="162"/>
      <c r="D85" s="159"/>
    </row>
  </sheetData>
  <sheetProtection/>
  <mergeCells count="8">
    <mergeCell ref="A1:J1"/>
    <mergeCell ref="A2:J2"/>
    <mergeCell ref="A3:J3"/>
    <mergeCell ref="A4:J4"/>
    <mergeCell ref="A10:A11"/>
    <mergeCell ref="B10:B11"/>
    <mergeCell ref="C10:I10"/>
    <mergeCell ref="J10:J11"/>
  </mergeCells>
  <hyperlinks>
    <hyperlink ref="A85" r:id="rId1" display="Silvija.Lansmane@kase.gov.lv"/>
  </hyperlinks>
  <printOptions horizontalCentered="1"/>
  <pageMargins left="0" right="0" top="0.6299212598425197" bottom="0.1968503937007874" header="0.5118110236220472" footer="0.31496062992125984"/>
  <pageSetup fitToHeight="2" horizontalDpi="600" verticalDpi="600" orientation="landscape" paperSize="9" scale="91" r:id="rId3"/>
  <headerFooter alignWithMargins="0">
    <oddFooter>&amp;C&amp;P</oddFooter>
  </headerFooter>
  <rowBreaks count="1" manualBreakCount="1">
    <brk id="5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110" zoomScaleNormal="110" zoomScalePageLayoutView="0" workbookViewId="0" topLeftCell="A1">
      <selection activeCell="L19" sqref="L19"/>
    </sheetView>
  </sheetViews>
  <sheetFormatPr defaultColWidth="9.421875" defaultRowHeight="12.75"/>
  <cols>
    <col min="1" max="1" width="12.7109375" style="13" customWidth="1"/>
    <col min="2" max="2" width="45.421875" style="12" customWidth="1"/>
    <col min="3" max="3" width="13.8515625" style="15" customWidth="1"/>
    <col min="4" max="4" width="14.421875" style="12" customWidth="1"/>
    <col min="5" max="5" width="12.28125" style="12" customWidth="1"/>
    <col min="6" max="6" width="0" style="12" hidden="1" customWidth="1"/>
    <col min="7" max="7" width="12.57421875" style="12" customWidth="1"/>
    <col min="8" max="8" width="14.140625" style="15" customWidth="1"/>
    <col min="9" max="9" width="14.421875" style="15" customWidth="1"/>
    <col min="10" max="10" width="10.421875" style="12" hidden="1" customWidth="1"/>
    <col min="11" max="11" width="2.00390625" style="12" hidden="1" customWidth="1"/>
    <col min="12" max="12" width="14.7109375" style="12" customWidth="1"/>
    <col min="13" max="13" width="70.8515625" style="12" customWidth="1"/>
    <col min="14" max="14" width="15.57421875" style="12" customWidth="1"/>
    <col min="15" max="15" width="15.421875" style="12" customWidth="1"/>
    <col min="16" max="22" width="9.421875" style="12" customWidth="1"/>
    <col min="23" max="24" width="0" style="12" hidden="1" customWidth="1"/>
    <col min="25" max="16384" width="9.421875" style="12" customWidth="1"/>
  </cols>
  <sheetData>
    <row r="1" spans="1:13" s="3" customFormat="1" ht="35.2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s="3" customFormat="1" ht="19.5" customHeight="1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4"/>
      <c r="K2" s="4"/>
      <c r="L2" s="4"/>
      <c r="M2" s="4"/>
    </row>
    <row r="3" spans="1:13" s="3" customFormat="1" ht="24.75" customHeight="1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4"/>
      <c r="K3" s="4"/>
      <c r="L3" s="4"/>
      <c r="M3" s="4"/>
    </row>
    <row r="4" spans="1:13" s="3" customFormat="1" ht="12.75">
      <c r="A4" s="263" t="s">
        <v>2</v>
      </c>
      <c r="B4" s="263"/>
      <c r="C4" s="263"/>
      <c r="D4" s="263"/>
      <c r="E4" s="263"/>
      <c r="F4" s="263"/>
      <c r="G4" s="263"/>
      <c r="H4" s="263"/>
      <c r="I4" s="263"/>
      <c r="J4" s="4"/>
      <c r="K4" s="4"/>
      <c r="L4" s="4"/>
      <c r="M4" s="4"/>
    </row>
    <row r="5" spans="1:12" s="3" customFormat="1" ht="12.75">
      <c r="A5" s="264" t="s">
        <v>3</v>
      </c>
      <c r="B5" s="264"/>
      <c r="C5" s="5"/>
      <c r="D5" s="6"/>
      <c r="E5" s="6"/>
      <c r="F5" s="6"/>
      <c r="G5" s="6"/>
      <c r="H5" s="7"/>
      <c r="I5" s="8" t="s">
        <v>4</v>
      </c>
      <c r="J5" s="9"/>
      <c r="K5" s="6"/>
      <c r="L5" s="10"/>
    </row>
    <row r="6" spans="1:9" s="11" customFormat="1" ht="15">
      <c r="A6" s="260" t="s">
        <v>5</v>
      </c>
      <c r="B6" s="260"/>
      <c r="C6" s="260"/>
      <c r="D6" s="260"/>
      <c r="E6" s="260"/>
      <c r="F6" s="260"/>
      <c r="G6" s="260"/>
      <c r="H6" s="260"/>
      <c r="I6" s="260"/>
    </row>
    <row r="7" spans="1:9" s="11" customFormat="1" ht="15">
      <c r="A7" s="260" t="s">
        <v>6</v>
      </c>
      <c r="B7" s="260"/>
      <c r="C7" s="260"/>
      <c r="D7" s="260"/>
      <c r="E7" s="260"/>
      <c r="F7" s="260"/>
      <c r="G7" s="260"/>
      <c r="H7" s="260"/>
      <c r="I7" s="260"/>
    </row>
    <row r="8" spans="1:9" ht="12.75">
      <c r="A8" s="254" t="s">
        <v>7</v>
      </c>
      <c r="B8" s="254"/>
      <c r="C8" s="254"/>
      <c r="D8" s="254"/>
      <c r="E8" s="254"/>
      <c r="F8" s="254"/>
      <c r="G8" s="254"/>
      <c r="H8" s="254"/>
      <c r="I8" s="254"/>
    </row>
    <row r="9" spans="2:9" ht="12.75">
      <c r="B9" s="14"/>
      <c r="I9" s="16" t="s">
        <v>8</v>
      </c>
    </row>
    <row r="10" spans="1:10" ht="12.75" customHeight="1">
      <c r="A10" s="255" t="s">
        <v>9</v>
      </c>
      <c r="B10" s="255" t="s">
        <v>10</v>
      </c>
      <c r="C10" s="256" t="s">
        <v>11</v>
      </c>
      <c r="D10" s="256"/>
      <c r="E10" s="256"/>
      <c r="F10" s="256"/>
      <c r="G10" s="256"/>
      <c r="H10" s="256"/>
      <c r="I10" s="257" t="s">
        <v>12</v>
      </c>
      <c r="J10" s="17"/>
    </row>
    <row r="11" spans="1:10" ht="25.5">
      <c r="A11" s="255"/>
      <c r="B11" s="255"/>
      <c r="C11" s="18" t="s">
        <v>13</v>
      </c>
      <c r="D11" s="19" t="s">
        <v>14</v>
      </c>
      <c r="E11" s="19" t="s">
        <v>15</v>
      </c>
      <c r="F11" s="19" t="s">
        <v>16</v>
      </c>
      <c r="G11" s="19" t="s">
        <v>17</v>
      </c>
      <c r="H11" s="18" t="s">
        <v>18</v>
      </c>
      <c r="I11" s="257"/>
      <c r="J11" s="17" t="s">
        <v>19</v>
      </c>
    </row>
    <row r="12" spans="1:10" ht="12.75">
      <c r="A12" s="20" t="s">
        <v>20</v>
      </c>
      <c r="B12" s="21" t="s">
        <v>21</v>
      </c>
      <c r="C12" s="22">
        <v>3</v>
      </c>
      <c r="D12" s="23">
        <v>4</v>
      </c>
      <c r="E12" s="23">
        <v>5</v>
      </c>
      <c r="F12" s="23">
        <v>6</v>
      </c>
      <c r="G12" s="23">
        <v>6</v>
      </c>
      <c r="H12" s="22">
        <v>7</v>
      </c>
      <c r="I12" s="24">
        <v>8</v>
      </c>
      <c r="J12" s="17"/>
    </row>
    <row r="13" spans="1:9" ht="12.75">
      <c r="A13" s="25"/>
      <c r="B13" s="26"/>
      <c r="C13" s="27"/>
      <c r="D13" s="28"/>
      <c r="E13" s="28"/>
      <c r="F13" s="28"/>
      <c r="G13" s="28"/>
      <c r="H13" s="28"/>
      <c r="I13" s="29"/>
    </row>
    <row r="14" spans="1:14" ht="12.75">
      <c r="A14" s="30"/>
      <c r="B14" s="31" t="s">
        <v>22</v>
      </c>
      <c r="C14" s="32">
        <v>815550517</v>
      </c>
      <c r="D14" s="33">
        <v>15555730</v>
      </c>
      <c r="E14" s="33">
        <v>322805</v>
      </c>
      <c r="F14" s="33">
        <v>0</v>
      </c>
      <c r="G14" s="33">
        <v>-49246666</v>
      </c>
      <c r="H14" s="32">
        <v>782182386</v>
      </c>
      <c r="I14" s="34">
        <v>193931197</v>
      </c>
      <c r="J14" s="35">
        <v>1109479842</v>
      </c>
      <c r="L14" s="15"/>
      <c r="M14" s="15"/>
      <c r="N14" s="15"/>
    </row>
    <row r="15" spans="1:14" ht="12.75">
      <c r="A15" s="36" t="s">
        <v>23</v>
      </c>
      <c r="B15" s="37" t="s">
        <v>24</v>
      </c>
      <c r="C15" s="38">
        <v>399846915</v>
      </c>
      <c r="D15" s="39">
        <v>0</v>
      </c>
      <c r="E15" s="39">
        <v>0</v>
      </c>
      <c r="F15" s="39">
        <v>0</v>
      </c>
      <c r="G15" s="39">
        <v>0</v>
      </c>
      <c r="H15" s="40">
        <v>399846915</v>
      </c>
      <c r="I15" s="41">
        <v>107183004</v>
      </c>
      <c r="J15" s="35">
        <v>547955668</v>
      </c>
      <c r="L15" s="15"/>
      <c r="M15" s="15"/>
      <c r="N15" s="15"/>
    </row>
    <row r="16" spans="1:14" ht="12.75">
      <c r="A16" s="36" t="s">
        <v>25</v>
      </c>
      <c r="B16" s="37" t="s">
        <v>26</v>
      </c>
      <c r="C16" s="38">
        <v>103272106</v>
      </c>
      <c r="D16" s="39">
        <v>0</v>
      </c>
      <c r="E16" s="39">
        <v>0</v>
      </c>
      <c r="F16" s="39">
        <v>0</v>
      </c>
      <c r="G16" s="39">
        <v>0</v>
      </c>
      <c r="H16" s="42">
        <v>103272106</v>
      </c>
      <c r="I16" s="41">
        <v>11623670</v>
      </c>
      <c r="J16" s="35">
        <v>122288171</v>
      </c>
      <c r="L16" s="15"/>
      <c r="M16" s="15"/>
      <c r="N16" s="15"/>
    </row>
    <row r="17" spans="1:14" s="14" customFormat="1" ht="12.75">
      <c r="A17" s="43" t="s">
        <v>27</v>
      </c>
      <c r="B17" s="44" t="s">
        <v>28</v>
      </c>
      <c r="C17" s="38">
        <v>3232698</v>
      </c>
      <c r="D17" s="45">
        <v>1878280</v>
      </c>
      <c r="E17" s="45">
        <v>0</v>
      </c>
      <c r="F17" s="45">
        <v>0</v>
      </c>
      <c r="G17" s="45">
        <v>0</v>
      </c>
      <c r="H17" s="42">
        <v>5110978</v>
      </c>
      <c r="I17" s="41">
        <v>756829</v>
      </c>
      <c r="J17" s="46">
        <v>8546373</v>
      </c>
      <c r="L17" s="15"/>
      <c r="M17" s="15"/>
      <c r="N17" s="15"/>
    </row>
    <row r="18" spans="1:14" ht="12.75">
      <c r="A18" s="43" t="s">
        <v>29</v>
      </c>
      <c r="B18" s="44" t="s">
        <v>30</v>
      </c>
      <c r="C18" s="38">
        <v>2737427</v>
      </c>
      <c r="D18" s="45">
        <v>0</v>
      </c>
      <c r="E18" s="45">
        <v>0</v>
      </c>
      <c r="F18" s="45">
        <v>0</v>
      </c>
      <c r="G18" s="45">
        <v>0</v>
      </c>
      <c r="H18" s="42">
        <v>2737427</v>
      </c>
      <c r="I18" s="41">
        <v>698622</v>
      </c>
      <c r="J18" s="35">
        <v>3607758</v>
      </c>
      <c r="L18" s="15"/>
      <c r="M18" s="15"/>
      <c r="N18" s="15"/>
    </row>
    <row r="19" spans="1:14" ht="12.75">
      <c r="A19" s="43" t="s">
        <v>31</v>
      </c>
      <c r="B19" s="44" t="s">
        <v>32</v>
      </c>
      <c r="C19" s="38">
        <v>495271</v>
      </c>
      <c r="D19" s="45">
        <v>1878280</v>
      </c>
      <c r="E19" s="45">
        <v>0</v>
      </c>
      <c r="F19" s="45">
        <v>0</v>
      </c>
      <c r="G19" s="45">
        <v>0</v>
      </c>
      <c r="H19" s="42">
        <v>2373551</v>
      </c>
      <c r="I19" s="41">
        <v>58207</v>
      </c>
      <c r="J19" s="35">
        <v>4938615</v>
      </c>
      <c r="L19" s="15"/>
      <c r="M19" s="15"/>
      <c r="N19" s="15"/>
    </row>
    <row r="20" spans="1:14" ht="12.75">
      <c r="A20" s="43" t="s">
        <v>33</v>
      </c>
      <c r="B20" s="47" t="s">
        <v>34</v>
      </c>
      <c r="C20" s="38">
        <v>413789</v>
      </c>
      <c r="D20" s="45">
        <v>892</v>
      </c>
      <c r="E20" s="45">
        <v>0</v>
      </c>
      <c r="F20" s="48">
        <v>0</v>
      </c>
      <c r="G20" s="48">
        <v>0</v>
      </c>
      <c r="H20" s="42">
        <v>414681</v>
      </c>
      <c r="I20" s="41">
        <v>195476</v>
      </c>
      <c r="J20" s="35">
        <v>2336108</v>
      </c>
      <c r="L20" s="15"/>
      <c r="M20" s="15"/>
      <c r="N20" s="15"/>
    </row>
    <row r="21" spans="1:14" ht="12.75">
      <c r="A21" s="36" t="s">
        <v>35</v>
      </c>
      <c r="B21" s="49" t="s">
        <v>36</v>
      </c>
      <c r="C21" s="38">
        <v>2983321</v>
      </c>
      <c r="D21" s="39">
        <v>2900</v>
      </c>
      <c r="E21" s="39">
        <v>0</v>
      </c>
      <c r="F21" s="50">
        <v>0</v>
      </c>
      <c r="G21" s="50">
        <v>0</v>
      </c>
      <c r="H21" s="42">
        <v>2986221</v>
      </c>
      <c r="I21" s="41">
        <v>915359</v>
      </c>
      <c r="J21" s="35">
        <v>3886031</v>
      </c>
      <c r="L21" s="15"/>
      <c r="M21" s="15"/>
      <c r="N21" s="15"/>
    </row>
    <row r="22" spans="1:14" ht="12.75">
      <c r="A22" s="36" t="s">
        <v>37</v>
      </c>
      <c r="B22" s="37" t="s">
        <v>38</v>
      </c>
      <c r="C22" s="38">
        <v>926328</v>
      </c>
      <c r="D22" s="39">
        <v>1049</v>
      </c>
      <c r="E22" s="39">
        <v>0</v>
      </c>
      <c r="F22" s="50">
        <v>0</v>
      </c>
      <c r="G22" s="50">
        <v>0</v>
      </c>
      <c r="H22" s="42">
        <v>927377</v>
      </c>
      <c r="I22" s="41">
        <v>216770</v>
      </c>
      <c r="J22" s="35">
        <v>1361508</v>
      </c>
      <c r="L22" s="15"/>
      <c r="M22" s="15"/>
      <c r="N22" s="15"/>
    </row>
    <row r="23" spans="1:14" ht="12.75">
      <c r="A23" s="36" t="s">
        <v>39</v>
      </c>
      <c r="B23" s="49" t="s">
        <v>40</v>
      </c>
      <c r="C23" s="38">
        <v>3157289</v>
      </c>
      <c r="D23" s="39">
        <v>773630</v>
      </c>
      <c r="E23" s="39">
        <v>0</v>
      </c>
      <c r="F23" s="50">
        <v>0</v>
      </c>
      <c r="G23" s="50">
        <v>0</v>
      </c>
      <c r="H23" s="42">
        <v>3930919</v>
      </c>
      <c r="I23" s="41">
        <v>1019175</v>
      </c>
      <c r="J23" s="35">
        <v>6180810</v>
      </c>
      <c r="L23" s="15"/>
      <c r="M23" s="15"/>
      <c r="N23" s="15"/>
    </row>
    <row r="24" spans="1:14" s="52" customFormat="1" ht="25.5">
      <c r="A24" s="36" t="s">
        <v>41</v>
      </c>
      <c r="B24" s="51" t="s">
        <v>42</v>
      </c>
      <c r="C24" s="38">
        <v>13723493</v>
      </c>
      <c r="D24" s="39">
        <v>28758</v>
      </c>
      <c r="E24" s="39">
        <v>0</v>
      </c>
      <c r="F24" s="50">
        <v>0</v>
      </c>
      <c r="G24" s="50">
        <v>0</v>
      </c>
      <c r="H24" s="42">
        <v>13752251</v>
      </c>
      <c r="I24" s="41">
        <v>1617654</v>
      </c>
      <c r="J24" s="35">
        <v>6447375</v>
      </c>
      <c r="L24" s="15"/>
      <c r="M24" s="15"/>
      <c r="N24" s="15"/>
    </row>
    <row r="25" spans="1:14" s="52" customFormat="1" ht="25.5">
      <c r="A25" s="36" t="s">
        <v>43</v>
      </c>
      <c r="B25" s="51" t="s">
        <v>44</v>
      </c>
      <c r="C25" s="38">
        <v>104492</v>
      </c>
      <c r="D25" s="39">
        <v>0</v>
      </c>
      <c r="E25" s="39">
        <v>0</v>
      </c>
      <c r="F25" s="50">
        <v>0</v>
      </c>
      <c r="G25" s="50">
        <v>0</v>
      </c>
      <c r="H25" s="42">
        <v>104492</v>
      </c>
      <c r="I25" s="41">
        <v>31737</v>
      </c>
      <c r="J25" s="35">
        <v>701589</v>
      </c>
      <c r="L25" s="15"/>
      <c r="M25" s="15"/>
      <c r="N25" s="15"/>
    </row>
    <row r="26" spans="1:14" s="52" customFormat="1" ht="12.75">
      <c r="A26" s="43" t="s">
        <v>45</v>
      </c>
      <c r="B26" s="44" t="s">
        <v>46</v>
      </c>
      <c r="C26" s="38">
        <v>233555067</v>
      </c>
      <c r="D26" s="45">
        <v>12721098</v>
      </c>
      <c r="E26" s="48">
        <v>0</v>
      </c>
      <c r="F26" s="48">
        <v>0</v>
      </c>
      <c r="G26" s="45">
        <v>-38764926</v>
      </c>
      <c r="H26" s="53">
        <v>207511239</v>
      </c>
      <c r="I26" s="54">
        <v>59857415</v>
      </c>
      <c r="J26" s="35">
        <v>343333885</v>
      </c>
      <c r="L26" s="15"/>
      <c r="M26" s="15"/>
      <c r="N26" s="15"/>
    </row>
    <row r="27" spans="1:14" s="52" customFormat="1" ht="12.75">
      <c r="A27" s="43" t="s">
        <v>47</v>
      </c>
      <c r="B27" s="44" t="s">
        <v>48</v>
      </c>
      <c r="C27" s="38">
        <v>10139054</v>
      </c>
      <c r="D27" s="45">
        <v>95147</v>
      </c>
      <c r="E27" s="48">
        <v>0</v>
      </c>
      <c r="F27" s="48">
        <v>0</v>
      </c>
      <c r="G27" s="48">
        <v>-10234201</v>
      </c>
      <c r="H27" s="38">
        <v>0</v>
      </c>
      <c r="I27" s="54">
        <v>0</v>
      </c>
      <c r="J27" s="35">
        <v>148629</v>
      </c>
      <c r="L27" s="15"/>
      <c r="M27" s="15"/>
      <c r="N27" s="15"/>
    </row>
    <row r="28" spans="1:14" s="52" customFormat="1" ht="25.5" hidden="1">
      <c r="A28" s="55" t="s">
        <v>49</v>
      </c>
      <c r="B28" s="56" t="s">
        <v>50</v>
      </c>
      <c r="C28" s="57">
        <v>191040</v>
      </c>
      <c r="D28" s="58">
        <v>95147</v>
      </c>
      <c r="E28" s="59">
        <v>0</v>
      </c>
      <c r="F28" s="59">
        <v>0</v>
      </c>
      <c r="G28" s="59">
        <v>-286187</v>
      </c>
      <c r="H28" s="60">
        <v>0</v>
      </c>
      <c r="I28" s="61">
        <v>0</v>
      </c>
      <c r="J28" s="35">
        <v>0</v>
      </c>
      <c r="L28" s="15"/>
      <c r="M28" s="15"/>
      <c r="N28" s="15"/>
    </row>
    <row r="29" spans="1:14" s="52" customFormat="1" ht="12.75" hidden="1">
      <c r="A29" s="55" t="s">
        <v>51</v>
      </c>
      <c r="B29" s="62" t="s">
        <v>52</v>
      </c>
      <c r="C29" s="57">
        <v>9948014</v>
      </c>
      <c r="D29" s="58">
        <v>0</v>
      </c>
      <c r="E29" s="59">
        <v>0</v>
      </c>
      <c r="F29" s="59">
        <v>0</v>
      </c>
      <c r="G29" s="59">
        <v>-9948014</v>
      </c>
      <c r="H29" s="63">
        <v>0</v>
      </c>
      <c r="I29" s="64">
        <v>0</v>
      </c>
      <c r="J29" s="35">
        <v>148629</v>
      </c>
      <c r="L29" s="15"/>
      <c r="M29" s="15"/>
      <c r="N29" s="15"/>
    </row>
    <row r="30" spans="1:14" s="52" customFormat="1" ht="12.75">
      <c r="A30" s="65" t="s">
        <v>53</v>
      </c>
      <c r="B30" s="51" t="s">
        <v>54</v>
      </c>
      <c r="C30" s="38">
        <v>521600</v>
      </c>
      <c r="D30" s="39">
        <v>0</v>
      </c>
      <c r="E30" s="50">
        <v>0</v>
      </c>
      <c r="F30" s="50">
        <v>0</v>
      </c>
      <c r="G30" s="50">
        <v>0</v>
      </c>
      <c r="H30" s="40">
        <v>521600</v>
      </c>
      <c r="I30" s="41">
        <v>203444</v>
      </c>
      <c r="J30" s="35">
        <v>1031167</v>
      </c>
      <c r="L30" s="15"/>
      <c r="M30" s="15"/>
      <c r="N30" s="15"/>
    </row>
    <row r="31" spans="1:14" s="52" customFormat="1" ht="25.5">
      <c r="A31" s="65" t="s">
        <v>55</v>
      </c>
      <c r="B31" s="51" t="s">
        <v>56</v>
      </c>
      <c r="C31" s="38">
        <v>43674365</v>
      </c>
      <c r="D31" s="39">
        <v>53976</v>
      </c>
      <c r="E31" s="50">
        <v>0</v>
      </c>
      <c r="F31" s="50">
        <v>0</v>
      </c>
      <c r="G31" s="39">
        <v>-247539</v>
      </c>
      <c r="H31" s="42">
        <v>43480802</v>
      </c>
      <c r="I31" s="41">
        <v>10208487</v>
      </c>
      <c r="J31" s="35">
        <v>64405003</v>
      </c>
      <c r="L31" s="15"/>
      <c r="M31" s="15"/>
      <c r="N31" s="15"/>
    </row>
    <row r="32" spans="1:14" s="52" customFormat="1" ht="12.75" hidden="1">
      <c r="A32" s="65"/>
      <c r="B32" s="62" t="s">
        <v>52</v>
      </c>
      <c r="C32" s="57">
        <v>247539</v>
      </c>
      <c r="D32" s="58">
        <v>0</v>
      </c>
      <c r="E32" s="59">
        <v>0</v>
      </c>
      <c r="F32" s="59">
        <v>0</v>
      </c>
      <c r="G32" s="59">
        <v>-247539</v>
      </c>
      <c r="H32" s="60">
        <v>0</v>
      </c>
      <c r="I32" s="61">
        <v>0</v>
      </c>
      <c r="J32" s="35">
        <v>0</v>
      </c>
      <c r="L32" s="15"/>
      <c r="M32" s="15"/>
      <c r="N32" s="15"/>
    </row>
    <row r="33" spans="1:14" s="52" customFormat="1" ht="12.75">
      <c r="A33" s="43" t="s">
        <v>57</v>
      </c>
      <c r="B33" s="66" t="s">
        <v>58</v>
      </c>
      <c r="C33" s="38">
        <v>0</v>
      </c>
      <c r="D33" s="45">
        <v>0</v>
      </c>
      <c r="E33" s="48">
        <v>322805</v>
      </c>
      <c r="F33" s="48">
        <v>0</v>
      </c>
      <c r="G33" s="48">
        <v>0</v>
      </c>
      <c r="H33" s="40">
        <v>322805</v>
      </c>
      <c r="I33" s="41">
        <v>102177</v>
      </c>
      <c r="J33" s="35">
        <v>857525</v>
      </c>
      <c r="L33" s="15"/>
      <c r="M33" s="15"/>
      <c r="N33" s="15"/>
    </row>
    <row r="34" spans="1:14" ht="12.75">
      <c r="A34" s="36"/>
      <c r="B34" s="67"/>
      <c r="C34" s="38"/>
      <c r="D34" s="39"/>
      <c r="E34" s="50"/>
      <c r="F34" s="50"/>
      <c r="G34" s="50"/>
      <c r="H34" s="42"/>
      <c r="I34" s="41"/>
      <c r="J34" s="35"/>
      <c r="L34" s="15"/>
      <c r="M34" s="15"/>
      <c r="N34" s="15"/>
    </row>
    <row r="35" spans="1:14" ht="12.75">
      <c r="A35" s="30"/>
      <c r="B35" s="68" t="s">
        <v>59</v>
      </c>
      <c r="C35" s="32">
        <v>717332135</v>
      </c>
      <c r="D35" s="69">
        <v>10366002</v>
      </c>
      <c r="E35" s="69">
        <v>678378</v>
      </c>
      <c r="F35" s="69">
        <v>0</v>
      </c>
      <c r="G35" s="69">
        <v>-49246666</v>
      </c>
      <c r="H35" s="70">
        <v>679129849</v>
      </c>
      <c r="I35" s="71">
        <v>185990212</v>
      </c>
      <c r="J35" s="35">
        <v>1054001707</v>
      </c>
      <c r="L35" s="15"/>
      <c r="M35" s="15"/>
      <c r="N35" s="15"/>
    </row>
    <row r="36" spans="1:14" ht="12.75">
      <c r="A36" s="43" t="s">
        <v>60</v>
      </c>
      <c r="B36" s="66" t="s">
        <v>61</v>
      </c>
      <c r="C36" s="38">
        <v>649238114</v>
      </c>
      <c r="D36" s="45">
        <v>9182649</v>
      </c>
      <c r="E36" s="45">
        <v>603506</v>
      </c>
      <c r="F36" s="45">
        <v>0</v>
      </c>
      <c r="G36" s="45">
        <v>-49234166</v>
      </c>
      <c r="H36" s="53">
        <v>609790103</v>
      </c>
      <c r="I36" s="54">
        <v>165180570</v>
      </c>
      <c r="J36" s="35">
        <v>888401381</v>
      </c>
      <c r="L36" s="15"/>
      <c r="M36" s="15"/>
      <c r="N36" s="15"/>
    </row>
    <row r="37" spans="1:14" ht="12.75">
      <c r="A37" s="43" t="s">
        <v>62</v>
      </c>
      <c r="B37" s="47" t="s">
        <v>63</v>
      </c>
      <c r="C37" s="38">
        <v>487951332</v>
      </c>
      <c r="D37" s="45">
        <v>8135896</v>
      </c>
      <c r="E37" s="45">
        <v>395844</v>
      </c>
      <c r="F37" s="45">
        <v>0</v>
      </c>
      <c r="G37" s="45">
        <v>0</v>
      </c>
      <c r="H37" s="38">
        <v>496483072</v>
      </c>
      <c r="I37" s="54">
        <v>134944443</v>
      </c>
      <c r="J37" s="35">
        <v>744563247</v>
      </c>
      <c r="L37" s="15"/>
      <c r="M37" s="15"/>
      <c r="N37" s="15"/>
    </row>
    <row r="38" spans="1:14" ht="12.75">
      <c r="A38" s="72" t="s">
        <v>64</v>
      </c>
      <c r="B38" s="47" t="s">
        <v>65</v>
      </c>
      <c r="C38" s="38">
        <v>253882536</v>
      </c>
      <c r="D38" s="45">
        <v>260465</v>
      </c>
      <c r="E38" s="45">
        <v>17093</v>
      </c>
      <c r="F38" s="48">
        <v>0</v>
      </c>
      <c r="G38" s="48">
        <v>0</v>
      </c>
      <c r="H38" s="38">
        <v>254160094</v>
      </c>
      <c r="I38" s="54">
        <v>70085674</v>
      </c>
      <c r="J38" s="35">
        <v>401935959</v>
      </c>
      <c r="L38" s="15"/>
      <c r="M38" s="15"/>
      <c r="N38" s="15"/>
    </row>
    <row r="39" spans="1:14" ht="25.5">
      <c r="A39" s="72" t="s">
        <v>66</v>
      </c>
      <c r="B39" s="47" t="s">
        <v>67</v>
      </c>
      <c r="C39" s="38">
        <v>66549480</v>
      </c>
      <c r="D39" s="45">
        <v>66484</v>
      </c>
      <c r="E39" s="45">
        <v>1282</v>
      </c>
      <c r="F39" s="48">
        <v>0</v>
      </c>
      <c r="G39" s="48">
        <v>0</v>
      </c>
      <c r="H39" s="38">
        <v>66617246</v>
      </c>
      <c r="I39" s="54">
        <v>18356615</v>
      </c>
      <c r="J39" s="35">
        <v>94905946</v>
      </c>
      <c r="L39" s="15"/>
      <c r="M39" s="15"/>
      <c r="N39" s="15"/>
    </row>
    <row r="40" spans="1:14" ht="12.75">
      <c r="A40" s="43" t="s">
        <v>68</v>
      </c>
      <c r="B40" s="47" t="s">
        <v>69</v>
      </c>
      <c r="C40" s="38">
        <v>167519316</v>
      </c>
      <c r="D40" s="45">
        <v>7808947</v>
      </c>
      <c r="E40" s="45">
        <v>377469</v>
      </c>
      <c r="F40" s="48">
        <v>0</v>
      </c>
      <c r="G40" s="48">
        <v>0</v>
      </c>
      <c r="H40" s="38">
        <v>175705732</v>
      </c>
      <c r="I40" s="54">
        <v>46502154</v>
      </c>
      <c r="J40" s="35">
        <v>247721342</v>
      </c>
      <c r="L40" s="15"/>
      <c r="M40" s="15"/>
      <c r="N40" s="15"/>
    </row>
    <row r="41" spans="1:14" ht="12.75">
      <c r="A41" s="43" t="s">
        <v>70</v>
      </c>
      <c r="B41" s="47" t="s">
        <v>71</v>
      </c>
      <c r="C41" s="38">
        <v>64868150</v>
      </c>
      <c r="D41" s="45">
        <v>787840</v>
      </c>
      <c r="E41" s="45">
        <v>166485</v>
      </c>
      <c r="F41" s="48">
        <v>0</v>
      </c>
      <c r="G41" s="48">
        <v>0</v>
      </c>
      <c r="H41" s="38">
        <v>65822475</v>
      </c>
      <c r="I41" s="54">
        <v>17777408</v>
      </c>
      <c r="J41" s="35">
        <v>73203764</v>
      </c>
      <c r="L41" s="15"/>
      <c r="M41" s="15"/>
      <c r="N41" s="15"/>
    </row>
    <row r="42" spans="1:14" ht="12.75">
      <c r="A42" s="43" t="s">
        <v>72</v>
      </c>
      <c r="B42" s="47" t="s">
        <v>73</v>
      </c>
      <c r="C42" s="38">
        <v>15724995</v>
      </c>
      <c r="D42" s="45">
        <v>2194</v>
      </c>
      <c r="E42" s="45">
        <v>0</v>
      </c>
      <c r="F42" s="48">
        <v>0</v>
      </c>
      <c r="G42" s="48">
        <v>0</v>
      </c>
      <c r="H42" s="38">
        <v>15727189</v>
      </c>
      <c r="I42" s="54">
        <v>4065819</v>
      </c>
      <c r="J42" s="35">
        <v>28385161</v>
      </c>
      <c r="L42" s="15"/>
      <c r="M42" s="15"/>
      <c r="N42" s="15"/>
    </row>
    <row r="43" spans="1:14" ht="12.75">
      <c r="A43" s="43" t="s">
        <v>74</v>
      </c>
      <c r="B43" s="47" t="s">
        <v>75</v>
      </c>
      <c r="C43" s="38">
        <v>31058230</v>
      </c>
      <c r="D43" s="45">
        <v>66102</v>
      </c>
      <c r="E43" s="45">
        <v>40754</v>
      </c>
      <c r="F43" s="48">
        <v>0</v>
      </c>
      <c r="G43" s="48">
        <v>0</v>
      </c>
      <c r="H43" s="38">
        <v>31165086</v>
      </c>
      <c r="I43" s="54">
        <v>8238581</v>
      </c>
      <c r="J43" s="35">
        <v>40303256</v>
      </c>
      <c r="L43" s="15"/>
      <c r="M43" s="15"/>
      <c r="N43" s="15"/>
    </row>
    <row r="44" spans="1:14" ht="25.5">
      <c r="A44" s="43" t="s">
        <v>76</v>
      </c>
      <c r="B44" s="66" t="s">
        <v>77</v>
      </c>
      <c r="C44" s="38">
        <v>49635407</v>
      </c>
      <c r="D44" s="45">
        <v>190617</v>
      </c>
      <c r="E44" s="45">
        <v>423</v>
      </c>
      <c r="F44" s="45">
        <v>0</v>
      </c>
      <c r="G44" s="45">
        <v>-49234166</v>
      </c>
      <c r="H44" s="38">
        <v>592281</v>
      </c>
      <c r="I44" s="54">
        <v>154319</v>
      </c>
      <c r="J44" s="35">
        <v>1945953</v>
      </c>
      <c r="L44" s="15"/>
      <c r="M44" s="15"/>
      <c r="N44" s="15"/>
    </row>
    <row r="45" spans="1:14" ht="12.75">
      <c r="A45" s="72" t="s">
        <v>78</v>
      </c>
      <c r="B45" s="47" t="s">
        <v>79</v>
      </c>
      <c r="C45" s="38">
        <v>49541540</v>
      </c>
      <c r="D45" s="45">
        <v>190617</v>
      </c>
      <c r="E45" s="45">
        <v>423</v>
      </c>
      <c r="F45" s="48">
        <v>0</v>
      </c>
      <c r="G45" s="48">
        <v>-49234166</v>
      </c>
      <c r="H45" s="38">
        <v>498414</v>
      </c>
      <c r="I45" s="54">
        <v>148436</v>
      </c>
      <c r="J45" s="35">
        <v>1056363</v>
      </c>
      <c r="L45" s="15"/>
      <c r="M45" s="15"/>
      <c r="N45" s="15"/>
    </row>
    <row r="46" spans="1:14" ht="25.5" hidden="1">
      <c r="A46" s="55" t="s">
        <v>80</v>
      </c>
      <c r="B46" s="56" t="s">
        <v>81</v>
      </c>
      <c r="C46" s="57">
        <v>10195553</v>
      </c>
      <c r="D46" s="58">
        <v>0</v>
      </c>
      <c r="E46" s="58">
        <v>0</v>
      </c>
      <c r="F46" s="59">
        <v>0</v>
      </c>
      <c r="G46" s="59">
        <v>-10195553</v>
      </c>
      <c r="H46" s="57">
        <v>0</v>
      </c>
      <c r="I46" s="73">
        <v>0</v>
      </c>
      <c r="J46" s="35">
        <v>0</v>
      </c>
      <c r="L46" s="15"/>
      <c r="M46" s="15"/>
      <c r="N46" s="15"/>
    </row>
    <row r="47" spans="1:14" ht="25.5" hidden="1">
      <c r="A47" s="55" t="s">
        <v>82</v>
      </c>
      <c r="B47" s="56" t="s">
        <v>83</v>
      </c>
      <c r="C47" s="57">
        <v>82647</v>
      </c>
      <c r="D47" s="58">
        <v>190617</v>
      </c>
      <c r="E47" s="58">
        <v>423</v>
      </c>
      <c r="F47" s="59">
        <v>0</v>
      </c>
      <c r="G47" s="59">
        <v>-273687</v>
      </c>
      <c r="H47" s="57">
        <v>0</v>
      </c>
      <c r="I47" s="73">
        <v>0</v>
      </c>
      <c r="J47" s="35">
        <v>0</v>
      </c>
      <c r="L47" s="15"/>
      <c r="M47" s="15"/>
      <c r="N47" s="15"/>
    </row>
    <row r="48" spans="1:14" ht="25.5" hidden="1">
      <c r="A48" s="55" t="s">
        <v>84</v>
      </c>
      <c r="B48" s="56" t="s">
        <v>85</v>
      </c>
      <c r="C48" s="57">
        <v>38764926</v>
      </c>
      <c r="D48" s="58">
        <v>0</v>
      </c>
      <c r="E48" s="58">
        <v>0</v>
      </c>
      <c r="F48" s="59">
        <v>0</v>
      </c>
      <c r="G48" s="59">
        <v>-38764926</v>
      </c>
      <c r="H48" s="57">
        <v>0</v>
      </c>
      <c r="I48" s="73">
        <v>0</v>
      </c>
      <c r="J48" s="35">
        <v>0</v>
      </c>
      <c r="L48" s="15"/>
      <c r="M48" s="15"/>
      <c r="N48" s="15"/>
    </row>
    <row r="49" spans="1:14" ht="12.75">
      <c r="A49" s="72" t="s">
        <v>86</v>
      </c>
      <c r="B49" s="66" t="s">
        <v>87</v>
      </c>
      <c r="C49" s="38">
        <v>0</v>
      </c>
      <c r="D49" s="45">
        <v>0</v>
      </c>
      <c r="E49" s="45">
        <v>0</v>
      </c>
      <c r="F49" s="48">
        <v>0</v>
      </c>
      <c r="G49" s="48">
        <v>0</v>
      </c>
      <c r="H49" s="38">
        <v>0</v>
      </c>
      <c r="I49" s="54">
        <v>0</v>
      </c>
      <c r="J49" s="35">
        <v>0</v>
      </c>
      <c r="L49" s="15"/>
      <c r="M49" s="15"/>
      <c r="N49" s="15"/>
    </row>
    <row r="50" spans="1:14" ht="12.75">
      <c r="A50" s="72" t="s">
        <v>88</v>
      </c>
      <c r="B50" s="66" t="s">
        <v>89</v>
      </c>
      <c r="C50" s="38">
        <v>93867</v>
      </c>
      <c r="D50" s="45">
        <v>0</v>
      </c>
      <c r="E50" s="45">
        <v>0</v>
      </c>
      <c r="F50" s="48">
        <v>0</v>
      </c>
      <c r="G50" s="48">
        <v>0</v>
      </c>
      <c r="H50" s="38">
        <v>93867</v>
      </c>
      <c r="I50" s="54">
        <v>5883</v>
      </c>
      <c r="J50" s="35">
        <v>889590</v>
      </c>
      <c r="L50" s="15"/>
      <c r="M50" s="15"/>
      <c r="N50" s="15"/>
    </row>
    <row r="51" spans="1:14" s="14" customFormat="1" ht="12.75">
      <c r="A51" s="43" t="s">
        <v>90</v>
      </c>
      <c r="B51" s="47" t="s">
        <v>91</v>
      </c>
      <c r="C51" s="38">
        <v>68094021</v>
      </c>
      <c r="D51" s="45">
        <v>1183353</v>
      </c>
      <c r="E51" s="45">
        <v>74872</v>
      </c>
      <c r="F51" s="48">
        <v>0</v>
      </c>
      <c r="G51" s="48">
        <v>-12500</v>
      </c>
      <c r="H51" s="38">
        <v>69339746</v>
      </c>
      <c r="I51" s="54">
        <v>20809642</v>
      </c>
      <c r="J51" s="46">
        <v>165600001</v>
      </c>
      <c r="L51" s="15"/>
      <c r="M51" s="15"/>
      <c r="N51" s="15"/>
    </row>
    <row r="52" spans="1:14" ht="12.75">
      <c r="A52" s="43" t="s">
        <v>92</v>
      </c>
      <c r="B52" s="47" t="s">
        <v>93</v>
      </c>
      <c r="C52" s="38">
        <v>68019054</v>
      </c>
      <c r="D52" s="45">
        <v>1183353</v>
      </c>
      <c r="E52" s="45">
        <v>74872</v>
      </c>
      <c r="F52" s="48">
        <v>0</v>
      </c>
      <c r="G52" s="48">
        <v>0</v>
      </c>
      <c r="H52" s="38">
        <v>69277279</v>
      </c>
      <c r="I52" s="54">
        <v>20803142</v>
      </c>
      <c r="J52" s="35">
        <v>165383950</v>
      </c>
      <c r="L52" s="15"/>
      <c r="M52" s="15"/>
      <c r="N52" s="15"/>
    </row>
    <row r="53" spans="1:14" ht="12.75">
      <c r="A53" s="43" t="s">
        <v>94</v>
      </c>
      <c r="B53" s="66" t="s">
        <v>95</v>
      </c>
      <c r="C53" s="38">
        <v>74967</v>
      </c>
      <c r="D53" s="45">
        <v>0</v>
      </c>
      <c r="E53" s="45">
        <v>0</v>
      </c>
      <c r="F53" s="45">
        <v>0</v>
      </c>
      <c r="G53" s="45">
        <v>-12500</v>
      </c>
      <c r="H53" s="38">
        <v>62467</v>
      </c>
      <c r="I53" s="54">
        <v>6500</v>
      </c>
      <c r="J53" s="35">
        <v>216051</v>
      </c>
      <c r="L53" s="15"/>
      <c r="M53" s="15"/>
      <c r="N53" s="15"/>
    </row>
    <row r="54" spans="1:14" ht="12.75">
      <c r="A54" s="72" t="s">
        <v>96</v>
      </c>
      <c r="B54" s="66" t="s">
        <v>97</v>
      </c>
      <c r="C54" s="38">
        <v>74967</v>
      </c>
      <c r="D54" s="45">
        <v>0</v>
      </c>
      <c r="E54" s="45">
        <v>0</v>
      </c>
      <c r="F54" s="48">
        <v>0</v>
      </c>
      <c r="G54" s="48">
        <v>-12500</v>
      </c>
      <c r="H54" s="45">
        <v>62467</v>
      </c>
      <c r="I54" s="54">
        <v>6500</v>
      </c>
      <c r="J54" s="35">
        <v>216051</v>
      </c>
      <c r="L54" s="15"/>
      <c r="M54" s="15"/>
      <c r="N54" s="15"/>
    </row>
    <row r="55" spans="1:14" ht="25.5" hidden="1">
      <c r="A55" s="55" t="s">
        <v>98</v>
      </c>
      <c r="B55" s="56" t="s">
        <v>99</v>
      </c>
      <c r="C55" s="57">
        <v>0</v>
      </c>
      <c r="D55" s="58">
        <v>0</v>
      </c>
      <c r="E55" s="58">
        <v>0</v>
      </c>
      <c r="F55" s="59">
        <v>0</v>
      </c>
      <c r="G55" s="59">
        <v>0</v>
      </c>
      <c r="H55" s="58">
        <v>0</v>
      </c>
      <c r="I55" s="74">
        <v>0</v>
      </c>
      <c r="J55" s="35">
        <v>0</v>
      </c>
      <c r="L55" s="15"/>
      <c r="M55" s="15"/>
      <c r="N55" s="15"/>
    </row>
    <row r="56" spans="1:14" ht="25.5" hidden="1">
      <c r="A56" s="55" t="s">
        <v>100</v>
      </c>
      <c r="B56" s="56" t="s">
        <v>101</v>
      </c>
      <c r="C56" s="57">
        <v>12500</v>
      </c>
      <c r="D56" s="58">
        <v>0</v>
      </c>
      <c r="E56" s="58">
        <v>0</v>
      </c>
      <c r="F56" s="59">
        <v>0</v>
      </c>
      <c r="G56" s="59">
        <v>-12500</v>
      </c>
      <c r="H56" s="58">
        <v>0</v>
      </c>
      <c r="I56" s="74">
        <v>0</v>
      </c>
      <c r="J56" s="35">
        <v>0</v>
      </c>
      <c r="L56" s="15"/>
      <c r="M56" s="15"/>
      <c r="N56" s="15"/>
    </row>
    <row r="57" spans="1:14" ht="25.5">
      <c r="A57" s="43" t="s">
        <v>102</v>
      </c>
      <c r="B57" s="47" t="s">
        <v>103</v>
      </c>
      <c r="C57" s="38">
        <v>0</v>
      </c>
      <c r="D57" s="45">
        <v>0</v>
      </c>
      <c r="E57" s="45">
        <v>0</v>
      </c>
      <c r="F57" s="45">
        <v>0</v>
      </c>
      <c r="G57" s="48">
        <v>0</v>
      </c>
      <c r="H57" s="45">
        <v>0</v>
      </c>
      <c r="I57" s="54">
        <v>0</v>
      </c>
      <c r="J57" s="35">
        <v>325</v>
      </c>
      <c r="L57" s="15"/>
      <c r="M57" s="15"/>
      <c r="N57" s="15"/>
    </row>
    <row r="58" spans="1:16" ht="15.75">
      <c r="A58" s="30"/>
      <c r="B58" s="75" t="s">
        <v>104</v>
      </c>
      <c r="C58" s="76">
        <v>98218382</v>
      </c>
      <c r="D58" s="69">
        <v>5189728</v>
      </c>
      <c r="E58" s="69">
        <v>-355573</v>
      </c>
      <c r="F58" s="69">
        <v>0</v>
      </c>
      <c r="G58" s="69">
        <v>0</v>
      </c>
      <c r="H58" s="69">
        <v>103052537</v>
      </c>
      <c r="I58" s="77">
        <v>7940985</v>
      </c>
      <c r="J58" s="12">
        <v>55478135</v>
      </c>
      <c r="K58" s="78">
        <f>H58+H59</f>
        <v>0</v>
      </c>
      <c r="L58" s="15"/>
      <c r="M58" s="15"/>
      <c r="N58" s="15"/>
      <c r="O58" s="79"/>
      <c r="P58" s="79"/>
    </row>
    <row r="59" spans="1:16" ht="15.75">
      <c r="A59" s="30"/>
      <c r="B59" s="75" t="s">
        <v>105</v>
      </c>
      <c r="C59" s="76">
        <v>-98218382</v>
      </c>
      <c r="D59" s="69">
        <v>-5189728</v>
      </c>
      <c r="E59" s="69">
        <v>355573</v>
      </c>
      <c r="F59" s="69">
        <v>0</v>
      </c>
      <c r="G59" s="69">
        <v>0</v>
      </c>
      <c r="H59" s="69">
        <v>-103052537</v>
      </c>
      <c r="I59" s="77">
        <v>-7940985</v>
      </c>
      <c r="J59" s="12">
        <v>-55478135</v>
      </c>
      <c r="K59" s="78">
        <f>I58+I59</f>
        <v>0</v>
      </c>
      <c r="L59" s="15"/>
      <c r="M59" s="15"/>
      <c r="N59" s="15"/>
      <c r="O59" s="80"/>
      <c r="P59" s="79"/>
    </row>
    <row r="60" spans="1:16" ht="15.75">
      <c r="A60" s="72" t="s">
        <v>106</v>
      </c>
      <c r="B60" s="47" t="s">
        <v>107</v>
      </c>
      <c r="C60" s="38">
        <v>-78127049</v>
      </c>
      <c r="D60" s="45">
        <v>-4853125</v>
      </c>
      <c r="E60" s="45">
        <v>355573</v>
      </c>
      <c r="F60" s="45">
        <v>0</v>
      </c>
      <c r="G60" s="45">
        <v>0</v>
      </c>
      <c r="H60" s="45">
        <v>-82624601</v>
      </c>
      <c r="I60" s="54">
        <v>-8937998</v>
      </c>
      <c r="J60" s="81">
        <v>-56020121</v>
      </c>
      <c r="K60" s="79"/>
      <c r="L60" s="15"/>
      <c r="M60" s="15"/>
      <c r="N60" s="15"/>
      <c r="O60" s="80"/>
      <c r="P60" s="79"/>
    </row>
    <row r="61" spans="1:16" ht="25.5" hidden="1">
      <c r="A61" s="43"/>
      <c r="B61" s="47" t="s">
        <v>108</v>
      </c>
      <c r="C61" s="38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54">
        <v>0</v>
      </c>
      <c r="J61" s="81">
        <v>0</v>
      </c>
      <c r="K61" s="79"/>
      <c r="L61" s="15"/>
      <c r="M61" s="15"/>
      <c r="N61" s="15"/>
      <c r="O61" s="80"/>
      <c r="P61" s="79"/>
    </row>
    <row r="62" spans="1:16" ht="15.75" hidden="1">
      <c r="A62" s="43"/>
      <c r="B62" s="47" t="s">
        <v>109</v>
      </c>
      <c r="C62" s="38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54">
        <v>0</v>
      </c>
      <c r="J62" s="81">
        <v>0</v>
      </c>
      <c r="K62" s="79"/>
      <c r="L62" s="15"/>
      <c r="M62" s="15"/>
      <c r="N62" s="15"/>
      <c r="O62" s="80"/>
      <c r="P62" s="82"/>
    </row>
    <row r="63" spans="1:16" ht="15.75">
      <c r="A63" s="72" t="s">
        <v>110</v>
      </c>
      <c r="B63" s="47" t="s">
        <v>111</v>
      </c>
      <c r="C63" s="38">
        <v>-16650649</v>
      </c>
      <c r="D63" s="45">
        <v>-218626</v>
      </c>
      <c r="E63" s="45">
        <v>0</v>
      </c>
      <c r="F63" s="45">
        <v>0</v>
      </c>
      <c r="G63" s="45">
        <v>0</v>
      </c>
      <c r="H63" s="45">
        <v>-16869275</v>
      </c>
      <c r="I63" s="54">
        <v>1512279</v>
      </c>
      <c r="J63" s="81">
        <v>9203409</v>
      </c>
      <c r="K63" s="79"/>
      <c r="L63" s="15"/>
      <c r="M63" s="15"/>
      <c r="N63" s="15"/>
      <c r="O63" s="80"/>
      <c r="P63" s="82"/>
    </row>
    <row r="64" spans="1:16" ht="15.75">
      <c r="A64" s="72" t="s">
        <v>112</v>
      </c>
      <c r="B64" s="47" t="s">
        <v>113</v>
      </c>
      <c r="C64" s="38">
        <v>8563</v>
      </c>
      <c r="D64" s="45">
        <v>5023</v>
      </c>
      <c r="E64" s="45">
        <v>0</v>
      </c>
      <c r="F64" s="45">
        <v>0</v>
      </c>
      <c r="G64" s="45">
        <v>0</v>
      </c>
      <c r="H64" s="45">
        <v>13586</v>
      </c>
      <c r="I64" s="54">
        <v>4096</v>
      </c>
      <c r="J64" s="81">
        <v>573684</v>
      </c>
      <c r="K64" s="79"/>
      <c r="L64" s="15"/>
      <c r="M64" s="15"/>
      <c r="N64" s="15"/>
      <c r="O64" s="80"/>
      <c r="P64" s="82"/>
    </row>
    <row r="65" spans="1:16" ht="38.25">
      <c r="A65" s="72" t="s">
        <v>114</v>
      </c>
      <c r="B65" s="47" t="s">
        <v>115</v>
      </c>
      <c r="C65" s="38">
        <v>-3449247</v>
      </c>
      <c r="D65" s="45">
        <v>-123000</v>
      </c>
      <c r="E65" s="45">
        <v>0</v>
      </c>
      <c r="F65" s="45">
        <v>0</v>
      </c>
      <c r="G65" s="45">
        <v>0</v>
      </c>
      <c r="H65" s="45">
        <v>-3572247</v>
      </c>
      <c r="I65" s="54">
        <v>-519362</v>
      </c>
      <c r="J65" s="81">
        <v>-9235107</v>
      </c>
      <c r="K65" s="79"/>
      <c r="L65" s="15"/>
      <c r="M65" s="15"/>
      <c r="N65" s="15"/>
      <c r="O65" s="80"/>
      <c r="P65" s="82"/>
    </row>
    <row r="66" spans="1:16" ht="15.75" hidden="1">
      <c r="A66" s="83" t="s">
        <v>116</v>
      </c>
      <c r="B66" s="84" t="s">
        <v>117</v>
      </c>
      <c r="C66" s="85"/>
      <c r="D66" s="86"/>
      <c r="E66" s="86"/>
      <c r="F66" s="86"/>
      <c r="G66" s="86"/>
      <c r="H66" s="86"/>
      <c r="I66" s="87"/>
      <c r="J66" s="81">
        <v>0</v>
      </c>
      <c r="K66" s="79"/>
      <c r="L66" s="15"/>
      <c r="M66" s="80"/>
      <c r="N66" s="80"/>
      <c r="O66" s="80"/>
      <c r="P66" s="82"/>
    </row>
    <row r="67" spans="2:16" ht="15.75">
      <c r="B67" s="88"/>
      <c r="J67" s="11"/>
      <c r="K67" s="79"/>
      <c r="L67" s="79"/>
      <c r="M67" s="80"/>
      <c r="N67" s="80"/>
      <c r="O67" s="80"/>
      <c r="P67" s="82"/>
    </row>
    <row r="68" spans="1:13" s="91" customFormat="1" ht="12.75">
      <c r="A68" s="258" t="s">
        <v>118</v>
      </c>
      <c r="B68" s="258"/>
      <c r="C68" s="259" t="s">
        <v>119</v>
      </c>
      <c r="D68" s="259"/>
      <c r="E68" s="259"/>
      <c r="F68" s="259"/>
      <c r="G68" s="259"/>
      <c r="H68" s="259"/>
      <c r="I68" s="89" t="s">
        <v>120</v>
      </c>
      <c r="J68" s="90"/>
      <c r="K68" s="90"/>
      <c r="L68" s="90"/>
      <c r="M68" s="89"/>
    </row>
    <row r="69" spans="1:13" s="91" customFormat="1" ht="20.25" customHeight="1">
      <c r="A69" s="253" t="s">
        <v>121</v>
      </c>
      <c r="B69" s="253"/>
      <c r="C69" s="253"/>
      <c r="D69" s="92"/>
      <c r="E69" s="92"/>
      <c r="F69" s="92"/>
      <c r="G69" s="89"/>
      <c r="H69" s="92"/>
      <c r="I69" s="92"/>
      <c r="J69" s="92"/>
      <c r="K69" s="92"/>
      <c r="L69" s="92"/>
      <c r="M69" s="93"/>
    </row>
    <row r="70" spans="1:13" s="3" customFormat="1" ht="12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s="3" customFormat="1" ht="12.75" customHeight="1">
      <c r="A71" s="95" t="s">
        <v>122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5" ht="12.75">
      <c r="A72" s="95" t="s">
        <v>123</v>
      </c>
      <c r="L72" s="96"/>
      <c r="M72" s="96"/>
      <c r="N72" s="96"/>
      <c r="O72" s="96"/>
    </row>
    <row r="73" spans="12:15" ht="12.75">
      <c r="L73" s="96"/>
      <c r="M73" s="96"/>
      <c r="N73" s="96"/>
      <c r="O73" s="96"/>
    </row>
    <row r="74" spans="2:15" ht="12.75">
      <c r="B74" s="97"/>
      <c r="L74" s="96"/>
      <c r="M74" s="96"/>
      <c r="N74" s="96"/>
      <c r="O74" s="96"/>
    </row>
    <row r="75" spans="2:15" ht="12.75">
      <c r="B75" s="97"/>
      <c r="L75" s="96"/>
      <c r="M75" s="96"/>
      <c r="N75" s="96"/>
      <c r="O75" s="96"/>
    </row>
    <row r="76" spans="12:15" ht="12.75">
      <c r="L76" s="96"/>
      <c r="M76" s="96"/>
      <c r="N76" s="96"/>
      <c r="O76" s="96"/>
    </row>
  </sheetData>
  <sheetProtection selectLockedCells="1" selectUnlockedCells="1"/>
  <mergeCells count="14">
    <mergeCell ref="A7:I7"/>
    <mergeCell ref="A2:I2"/>
    <mergeCell ref="A3:I3"/>
    <mergeCell ref="A4:I4"/>
    <mergeCell ref="A5:B5"/>
    <mergeCell ref="A6:I6"/>
    <mergeCell ref="A69:C69"/>
    <mergeCell ref="A8:I8"/>
    <mergeCell ref="A10:A11"/>
    <mergeCell ref="B10:B11"/>
    <mergeCell ref="C10:H10"/>
    <mergeCell ref="I10:I11"/>
    <mergeCell ref="A68:B68"/>
    <mergeCell ref="C68:H68"/>
  </mergeCells>
  <hyperlinks>
    <hyperlink ref="A72" r:id="rId1" display="Sandija.Krumina-Peksena@kase.gov.lv"/>
  </hyperlinks>
  <printOptions horizontalCentered="1"/>
  <pageMargins left="0" right="0" top="0.6299212598425197" bottom="0.3937007874015748" header="0.5118110236220472" footer="0.11811023622047245"/>
  <pageSetup fitToHeight="0" fitToWidth="1" horizontalDpi="300" verticalDpi="300" orientation="landscape" paperSize="9" r:id="rId3"/>
  <headerFooter alignWithMargins="0">
    <oddFooter>&amp;C&amp;"Times New Roman,Regular"&amp;P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Zanda Šulca</cp:lastModifiedBy>
  <dcterms:created xsi:type="dcterms:W3CDTF">2017-05-15T05:21:46Z</dcterms:created>
  <dcterms:modified xsi:type="dcterms:W3CDTF">2017-05-16T07:07:24Z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