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opbudzets" sheetId="1" r:id="rId1"/>
    <sheet name="valsts konsolidacija" sheetId="2" r:id="rId2"/>
    <sheet name="pasvald konsolidacija" sheetId="3" r:id="rId3"/>
  </sheets>
  <externalReferences>
    <externalReference r:id="rId4"/>
  </externalReferences>
  <definedNames>
    <definedName name="_____xlnm.Print_Area_1" localSheetId="2">'pasvald konsolidacija'!$A$1:$I$72</definedName>
    <definedName name="_____xlnm.Print_Area_1">#REF!</definedName>
    <definedName name="_____xlnm.Print_Titles_1" localSheetId="2">'pasvald konsolidacija'!$A$10:$IL$12</definedName>
    <definedName name="_____xlnm.Print_Titles_1">#REF!</definedName>
    <definedName name="____xlnm.Print_Area_1" localSheetId="2">#REF!</definedName>
    <definedName name="____xlnm.Print_Area_1">#REF!</definedName>
    <definedName name="____xlnm.Print_Titles_1" localSheetId="2">#REF!</definedName>
    <definedName name="____xlnm.Print_Titles_1">#REF!</definedName>
    <definedName name="___xlnm.Print_Area_1" localSheetId="2">#REF!</definedName>
    <definedName name="___xlnm.Print_Area_1">#REF!</definedName>
    <definedName name="___xlnm.Print_Titles_1" localSheetId="2">#REF!</definedName>
    <definedName name="___xlnm.Print_Titles_1">#REF!</definedName>
    <definedName name="__xlnm.Print_Area_1" localSheetId="2">#REF!</definedName>
    <definedName name="__xlnm.Print_Area_1">#REF!</definedName>
    <definedName name="__xlnm.Print_Titles_1" localSheetId="2">#REF!</definedName>
    <definedName name="__xlnm.Print_Titles_1">#REF!</definedName>
    <definedName name="_xlnm._FilterDatabase" localSheetId="0" hidden="1">Kopbudzets!$A$14:$J$76</definedName>
    <definedName name="_xlnm.Print_Area" localSheetId="0">Kopbudzets!$A$1:$H$84</definedName>
    <definedName name="_xlnm.Print_Area" localSheetId="2">'pasvald konsolidacija'!$A$1:$I$72</definedName>
    <definedName name="_xlnm.Print_Area" localSheetId="1">'valsts konsolidacija'!$A$1:$J$85</definedName>
    <definedName name="_xlnm.Print_Titles" localSheetId="0">Kopbudzets!$10:$12</definedName>
    <definedName name="_xlnm.Print_Titles" localSheetId="2">'pasvald konsolidacija'!$9:$12</definedName>
    <definedName name="_xlnm.Print_Titles" localSheetId="1">'valsts konsolidacija'!$10:$12</definedName>
  </definedNames>
  <calcPr calcId="145621"/>
</workbook>
</file>

<file path=xl/calcChain.xml><?xml version="1.0" encoding="utf-8"?>
<calcChain xmlns="http://schemas.openxmlformats.org/spreadsheetml/2006/main">
  <c r="K59" i="3" l="1"/>
  <c r="K58" i="3"/>
  <c r="I76" i="2" l="1"/>
  <c r="O75" i="2"/>
  <c r="O73" i="2"/>
  <c r="P72" i="2"/>
  <c r="P74" i="2" l="1"/>
</calcChain>
</file>

<file path=xl/sharedStrings.xml><?xml version="1.0" encoding="utf-8"?>
<sst xmlns="http://schemas.openxmlformats.org/spreadsheetml/2006/main" count="379" uniqueCount="205">
  <si>
    <t>Smilšu iela 1, Rīga, LV-1919, tālr. 67094222, fakss 67094220, e-pasts kase@kase.gov.lv, www.kase.gov.lv</t>
  </si>
  <si>
    <t>PĀRSKATS</t>
  </si>
  <si>
    <t>Rīgā</t>
  </si>
  <si>
    <t>Datums skatāms laika zīmogā</t>
  </si>
  <si>
    <t>Nr.8-12.10.2.1/kb-9</t>
  </si>
  <si>
    <t xml:space="preserve">                    Valsts kases  mēneša pārskats par  konsolidētā kopbudžeta izpildi </t>
  </si>
  <si>
    <t>(ieskaitot ziedojumus un dāvinājumus)</t>
  </si>
  <si>
    <t>(2017.gada janvāris - septembris)</t>
  </si>
  <si>
    <t>(euro)</t>
  </si>
  <si>
    <t>Klasifikā-cijas kodi</t>
  </si>
  <si>
    <t>Rādītāji</t>
  </si>
  <si>
    <t>Kopbudžets</t>
  </si>
  <si>
    <t>Pārskata mēneša izpilde</t>
  </si>
  <si>
    <t>Valsts budžets (ieskaitot daļēji no valsts budžeta finansētas atvasinātas publiskas personas un budžeta nefinansētas iestādes)</t>
  </si>
  <si>
    <t>Pašvaldību budžets</t>
  </si>
  <si>
    <t>Korekcija</t>
  </si>
  <si>
    <t>Konsolidācija</t>
  </si>
  <si>
    <t>KOPĀ</t>
  </si>
  <si>
    <t>I. Kopbudžeta ieņēmumi - kopā</t>
  </si>
  <si>
    <t>1.0.0.0.</t>
  </si>
  <si>
    <t>Ienākuma nodokļi</t>
  </si>
  <si>
    <t>2.0.0.0.</t>
  </si>
  <si>
    <t>Sociālās apdrošināšanas iemaksas</t>
  </si>
  <si>
    <t>4.0.0.0.</t>
  </si>
  <si>
    <t>Īpašuma nodokļi</t>
  </si>
  <si>
    <t>5.0.0.0.</t>
  </si>
  <si>
    <t>Nodokļi par pakalpojumiem un precēm</t>
  </si>
  <si>
    <t>5.1.0.0.</t>
  </si>
  <si>
    <t>Pievienotās vērtības nodoklis</t>
  </si>
  <si>
    <t>x</t>
  </si>
  <si>
    <t>Akcīzes nodoklis</t>
  </si>
  <si>
    <t>5.4.0.0.</t>
  </si>
  <si>
    <t>Nodokļi atsevišķām precēm un  pakalpojumu veidiem</t>
  </si>
  <si>
    <t>5.5.3.0.</t>
  </si>
  <si>
    <t xml:space="preserve">Dabas resursu nodoklis </t>
  </si>
  <si>
    <t>6.0.0.0.</t>
  </si>
  <si>
    <t>Muitas nodoklis</t>
  </si>
  <si>
    <t>7.0.0.0.</t>
  </si>
  <si>
    <t>Nodokļu ieņēmumi, kas kompleksi apvieno dažādu
 nodokļu ieņēmumu grupas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</si>
  <si>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</si>
  <si>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</si>
  <si>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</si>
  <si>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</si>
  <si>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</si>
  <si>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</si>
  <si>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</si>
  <si>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</si>
  <si>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</si>
  <si>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</si>
  <si>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14.0.0.0.</t>
  </si>
  <si>
    <t>Ieņēmumi no valsts rezervju pārdošanas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</si>
  <si>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</si>
  <si>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</si>
  <si>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</si>
  <si>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</si>
  <si>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</si>
  <si>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</si>
  <si>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20.0.0.0.; 21.1.0.0. (izņemot 21.3.0.0.)</t>
  </si>
  <si>
    <t>Ieņēmumi no ES dalībvalstīm un ES institūcijām un pārējām valstīm un institūcijām, kuras nav ES dalībvalstis un ES institūcijas, kā arī budžeta iestādes ieņēmumi no ārvalstu finanšu palīdzības</t>
  </si>
  <si>
    <t>21.3.0.0.; 21.4.0.0.</t>
  </si>
  <si>
    <t xml:space="preserve">Ieņēmumi no budžeta iestāžu sniegtajiem maksas pakalpojumiem un citi pašu ieņēmumi </t>
  </si>
  <si>
    <t>22.0.0.0.</t>
  </si>
  <si>
    <t>Citi valsts sociālās apdrošināšanas speciālā budžeta ieņēmumi</t>
  </si>
  <si>
    <t>23.0.0.0.</t>
  </si>
  <si>
    <t>Saņemtie ziedojumi un dāvinājumi</t>
  </si>
  <si>
    <t xml:space="preserve">II. Kopbudžeta izdevumi- kopā  </t>
  </si>
  <si>
    <t>1.0.</t>
  </si>
  <si>
    <t>Uzturēšanas izdevumi</t>
  </si>
  <si>
    <t>1.1.</t>
  </si>
  <si>
    <t>Kārtējie izdevumi</t>
  </si>
  <si>
    <t>Atalgojums</t>
  </si>
  <si>
    <t>Darba devēja valsts sociālās apdrošināšanas obligātās iemaksas, sociāla rakstura pabalsti un kompensācijas</t>
  </si>
  <si>
    <t>Preces un pakalpojumi</t>
  </si>
  <si>
    <t xml:space="preserve">Subsīdijas un dotācijas </t>
  </si>
  <si>
    <t>Procentu izdevumi</t>
  </si>
  <si>
    <t>Sociālie pabalsti</t>
  </si>
  <si>
    <t>Valsts budžeta transferti, dotācijas un mērķdotācijas pašvaldībām uzturēšanās izdevumiem, pašu resursi, starptautiskā sadarbība</t>
  </si>
  <si>
    <t>Valsts budžeta uzturēšanās izdevumu transferti</t>
  </si>
  <si>
    <t>Pašvaldību uzturēšanās izdevumu transferti</t>
  </si>
  <si>
    <t>Valsts budžeta uzturēšanas izdevumu transferti citiem budžetiem noteiktam mērķim</t>
  </si>
  <si>
    <t>Pārējie valsts budžeta uzturēšanas izdevumu transferti citiem budžetiem</t>
  </si>
  <si>
    <t>Atmaksa valsts budžetā par veiktiem uzturēšanas izdevumiem</t>
  </si>
  <si>
    <t>Kārtējie maksājumi Eiropas Savienības budžetā</t>
  </si>
  <si>
    <t>Starptautiskā sadarbība</t>
  </si>
  <si>
    <t>No valsts budžeta daļēji finansētu atvasināto publisko personu un budžeta nefinansētu iestāžu uzturēšanas izdevumu transferti</t>
  </si>
  <si>
    <t>2.0.</t>
  </si>
  <si>
    <t xml:space="preserve">Kapitālie izdevumi </t>
  </si>
  <si>
    <t>Pamatkapitāla veidošana</t>
  </si>
  <si>
    <t>Valsts budžeta un pašvaldību budžetu transferti un mērķdotācijas kapitālajiem izdevumiem</t>
  </si>
  <si>
    <t>Valsts budžeta kapitālo izdevumu transferti</t>
  </si>
  <si>
    <t>Pašvaldību kapitālo  izdevumu transferti</t>
  </si>
  <si>
    <t>Valsts budžeta transferti kapitālajiem izdevumiem citiem budžetiem noteiktam mērķim</t>
  </si>
  <si>
    <t>Atmaksa valsts budžetā par veiktajiem kapitālajiem izdevumiem</t>
  </si>
  <si>
    <t>Pārējie valsts budžeta kapitālo izdevumu transferti citiem budžetiem</t>
  </si>
  <si>
    <t>No valsts budžeta daļēji finansētu atvasināto publisko personu un budžeta nefinansētu iestāžu kapitālo izdevumu transferti</t>
  </si>
  <si>
    <t>3.0.</t>
  </si>
  <si>
    <t>Dažādi izdevumi, kas veidojas pēc uzkrāšanas principa un nav klasificēti iepriekš</t>
  </si>
  <si>
    <t>III Finansiālā bilance</t>
  </si>
  <si>
    <t>IV Finansēšana</t>
  </si>
  <si>
    <t>F20010000</t>
  </si>
  <si>
    <t>Naudas līdzekļi un noguldījumi (bilances aktīvā)</t>
  </si>
  <si>
    <t>F20020000</t>
  </si>
  <si>
    <t>Noguldījumi (bilances pasīvā)</t>
  </si>
  <si>
    <t>F30010000</t>
  </si>
  <si>
    <t>Iegādātie parāda vērtspapīri, izņemot atvasinātos finanšu instrumentus</t>
  </si>
  <si>
    <t>F30020000</t>
  </si>
  <si>
    <t>Emitētie parāda vērtspapīri</t>
  </si>
  <si>
    <t>F40020000</t>
  </si>
  <si>
    <t>Aizņēmumi</t>
  </si>
  <si>
    <t>F40010000</t>
  </si>
  <si>
    <t>Aizdevumi</t>
  </si>
  <si>
    <t>F55010000</t>
  </si>
  <si>
    <t>Akcijas un cita līdzdalība komersantu pašu kapitālā, neskaitot kopieguldījumu fondu akcijas, un ieguldījumi starptautisko organizāciju kapitālā</t>
  </si>
  <si>
    <t>F56010001</t>
  </si>
  <si>
    <t>Kopieguldījumu fondu akcijas</t>
  </si>
  <si>
    <t>Pārvaldnieka vietā -
pārvaldnieka vietniece</t>
  </si>
  <si>
    <t>(paraksts*)</t>
  </si>
  <si>
    <t>G.Medne</t>
  </si>
  <si>
    <t>* Dokuments ir parakstīts ar drošu elektronisko parakstu</t>
  </si>
  <si>
    <t>Lansmane 67094239</t>
  </si>
  <si>
    <t>Silvija.Lansmane@kase.gov.lv</t>
  </si>
  <si>
    <t>Nr.8-12.10.2.1/vb-9</t>
  </si>
  <si>
    <t xml:space="preserve">                    Valsts kases  mēneša pārskats par valsts konsolidētā budžeta izpildi </t>
  </si>
  <si>
    <t>(ieskaitot ziedojumus un dāvinājumus un daļēji no valsts budžeta finansētu atvasinātu publisku personu un budžeta nefinansētu iestāžu budžetus)</t>
  </si>
  <si>
    <t>(2017.gada janvāris-septembris)</t>
  </si>
  <si>
    <t>Klasifikācijas kodi</t>
  </si>
  <si>
    <t>Valsts budžets</t>
  </si>
  <si>
    <t>Pamatbudžets</t>
  </si>
  <si>
    <t>Speciālais</t>
  </si>
  <si>
    <r>
      <t>Ziedojumi</t>
    </r>
    <r>
      <rPr>
        <sz val="10"/>
        <rFont val="Calibri"/>
        <family val="2"/>
        <charset val="186"/>
      </rPr>
      <t>¹</t>
    </r>
  </si>
  <si>
    <t>Daļēji no valsts budžeta finansētas atvasinātas publiskas personas un budžeta nefinansētas iestādes</t>
  </si>
  <si>
    <r>
      <t>Korekcija</t>
    </r>
    <r>
      <rPr>
        <sz val="10"/>
        <rFont val="Calibri"/>
        <family val="2"/>
        <charset val="186"/>
      </rPr>
      <t>²</t>
    </r>
  </si>
  <si>
    <t xml:space="preserve">   5.1.0.0.</t>
  </si>
  <si>
    <t xml:space="preserve">   5.4.0.0.</t>
  </si>
  <si>
    <t xml:space="preserve">   5.5.3.0.</t>
  </si>
  <si>
    <t>20.0.0.0.;21.1.0.0. (izņemot 21.3.0.0.)</t>
  </si>
  <si>
    <t>Ieņēmumi no Eiropas Savienības dalībvalstīm un Eiropas Savienības institūcijām un pārējām valstīm un institūcijām, kuras nav Eiropas Savienības dalībvalstis un Eiropas Savienības institūcijas</t>
  </si>
  <si>
    <t>21.3.0.0.;21.4.0.0.</t>
  </si>
  <si>
    <t xml:space="preserve">Ieņēmumi no iestāžu sniegtajiem maksas pakalpojumiem un citi pašu ieņēmumi </t>
  </si>
  <si>
    <t xml:space="preserve">Kopbudžeta izdevumi  </t>
  </si>
  <si>
    <t>Uzturēšanās izdevumu transferti, pašu resursu maksājumi, starptautiskā sadarbība</t>
  </si>
  <si>
    <t>Kapitālo izdevumu transferti</t>
  </si>
  <si>
    <t>Pārējie izdevumi, kas veidojas pēc uzkrāšanas principa un nav klasificēti iepriekš</t>
  </si>
  <si>
    <t>Finansiālā bilance</t>
  </si>
  <si>
    <t>V Finansēšana</t>
  </si>
  <si>
    <t>perioda
 sākums</t>
  </si>
  <si>
    <t>perioda
beigas</t>
  </si>
  <si>
    <t>izmaiņas</t>
  </si>
  <si>
    <t>eirobl</t>
  </si>
  <si>
    <t>vērtsp.</t>
  </si>
  <si>
    <t>ārlietu min</t>
  </si>
  <si>
    <t>ārvalstu aizņēmumi</t>
  </si>
  <si>
    <t>galvoto kredītu vietā</t>
  </si>
  <si>
    <t>F56010000</t>
  </si>
  <si>
    <t>¹  Kopā ar daļēji no valsts budžeta finansētu atvasinātu publisko personu un budžeta nefinansētu iestāžu ziedojumiem</t>
  </si>
  <si>
    <t>² Korekcija par finanšu līzinga atmaksām</t>
  </si>
  <si>
    <t>Smilšu iela 1, Rīga, LV-1919, tālr.67094222, fakss 67094220, e-pasts: kase@kase.gov.lv, www.kase.gov.lv</t>
  </si>
  <si>
    <t>Nr.8-12.10.2.1/pb-9</t>
  </si>
  <si>
    <t xml:space="preserve">Valsts kases mēneša pārskats par pašvaldību konsolidētā budžeta izpildi </t>
  </si>
  <si>
    <r>
      <rPr>
        <sz val="10"/>
        <rFont val="Times New Roman"/>
        <family val="1"/>
        <charset val="186"/>
      </rP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</si>
  <si>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Klasifikācijas kodi/grupas</t>
  </si>
  <si>
    <t>Ziedojumi un dāvinājumi</t>
  </si>
  <si>
    <t>Korekcijas</t>
  </si>
  <si>
    <t>iepr.mēnesis</t>
  </si>
  <si>
    <t>1</t>
  </si>
  <si>
    <t>2</t>
  </si>
  <si>
    <t>Kopbudžeta ieņēmumi</t>
  </si>
  <si>
    <t>19.1.0.0.</t>
  </si>
  <si>
    <t>Pašvaldības budžeta iekšējie transferti starp vienas pašvaldības budžeta veidiem</t>
  </si>
  <si>
    <t>19.2.0.0.</t>
  </si>
  <si>
    <t>Pašvaldību saņemtie transferti no citām pašvaldībām</t>
  </si>
  <si>
    <t>21.1.0.0.</t>
  </si>
  <si>
    <t>Iestādes ieņēmumi no ārvalstu finanšu palīdzības</t>
  </si>
  <si>
    <t>3.0</t>
  </si>
  <si>
    <t>1100</t>
  </si>
  <si>
    <t>1200</t>
  </si>
  <si>
    <t>Darba devēja valsts sociālās apdrošināšanas obligātās iemaksas, pabalsti un kompensācijas</t>
  </si>
  <si>
    <t>2000</t>
  </si>
  <si>
    <t>3000</t>
  </si>
  <si>
    <t>4000</t>
  </si>
  <si>
    <t>6000</t>
  </si>
  <si>
    <t>7000</t>
  </si>
  <si>
    <t>7200</t>
  </si>
  <si>
    <t>7210</t>
  </si>
  <si>
    <t>Pašvaldību uzturēšanās izdevumu transferti citām pašvaldībām</t>
  </si>
  <si>
    <t>7220</t>
  </si>
  <si>
    <t>Pašvaldību uzturēšanas izdevumu iekšējie transferti starp pašvaldības budžeta veidiem</t>
  </si>
  <si>
    <t>7260</t>
  </si>
  <si>
    <t>Pašvaldības iemaksa pašvaldību finanšu izlīdzināšanas fondā</t>
  </si>
  <si>
    <t>7600</t>
  </si>
  <si>
    <t>7700</t>
  </si>
  <si>
    <t>5000</t>
  </si>
  <si>
    <t>9000</t>
  </si>
  <si>
    <t>9200</t>
  </si>
  <si>
    <t>Pašvaldību kapitālo izdevumu transferti</t>
  </si>
  <si>
    <t>9230</t>
  </si>
  <si>
    <t>Pašvaldību kapitālo izdevumu transferti citām pašvaldībām</t>
  </si>
  <si>
    <t>9240</t>
  </si>
  <si>
    <t>Pašvaldību kapitālo izdevumu iekšējie transferti starp pašvaldības budžeta veidiem</t>
  </si>
  <si>
    <t>Finansēšana</t>
  </si>
  <si>
    <t>Naudas līdzekļi un noguldījumi</t>
  </si>
  <si>
    <t>Pārvaldnieka vietā-
pārvaldnieka vietniece</t>
  </si>
  <si>
    <t>*Dokuments ir parakstīts ar drošu elektronisko parakstu</t>
  </si>
  <si>
    <t>Krūmiņa-Pēkšena 67094384</t>
  </si>
  <si>
    <t>Sandija.Krumina-Peksena@kase.gov.lv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</si>
</sst>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##0"/>
    <numFmt numFmtId="166" formatCode="###0"/>
    <numFmt numFmtId="167" formatCode="#,##0.0"/>
    <numFmt numFmtId="168" formatCode="yyyy/mm/dd"/>
  </numFmts>
  <fonts count="4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u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u/>
      <sz val="10"/>
      <color theme="10"/>
      <name val="Arial"/>
      <family val="2"/>
      <charset val="186"/>
    </font>
    <font>
      <sz val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Arial"/>
    </font>
    <font>
      <b/>
      <sz val="13"/>
      <name val="Times New Roman"/>
      <family val="1"/>
      <charset val="186"/>
    </font>
    <font>
      <sz val="12"/>
      <name val="Arial"/>
      <family val="2"/>
      <charset val="186"/>
    </font>
    <font>
      <sz val="10"/>
      <name val="Calibri"/>
      <family val="2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30"/>
      <name val="Times New Roman"/>
      <family val="1"/>
      <charset val="186"/>
    </font>
    <font>
      <sz val="10"/>
      <color indexed="30"/>
      <name val="Times New Roman"/>
      <family val="1"/>
    </font>
    <font>
      <sz val="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4" fontId="24" fillId="16" borderId="19" applyNumberFormat="0" applyProtection="0">
      <alignment vertical="center"/>
    </xf>
    <xf numFmtId="4" fontId="25" fillId="16" borderId="19" applyNumberFormat="0" applyProtection="0">
      <alignment vertical="center"/>
    </xf>
    <xf numFmtId="4" fontId="24" fillId="16" borderId="19" applyNumberFormat="0" applyProtection="0">
      <alignment horizontal="left" vertical="center" indent="1"/>
    </xf>
    <xf numFmtId="0" fontId="24" fillId="16" borderId="19" applyNumberFormat="0" applyProtection="0">
      <alignment horizontal="left" vertical="top" indent="1"/>
    </xf>
    <xf numFmtId="4" fontId="24" fillId="17" borderId="0" applyNumberFormat="0" applyProtection="0">
      <alignment horizontal="left" vertical="center" indent="1"/>
    </xf>
    <xf numFmtId="4" fontId="26" fillId="18" borderId="19" applyNumberFormat="0" applyProtection="0">
      <alignment horizontal="right" vertical="center"/>
    </xf>
    <xf numFmtId="4" fontId="26" fillId="19" borderId="19" applyNumberFormat="0" applyProtection="0">
      <alignment horizontal="right" vertical="center"/>
    </xf>
    <xf numFmtId="4" fontId="26" fillId="20" borderId="19" applyNumberFormat="0" applyProtection="0">
      <alignment horizontal="right" vertical="center"/>
    </xf>
    <xf numFmtId="4" fontId="26" fillId="21" borderId="19" applyNumberFormat="0" applyProtection="0">
      <alignment horizontal="right" vertical="center"/>
    </xf>
    <xf numFmtId="4" fontId="26" fillId="22" borderId="19" applyNumberFormat="0" applyProtection="0">
      <alignment horizontal="right" vertical="center"/>
    </xf>
    <xf numFmtId="4" fontId="26" fillId="23" borderId="19" applyNumberFormat="0" applyProtection="0">
      <alignment horizontal="right" vertical="center"/>
    </xf>
    <xf numFmtId="4" fontId="26" fillId="24" borderId="19" applyNumberFormat="0" applyProtection="0">
      <alignment horizontal="right" vertical="center"/>
    </xf>
    <xf numFmtId="4" fontId="26" fillId="25" borderId="19" applyNumberFormat="0" applyProtection="0">
      <alignment horizontal="right" vertical="center"/>
    </xf>
    <xf numFmtId="4" fontId="26" fillId="26" borderId="19" applyNumberFormat="0" applyProtection="0">
      <alignment horizontal="right" vertical="center"/>
    </xf>
    <xf numFmtId="4" fontId="24" fillId="27" borderId="20" applyNumberFormat="0" applyProtection="0">
      <alignment horizontal="left" vertical="center" indent="1"/>
    </xf>
    <xf numFmtId="4" fontId="26" fillId="28" borderId="0" applyNumberFormat="0" applyProtection="0">
      <alignment horizontal="left" vertical="center" indent="1"/>
    </xf>
    <xf numFmtId="4" fontId="27" fillId="29" borderId="0" applyNumberFormat="0" applyProtection="0">
      <alignment horizontal="left" vertical="center" indent="1"/>
    </xf>
    <xf numFmtId="4" fontId="26" fillId="17" borderId="19" applyNumberFormat="0" applyProtection="0">
      <alignment horizontal="right" vertical="center"/>
    </xf>
    <xf numFmtId="4" fontId="28" fillId="28" borderId="0" applyNumberFormat="0" applyProtection="0">
      <alignment horizontal="left" vertical="center" indent="1"/>
    </xf>
    <xf numFmtId="4" fontId="28" fillId="17" borderId="0" applyNumberFormat="0" applyProtection="0">
      <alignment horizontal="left" vertical="center" indent="1"/>
    </xf>
    <xf numFmtId="0" fontId="1" fillId="29" borderId="19" applyNumberFormat="0" applyProtection="0">
      <alignment horizontal="left" vertical="center" indent="1"/>
    </xf>
    <xf numFmtId="0" fontId="1" fillId="29" borderId="19" applyNumberFormat="0" applyProtection="0">
      <alignment horizontal="left" vertical="top" indent="1"/>
    </xf>
    <xf numFmtId="0" fontId="1" fillId="17" borderId="19" applyNumberFormat="0" applyProtection="0">
      <alignment horizontal="left" vertical="center" indent="1"/>
    </xf>
    <xf numFmtId="0" fontId="1" fillId="17" borderId="19" applyNumberFormat="0" applyProtection="0">
      <alignment horizontal="left" vertical="top" indent="1"/>
    </xf>
    <xf numFmtId="0" fontId="1" fillId="30" borderId="19" applyNumberFormat="0" applyProtection="0">
      <alignment horizontal="left" vertical="center" indent="1"/>
    </xf>
    <xf numFmtId="0" fontId="1" fillId="30" borderId="19" applyNumberFormat="0" applyProtection="0">
      <alignment horizontal="left" vertical="top" indent="1"/>
    </xf>
    <xf numFmtId="0" fontId="1" fillId="28" borderId="19" applyNumberFormat="0" applyProtection="0">
      <alignment horizontal="left" vertical="center" indent="1"/>
    </xf>
    <xf numFmtId="0" fontId="1" fillId="28" borderId="19" applyNumberFormat="0" applyProtection="0">
      <alignment horizontal="left" vertical="top" indent="1"/>
    </xf>
    <xf numFmtId="0" fontId="1" fillId="31" borderId="8" applyNumberFormat="0">
      <protection locked="0"/>
    </xf>
    <xf numFmtId="4" fontId="26" fillId="32" borderId="19" applyNumberFormat="0" applyProtection="0">
      <alignment vertical="center"/>
    </xf>
    <xf numFmtId="4" fontId="29" fillId="32" borderId="19" applyNumberFormat="0" applyProtection="0">
      <alignment vertical="center"/>
    </xf>
    <xf numFmtId="4" fontId="26" fillId="32" borderId="19" applyNumberFormat="0" applyProtection="0">
      <alignment horizontal="left" vertical="center" indent="1"/>
    </xf>
    <xf numFmtId="0" fontId="26" fillId="32" borderId="19" applyNumberFormat="0" applyProtection="0">
      <alignment horizontal="left" vertical="top" indent="1"/>
    </xf>
    <xf numFmtId="4" fontId="26" fillId="28" borderId="19" applyNumberFormat="0" applyProtection="0">
      <alignment horizontal="right" vertical="center"/>
    </xf>
    <xf numFmtId="4" fontId="29" fillId="28" borderId="19" applyNumberFormat="0" applyProtection="0">
      <alignment horizontal="right" vertical="center"/>
    </xf>
    <xf numFmtId="4" fontId="26" fillId="17" borderId="19" applyNumberFormat="0" applyProtection="0">
      <alignment horizontal="left" vertical="center" indent="1"/>
    </xf>
    <xf numFmtId="0" fontId="26" fillId="17" borderId="19" applyNumberFormat="0" applyProtection="0">
      <alignment horizontal="left" vertical="top" indent="1"/>
    </xf>
    <xf numFmtId="4" fontId="30" fillId="33" borderId="0" applyNumberFormat="0" applyProtection="0">
      <alignment horizontal="left" vertical="center" indent="1"/>
    </xf>
    <xf numFmtId="4" fontId="31" fillId="28" borderId="19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33" fillId="0" borderId="0"/>
    <xf numFmtId="0" fontId="35" fillId="0" borderId="0"/>
  </cellStyleXfs>
  <cellXfs count="314">
    <xf numFmtId="0" fontId="0" fillId="0" borderId="0" xfId="0"/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/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/>
    <xf numFmtId="0" fontId="4" fillId="0" borderId="0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4" fontId="5" fillId="0" borderId="0" xfId="1" applyNumberFormat="1" applyFont="1" applyFill="1" applyAlignment="1">
      <alignment wrapText="1"/>
    </xf>
    <xf numFmtId="0" fontId="5" fillId="0" borderId="0" xfId="1" applyFont="1" applyFill="1" applyAlignment="1"/>
    <xf numFmtId="0" fontId="2" fillId="0" borderId="0" xfId="1" applyFont="1" applyFill="1"/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vertical="top" wrapText="1"/>
    </xf>
    <xf numFmtId="0" fontId="2" fillId="0" borderId="0" xfId="1" applyFont="1" applyFill="1" applyAlignment="1">
      <alignment vertical="top"/>
    </xf>
    <xf numFmtId="0" fontId="8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3" fontId="11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0" fontId="12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 vertical="center" wrapText="1"/>
    </xf>
    <xf numFmtId="3" fontId="10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vertical="center" wrapText="1"/>
    </xf>
    <xf numFmtId="3" fontId="13" fillId="0" borderId="0" xfId="0" applyNumberFormat="1" applyFont="1" applyFill="1" applyAlignment="1">
      <alignment horizontal="right"/>
    </xf>
    <xf numFmtId="0" fontId="14" fillId="0" borderId="2" xfId="0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3" fontId="14" fillId="0" borderId="2" xfId="0" applyNumberFormat="1" applyFont="1" applyFill="1" applyBorder="1" applyAlignment="1">
      <alignment horizontal="center" wrapText="1"/>
    </xf>
    <xf numFmtId="3" fontId="14" fillId="0" borderId="2" xfId="0" applyNumberFormat="1" applyFont="1" applyFill="1" applyBorder="1" applyAlignment="1">
      <alignment horizontal="center"/>
    </xf>
    <xf numFmtId="3" fontId="14" fillId="0" borderId="7" xfId="0" applyNumberFormat="1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3" fontId="10" fillId="0" borderId="10" xfId="0" applyNumberFormat="1" applyFont="1" applyFill="1" applyBorder="1"/>
    <xf numFmtId="3" fontId="6" fillId="0" borderId="12" xfId="0" applyNumberFormat="1" applyFont="1" applyFill="1" applyBorder="1"/>
    <xf numFmtId="3" fontId="6" fillId="0" borderId="0" xfId="0" applyNumberFormat="1" applyFont="1" applyFill="1"/>
    <xf numFmtId="0" fontId="6" fillId="0" borderId="0" xfId="0" applyFont="1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3" fontId="6" fillId="0" borderId="12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3" fontId="2" fillId="0" borderId="12" xfId="0" applyNumberFormat="1" applyFont="1" applyFill="1" applyBorder="1"/>
    <xf numFmtId="0" fontId="2" fillId="0" borderId="0" xfId="0" applyFont="1" applyFill="1"/>
    <xf numFmtId="0" fontId="6" fillId="0" borderId="13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right" vertical="center" wrapText="1"/>
    </xf>
    <xf numFmtId="3" fontId="15" fillId="0" borderId="12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vertical="top" wrapText="1"/>
    </xf>
    <xf numFmtId="49" fontId="17" fillId="0" borderId="15" xfId="2" applyNumberFormat="1" applyFont="1" applyFill="1" applyBorder="1" applyAlignment="1">
      <alignment horizontal="left" vertical="center"/>
    </xf>
    <xf numFmtId="0" fontId="16" fillId="0" borderId="12" xfId="0" applyFont="1" applyFill="1" applyBorder="1" applyAlignment="1">
      <alignment wrapText="1"/>
    </xf>
    <xf numFmtId="3" fontId="17" fillId="0" borderId="12" xfId="0" applyNumberFormat="1" applyFont="1" applyFill="1" applyBorder="1" applyAlignment="1">
      <alignment horizontal="right"/>
    </xf>
    <xf numFmtId="0" fontId="17" fillId="0" borderId="11" xfId="0" applyFont="1" applyFill="1" applyBorder="1" applyAlignment="1">
      <alignment vertical="center" wrapText="1"/>
    </xf>
    <xf numFmtId="49" fontId="17" fillId="0" borderId="16" xfId="2" applyNumberFormat="1" applyFont="1" applyFill="1" applyBorder="1" applyAlignment="1">
      <alignment horizontal="left" vertical="center"/>
    </xf>
    <xf numFmtId="0" fontId="17" fillId="0" borderId="17" xfId="0" applyFont="1" applyFill="1" applyBorder="1" applyAlignment="1">
      <alignment vertical="center" wrapText="1"/>
    </xf>
    <xf numFmtId="3" fontId="17" fillId="0" borderId="18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left" wrapText="1"/>
    </xf>
    <xf numFmtId="0" fontId="18" fillId="0" borderId="0" xfId="3" applyFont="1" applyFill="1" applyAlignment="1">
      <alignment vertical="center"/>
    </xf>
    <xf numFmtId="0" fontId="18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166" fontId="6" fillId="0" borderId="0" xfId="0" applyNumberFormat="1" applyFont="1" applyFill="1"/>
    <xf numFmtId="165" fontId="6" fillId="0" borderId="0" xfId="0" applyNumberFormat="1" applyFont="1" applyFill="1" applyAlignment="1"/>
    <xf numFmtId="165" fontId="6" fillId="0" borderId="0" xfId="0" applyNumberFormat="1" applyFont="1" applyFill="1"/>
    <xf numFmtId="0" fontId="6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 wrapText="1"/>
    </xf>
    <xf numFmtId="0" fontId="5" fillId="0" borderId="0" xfId="4" applyFont="1" applyFill="1"/>
    <xf numFmtId="0" fontId="1" fillId="0" borderId="0" xfId="4" applyFill="1"/>
    <xf numFmtId="3" fontId="20" fillId="0" borderId="0" xfId="0" applyNumberFormat="1" applyFont="1" applyFill="1"/>
    <xf numFmtId="0" fontId="2" fillId="0" borderId="1" xfId="67" applyNumberFormat="1" applyFont="1" applyFill="1" applyBorder="1" applyAlignment="1">
      <alignment horizontal="center" vertical="top" wrapText="1"/>
    </xf>
    <xf numFmtId="0" fontId="2" fillId="0" borderId="0" xfId="67" applyNumberFormat="1" applyFont="1" applyFill="1"/>
    <xf numFmtId="0" fontId="3" fillId="0" borderId="21" xfId="67" applyNumberFormat="1" applyFont="1" applyFill="1" applyBorder="1" applyAlignment="1">
      <alignment horizontal="center" wrapText="1"/>
    </xf>
    <xf numFmtId="0" fontId="3" fillId="0" borderId="0" xfId="67" applyNumberFormat="1" applyFont="1" applyFill="1" applyAlignment="1"/>
    <xf numFmtId="0" fontId="34" fillId="0" borderId="0" xfId="1" applyNumberFormat="1" applyFont="1" applyFill="1" applyBorder="1" applyAlignment="1">
      <alignment horizontal="center" wrapText="1"/>
    </xf>
    <xf numFmtId="0" fontId="6" fillId="0" borderId="0" xfId="68" applyFont="1" applyFill="1" applyAlignment="1">
      <alignment horizontal="right"/>
    </xf>
    <xf numFmtId="0" fontId="10" fillId="0" borderId="0" xfId="67" applyFont="1" applyFill="1" applyAlignment="1">
      <alignment horizontal="center"/>
    </xf>
    <xf numFmtId="0" fontId="10" fillId="0" borderId="0" xfId="67" applyFont="1" applyFill="1"/>
    <xf numFmtId="3" fontId="11" fillId="0" borderId="0" xfId="67" applyNumberFormat="1" applyFont="1" applyFill="1" applyAlignment="1">
      <alignment horizontal="center"/>
    </xf>
    <xf numFmtId="3" fontId="10" fillId="0" borderId="0" xfId="67" applyNumberFormat="1" applyFont="1" applyFill="1"/>
    <xf numFmtId="0" fontId="6" fillId="0" borderId="0" xfId="67" applyFont="1" applyFill="1" applyAlignment="1">
      <alignment horizontal="center"/>
    </xf>
    <xf numFmtId="0" fontId="15" fillId="0" borderId="0" xfId="67" applyFont="1" applyFill="1" applyAlignment="1">
      <alignment horizontal="left"/>
    </xf>
    <xf numFmtId="0" fontId="6" fillId="0" borderId="0" xfId="67" applyFont="1" applyFill="1"/>
    <xf numFmtId="3" fontId="6" fillId="0" borderId="0" xfId="67" applyNumberFormat="1" applyFont="1" applyFill="1" applyAlignment="1">
      <alignment horizontal="center"/>
    </xf>
    <xf numFmtId="3" fontId="6" fillId="0" borderId="0" xfId="67" applyNumberFormat="1" applyFont="1" applyFill="1"/>
    <xf numFmtId="0" fontId="15" fillId="0" borderId="0" xfId="67" applyFont="1" applyFill="1"/>
    <xf numFmtId="3" fontId="17" fillId="0" borderId="0" xfId="67" applyNumberFormat="1" applyFont="1" applyFill="1" applyAlignment="1">
      <alignment horizontal="right"/>
    </xf>
    <xf numFmtId="0" fontId="6" fillId="0" borderId="2" xfId="67" applyFont="1" applyFill="1" applyBorder="1" applyAlignment="1">
      <alignment horizontal="center" vertical="center" wrapText="1"/>
    </xf>
    <xf numFmtId="3" fontId="6" fillId="0" borderId="3" xfId="67" applyNumberFormat="1" applyFont="1" applyFill="1" applyBorder="1" applyAlignment="1">
      <alignment horizontal="center"/>
    </xf>
    <xf numFmtId="3" fontId="6" fillId="0" borderId="4" xfId="67" applyNumberFormat="1" applyFont="1" applyFill="1" applyBorder="1" applyAlignment="1">
      <alignment horizontal="center"/>
    </xf>
    <xf numFmtId="3" fontId="6" fillId="0" borderId="5" xfId="67" applyNumberFormat="1" applyFont="1" applyFill="1" applyBorder="1" applyAlignment="1">
      <alignment horizontal="center"/>
    </xf>
    <xf numFmtId="3" fontId="6" fillId="0" borderId="2" xfId="67" applyNumberFormat="1" applyFont="1" applyFill="1" applyBorder="1" applyAlignment="1">
      <alignment horizontal="center" vertical="center" wrapText="1"/>
    </xf>
    <xf numFmtId="0" fontId="36" fillId="0" borderId="0" xfId="67" applyFont="1" applyFill="1"/>
    <xf numFmtId="0" fontId="6" fillId="0" borderId="6" xfId="67" applyFont="1" applyFill="1" applyBorder="1" applyAlignment="1">
      <alignment wrapText="1"/>
    </xf>
    <xf numFmtId="3" fontId="6" fillId="0" borderId="6" xfId="67" applyNumberFormat="1" applyFont="1" applyFill="1" applyBorder="1" applyAlignment="1">
      <alignment horizontal="center"/>
    </xf>
    <xf numFmtId="0" fontId="6" fillId="0" borderId="6" xfId="67" applyFont="1" applyFill="1" applyBorder="1" applyAlignment="1">
      <alignment horizontal="center"/>
    </xf>
    <xf numFmtId="0" fontId="6" fillId="0" borderId="6" xfId="67" applyFont="1" applyFill="1" applyBorder="1" applyAlignment="1">
      <alignment horizontal="center" wrapText="1"/>
    </xf>
    <xf numFmtId="3" fontId="6" fillId="0" borderId="22" xfId="67" applyNumberFormat="1" applyFont="1" applyFill="1" applyBorder="1" applyAlignment="1">
      <alignment horizontal="center" vertical="center" wrapText="1"/>
    </xf>
    <xf numFmtId="0" fontId="6" fillId="0" borderId="8" xfId="67" applyFont="1" applyFill="1" applyBorder="1" applyAlignment="1">
      <alignment horizontal="center"/>
    </xf>
    <xf numFmtId="0" fontId="6" fillId="0" borderId="8" xfId="67" applyFont="1" applyFill="1" applyBorder="1" applyAlignment="1">
      <alignment horizontal="center" wrapText="1"/>
    </xf>
    <xf numFmtId="3" fontId="6" fillId="0" borderId="8" xfId="67" applyNumberFormat="1" applyFont="1" applyFill="1" applyBorder="1" applyAlignment="1">
      <alignment horizontal="center" wrapText="1"/>
    </xf>
    <xf numFmtId="3" fontId="6" fillId="0" borderId="8" xfId="67" applyNumberFormat="1" applyFont="1" applyFill="1" applyBorder="1" applyAlignment="1">
      <alignment horizontal="center"/>
    </xf>
    <xf numFmtId="0" fontId="6" fillId="0" borderId="23" xfId="67" applyFont="1" applyFill="1" applyBorder="1" applyAlignment="1">
      <alignment horizontal="center"/>
    </xf>
    <xf numFmtId="0" fontId="6" fillId="0" borderId="24" xfId="67" applyFont="1" applyFill="1" applyBorder="1" applyAlignment="1">
      <alignment horizontal="center" wrapText="1"/>
    </xf>
    <xf numFmtId="3" fontId="6" fillId="0" borderId="24" xfId="67" applyNumberFormat="1" applyFont="1" applyFill="1" applyBorder="1"/>
    <xf numFmtId="167" fontId="6" fillId="0" borderId="24" xfId="67" applyNumberFormat="1" applyFont="1" applyFill="1" applyBorder="1"/>
    <xf numFmtId="0" fontId="6" fillId="0" borderId="13" xfId="67" applyFont="1" applyFill="1" applyBorder="1" applyAlignment="1">
      <alignment horizontal="center"/>
    </xf>
    <xf numFmtId="0" fontId="6" fillId="0" borderId="14" xfId="67" applyFont="1" applyFill="1" applyBorder="1"/>
    <xf numFmtId="3" fontId="2" fillId="0" borderId="14" xfId="67" applyNumberFormat="1" applyFont="1" applyFill="1" applyBorder="1" applyAlignment="1">
      <alignment horizontal="right"/>
    </xf>
    <xf numFmtId="3" fontId="6" fillId="0" borderId="14" xfId="67" applyNumberFormat="1" applyFont="1" applyFill="1" applyBorder="1" applyAlignment="1">
      <alignment horizontal="right"/>
    </xf>
    <xf numFmtId="3" fontId="6" fillId="0" borderId="14" xfId="67" applyNumberFormat="1" applyFont="1" applyFill="1" applyBorder="1"/>
    <xf numFmtId="3" fontId="2" fillId="0" borderId="14" xfId="67" applyNumberFormat="1" applyFont="1" applyFill="1" applyBorder="1"/>
    <xf numFmtId="0" fontId="37" fillId="0" borderId="13" xfId="67" applyFont="1" applyFill="1" applyBorder="1" applyAlignment="1">
      <alignment horizontal="center"/>
    </xf>
    <xf numFmtId="0" fontId="37" fillId="0" borderId="14" xfId="67" applyFont="1" applyFill="1" applyBorder="1"/>
    <xf numFmtId="3" fontId="37" fillId="0" borderId="14" xfId="67" applyNumberFormat="1" applyFont="1" applyFill="1" applyBorder="1"/>
    <xf numFmtId="3" fontId="37" fillId="0" borderId="14" xfId="67" applyNumberFormat="1" applyFont="1" applyFill="1" applyBorder="1" applyAlignment="1">
      <alignment horizontal="right"/>
    </xf>
    <xf numFmtId="0" fontId="17" fillId="0" borderId="13" xfId="67" applyFont="1" applyFill="1" applyBorder="1" applyAlignment="1">
      <alignment horizontal="center"/>
    </xf>
    <xf numFmtId="0" fontId="17" fillId="0" borderId="14" xfId="67" applyFont="1" applyFill="1" applyBorder="1"/>
    <xf numFmtId="3" fontId="17" fillId="0" borderId="14" xfId="67" applyNumberFormat="1" applyFont="1" applyFill="1" applyBorder="1"/>
    <xf numFmtId="3" fontId="17" fillId="0" borderId="14" xfId="67" applyNumberFormat="1" applyFont="1" applyFill="1" applyBorder="1" applyAlignment="1">
      <alignment horizontal="right"/>
    </xf>
    <xf numFmtId="0" fontId="6" fillId="0" borderId="14" xfId="67" applyFont="1" applyFill="1" applyBorder="1" applyAlignment="1">
      <alignment wrapText="1"/>
    </xf>
    <xf numFmtId="0" fontId="6" fillId="0" borderId="13" xfId="67" applyFont="1" applyFill="1" applyBorder="1" applyAlignment="1">
      <alignment horizontal="center" vertical="top"/>
    </xf>
    <xf numFmtId="0" fontId="6" fillId="0" borderId="14" xfId="67" applyFont="1" applyFill="1" applyBorder="1" applyAlignment="1">
      <alignment horizontal="left" wrapText="1"/>
    </xf>
    <xf numFmtId="3" fontId="2" fillId="0" borderId="14" xfId="67" applyNumberFormat="1" applyFont="1" applyFill="1" applyBorder="1" applyAlignment="1"/>
    <xf numFmtId="3" fontId="6" fillId="0" borderId="14" xfId="67" applyNumberFormat="1" applyFont="1" applyFill="1" applyBorder="1" applyAlignment="1"/>
    <xf numFmtId="0" fontId="6" fillId="0" borderId="0" xfId="67" applyFont="1" applyFill="1" applyAlignment="1"/>
    <xf numFmtId="0" fontId="6" fillId="0" borderId="14" xfId="67" applyFont="1" applyFill="1" applyBorder="1" applyAlignment="1"/>
    <xf numFmtId="0" fontId="6" fillId="0" borderId="13" xfId="67" applyFont="1" applyFill="1" applyBorder="1" applyAlignment="1">
      <alignment horizontal="center" wrapText="1"/>
    </xf>
    <xf numFmtId="0" fontId="16" fillId="0" borderId="14" xfId="67" applyFont="1" applyFill="1" applyBorder="1" applyAlignment="1">
      <alignment horizontal="right" wrapText="1"/>
    </xf>
    <xf numFmtId="3" fontId="15" fillId="0" borderId="14" xfId="67" applyNumberFormat="1" applyFont="1" applyFill="1" applyBorder="1"/>
    <xf numFmtId="0" fontId="38" fillId="0" borderId="14" xfId="67" applyFont="1" applyFill="1" applyBorder="1" applyAlignment="1">
      <alignment horizontal="center" wrapText="1"/>
    </xf>
    <xf numFmtId="0" fontId="15" fillId="0" borderId="13" xfId="67" applyFont="1" applyFill="1" applyBorder="1" applyAlignment="1">
      <alignment horizontal="center"/>
    </xf>
    <xf numFmtId="0" fontId="15" fillId="0" borderId="14" xfId="67" applyFont="1" applyFill="1" applyBorder="1" applyAlignment="1">
      <alignment wrapText="1"/>
    </xf>
    <xf numFmtId="0" fontId="2" fillId="0" borderId="13" xfId="67" applyFont="1" applyFill="1" applyBorder="1" applyAlignment="1">
      <alignment horizontal="center"/>
    </xf>
    <xf numFmtId="0" fontId="2" fillId="0" borderId="14" xfId="67" applyFont="1" applyFill="1" applyBorder="1" applyAlignment="1">
      <alignment wrapText="1"/>
    </xf>
    <xf numFmtId="0" fontId="6" fillId="0" borderId="25" xfId="67" applyFont="1" applyFill="1" applyBorder="1" applyAlignment="1">
      <alignment horizontal="left" wrapText="1"/>
    </xf>
    <xf numFmtId="0" fontId="6" fillId="0" borderId="25" xfId="67" applyFont="1" applyFill="1" applyBorder="1" applyAlignment="1">
      <alignment wrapText="1"/>
    </xf>
    <xf numFmtId="0" fontId="18" fillId="0" borderId="0" xfId="67" applyFont="1" applyFill="1"/>
    <xf numFmtId="3" fontId="18" fillId="0" borderId="0" xfId="67" applyNumberFormat="1" applyFont="1" applyFill="1"/>
    <xf numFmtId="49" fontId="17" fillId="0" borderId="26" xfId="2" applyNumberFormat="1" applyFont="1" applyFill="1" applyBorder="1" applyAlignment="1">
      <alignment horizontal="left" vertical="center"/>
    </xf>
    <xf numFmtId="0" fontId="16" fillId="0" borderId="25" xfId="67" applyFont="1" applyFill="1" applyBorder="1" applyAlignment="1">
      <alignment wrapText="1"/>
    </xf>
    <xf numFmtId="3" fontId="16" fillId="0" borderId="14" xfId="67" applyNumberFormat="1" applyFont="1" applyFill="1" applyBorder="1" applyAlignment="1">
      <alignment horizontal="right"/>
    </xf>
    <xf numFmtId="3" fontId="16" fillId="0" borderId="14" xfId="67" applyNumberFormat="1" applyFont="1" applyFill="1" applyBorder="1"/>
    <xf numFmtId="0" fontId="18" fillId="0" borderId="0" xfId="67" applyFont="1" applyFill="1" applyAlignment="1">
      <alignment horizontal="center" wrapText="1"/>
    </xf>
    <xf numFmtId="3" fontId="18" fillId="0" borderId="0" xfId="67" applyNumberFormat="1" applyFont="1" applyFill="1" applyAlignment="1">
      <alignment horizontal="center"/>
    </xf>
    <xf numFmtId="0" fontId="4" fillId="0" borderId="0" xfId="67" applyFont="1" applyFill="1"/>
    <xf numFmtId="0" fontId="18" fillId="0" borderId="0" xfId="67" applyFont="1" applyFill="1" applyAlignment="1">
      <alignment vertical="top"/>
    </xf>
    <xf numFmtId="0" fontId="16" fillId="0" borderId="27" xfId="67" applyFont="1" applyFill="1" applyBorder="1" applyAlignment="1">
      <alignment wrapText="1"/>
    </xf>
    <xf numFmtId="3" fontId="17" fillId="0" borderId="27" xfId="67" applyNumberFormat="1" applyFont="1" applyFill="1" applyBorder="1"/>
    <xf numFmtId="3" fontId="16" fillId="0" borderId="27" xfId="67" applyNumberFormat="1" applyFont="1" applyFill="1" applyBorder="1" applyAlignment="1">
      <alignment horizontal="right"/>
    </xf>
    <xf numFmtId="3" fontId="16" fillId="0" borderId="27" xfId="67" applyNumberFormat="1" applyFont="1" applyFill="1" applyBorder="1"/>
    <xf numFmtId="167" fontId="6" fillId="0" borderId="0" xfId="67" applyNumberFormat="1" applyFont="1" applyFill="1"/>
    <xf numFmtId="0" fontId="18" fillId="0" borderId="0" xfId="67" applyFont="1" applyFill="1" applyAlignment="1">
      <alignment horizontal="left" wrapText="1"/>
    </xf>
    <xf numFmtId="0" fontId="18" fillId="0" borderId="0" xfId="67" applyFont="1" applyFill="1" applyAlignment="1">
      <alignment horizontal="right"/>
    </xf>
    <xf numFmtId="0" fontId="2" fillId="0" borderId="0" xfId="67" applyFont="1" applyFill="1" applyAlignment="1">
      <alignment horizontal="left" vertical="top"/>
    </xf>
    <xf numFmtId="166" fontId="6" fillId="0" borderId="0" xfId="67" applyNumberFormat="1" applyFont="1" applyFill="1"/>
    <xf numFmtId="165" fontId="6" fillId="0" borderId="0" xfId="67" applyNumberFormat="1" applyFont="1" applyFill="1" applyAlignment="1"/>
    <xf numFmtId="165" fontId="6" fillId="0" borderId="0" xfId="67" applyNumberFormat="1" applyFont="1" applyFill="1"/>
    <xf numFmtId="0" fontId="2" fillId="0" borderId="0" xfId="67" applyFont="1" applyFill="1"/>
    <xf numFmtId="3" fontId="20" fillId="0" borderId="0" xfId="67" applyNumberFormat="1" applyFont="1" applyFill="1"/>
    <xf numFmtId="4" fontId="6" fillId="0" borderId="0" xfId="67" applyNumberFormat="1" applyFont="1" applyFill="1"/>
    <xf numFmtId="0" fontId="6" fillId="0" borderId="28" xfId="68" applyFont="1" applyFill="1" applyBorder="1" applyAlignment="1"/>
    <xf numFmtId="0" fontId="6" fillId="0" borderId="0" xfId="68" applyFont="1" applyFill="1" applyBorder="1" applyAlignment="1"/>
    <xf numFmtId="0" fontId="3" fillId="0" borderId="0" xfId="4" applyNumberFormat="1" applyFont="1" applyFill="1" applyBorder="1" applyAlignment="1">
      <alignment horizontal="center" wrapText="1"/>
    </xf>
    <xf numFmtId="0" fontId="14" fillId="0" borderId="0" xfId="68" applyFont="1" applyFill="1" applyBorder="1" applyAlignment="1"/>
    <xf numFmtId="0" fontId="4" fillId="0" borderId="0" xfId="1" applyNumberFormat="1" applyFont="1" applyBorder="1" applyAlignment="1">
      <alignment horizontal="center" vertical="center"/>
    </xf>
    <xf numFmtId="0" fontId="6" fillId="0" borderId="0" xfId="68" applyFont="1" applyFill="1" applyBorder="1" applyAlignment="1">
      <alignment horizontal="center"/>
    </xf>
    <xf numFmtId="168" fontId="7" fillId="0" borderId="0" xfId="4" applyNumberFormat="1" applyFont="1" applyFill="1" applyBorder="1" applyAlignment="1">
      <alignment horizontal="left"/>
    </xf>
    <xf numFmtId="0" fontId="6" fillId="0" borderId="0" xfId="68" applyFont="1" applyFill="1" applyAlignment="1">
      <alignment horizontal="left"/>
    </xf>
    <xf numFmtId="0" fontId="6" fillId="0" borderId="0" xfId="68" applyFont="1" applyFill="1" applyAlignment="1">
      <alignment horizontal="center"/>
    </xf>
    <xf numFmtId="0" fontId="9" fillId="0" borderId="0" xfId="68" applyFont="1" applyFill="1" applyAlignment="1">
      <alignment horizontal="right"/>
    </xf>
    <xf numFmtId="0" fontId="6" fillId="0" borderId="0" xfId="68" applyFont="1" applyFill="1"/>
    <xf numFmtId="0" fontId="39" fillId="0" borderId="0" xfId="68" applyFont="1" applyFill="1"/>
    <xf numFmtId="3" fontId="11" fillId="0" borderId="0" xfId="2" applyNumberFormat="1" applyFont="1" applyFill="1" applyBorder="1" applyAlignment="1">
      <alignment horizontal="center"/>
    </xf>
    <xf numFmtId="0" fontId="10" fillId="0" borderId="0" xfId="2" applyFont="1" applyFill="1"/>
    <xf numFmtId="3" fontId="6" fillId="0" borderId="0" xfId="2" applyNumberFormat="1" applyFont="1" applyFill="1" applyBorder="1" applyAlignment="1">
      <alignment horizontal="center"/>
    </xf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15" fillId="0" borderId="0" xfId="2" applyFont="1" applyFill="1"/>
    <xf numFmtId="3" fontId="6" fillId="0" borderId="0" xfId="2" applyNumberFormat="1" applyFont="1" applyFill="1"/>
    <xf numFmtId="3" fontId="17" fillId="0" borderId="0" xfId="2" applyNumberFormat="1" applyFont="1" applyFill="1" applyAlignment="1">
      <alignment horizontal="right"/>
    </xf>
    <xf numFmtId="49" fontId="6" fillId="0" borderId="29" xfId="2" applyNumberFormat="1" applyFont="1" applyFill="1" applyBorder="1" applyAlignment="1">
      <alignment horizontal="center" vertical="center" wrapText="1"/>
    </xf>
    <xf numFmtId="0" fontId="6" fillId="0" borderId="31" xfId="2" applyFont="1" applyFill="1" applyBorder="1"/>
    <xf numFmtId="3" fontId="6" fillId="0" borderId="32" xfId="2" applyNumberFormat="1" applyFont="1" applyFill="1" applyBorder="1" applyAlignment="1">
      <alignment horizontal="center" vertical="center" wrapText="1"/>
    </xf>
    <xf numFmtId="0" fontId="6" fillId="0" borderId="32" xfId="2" applyFont="1" applyFill="1" applyBorder="1" applyAlignment="1">
      <alignment horizontal="center" vertical="center" wrapText="1"/>
    </xf>
    <xf numFmtId="49" fontId="6" fillId="0" borderId="30" xfId="2" applyNumberFormat="1" applyFont="1" applyFill="1" applyBorder="1" applyAlignment="1">
      <alignment horizontal="center" wrapText="1"/>
    </xf>
    <xf numFmtId="3" fontId="6" fillId="0" borderId="30" xfId="2" applyNumberFormat="1" applyFont="1" applyFill="1" applyBorder="1" applyAlignment="1">
      <alignment horizontal="center" wrapText="1"/>
    </xf>
    <xf numFmtId="0" fontId="6" fillId="0" borderId="30" xfId="2" applyFont="1" applyFill="1" applyBorder="1" applyAlignment="1">
      <alignment horizontal="center" wrapText="1"/>
    </xf>
    <xf numFmtId="49" fontId="6" fillId="0" borderId="33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/>
    <xf numFmtId="167" fontId="6" fillId="0" borderId="35" xfId="2" applyNumberFormat="1" applyFont="1" applyFill="1" applyBorder="1"/>
    <xf numFmtId="0" fontId="6" fillId="0" borderId="0" xfId="2" applyFont="1" applyFill="1" applyAlignment="1">
      <alignment horizontal="right"/>
    </xf>
    <xf numFmtId="49" fontId="6" fillId="0" borderId="15" xfId="67" applyNumberFormat="1" applyFont="1" applyFill="1" applyBorder="1" applyAlignment="1">
      <alignment vertical="center"/>
    </xf>
    <xf numFmtId="3" fontId="2" fillId="0" borderId="36" xfId="67" applyNumberFormat="1" applyFont="1" applyFill="1" applyBorder="1" applyAlignment="1">
      <alignment horizontal="right" vertical="center"/>
    </xf>
    <xf numFmtId="3" fontId="6" fillId="0" borderId="37" xfId="67" applyNumberFormat="1" applyFont="1" applyFill="1" applyBorder="1" applyAlignment="1">
      <alignment horizontal="right" vertical="center"/>
    </xf>
    <xf numFmtId="3" fontId="6" fillId="0" borderId="38" xfId="67" applyNumberFormat="1" applyFont="1" applyFill="1" applyBorder="1" applyAlignment="1">
      <alignment horizontal="right" vertical="center"/>
    </xf>
    <xf numFmtId="3" fontId="6" fillId="0" borderId="36" xfId="67" applyNumberFormat="1" applyFont="1" applyFill="1" applyBorder="1" applyAlignment="1">
      <alignment horizontal="right" vertical="center"/>
    </xf>
    <xf numFmtId="49" fontId="2" fillId="0" borderId="15" xfId="67" applyNumberFormat="1" applyFont="1" applyFill="1" applyBorder="1" applyAlignment="1">
      <alignment vertical="center"/>
    </xf>
    <xf numFmtId="3" fontId="2" fillId="0" borderId="37" xfId="67" applyNumberFormat="1" applyFont="1" applyFill="1" applyBorder="1" applyAlignment="1">
      <alignment horizontal="right" vertical="center"/>
    </xf>
    <xf numFmtId="0" fontId="15" fillId="0" borderId="0" xfId="2" applyFont="1" applyFill="1" applyAlignment="1">
      <alignment horizontal="right"/>
    </xf>
    <xf numFmtId="49" fontId="2" fillId="0" borderId="15" xfId="67" applyNumberFormat="1" applyFont="1" applyFill="1" applyBorder="1" applyAlignment="1">
      <alignment vertical="center" wrapText="1"/>
    </xf>
    <xf numFmtId="3" fontId="2" fillId="34" borderId="37" xfId="67" applyNumberFormat="1" applyFont="1" applyFill="1" applyBorder="1" applyAlignment="1">
      <alignment horizontal="right" vertical="center"/>
    </xf>
    <xf numFmtId="49" fontId="6" fillId="0" borderId="15" xfId="67" applyNumberFormat="1" applyFont="1" applyFill="1" applyBorder="1" applyAlignment="1">
      <alignment vertical="center" wrapText="1"/>
    </xf>
    <xf numFmtId="3" fontId="6" fillId="34" borderId="37" xfId="67" applyNumberFormat="1" applyFont="1" applyFill="1" applyBorder="1" applyAlignment="1">
      <alignment horizontal="right" vertical="center"/>
    </xf>
    <xf numFmtId="49" fontId="6" fillId="0" borderId="15" xfId="67" applyNumberFormat="1" applyFont="1" applyFill="1" applyBorder="1" applyAlignment="1">
      <alignment horizontal="left" vertical="center" wrapText="1"/>
    </xf>
    <xf numFmtId="0" fontId="6" fillId="0" borderId="0" xfId="2" applyFont="1" applyFill="1" applyAlignment="1"/>
    <xf numFmtId="3" fontId="2" fillId="0" borderId="38" xfId="67" applyNumberFormat="1" applyFont="1" applyFill="1" applyBorder="1" applyAlignment="1">
      <alignment horizontal="right" vertical="center"/>
    </xf>
    <xf numFmtId="49" fontId="40" fillId="0" borderId="15" xfId="67" applyNumberFormat="1" applyFont="1" applyFill="1" applyBorder="1" applyAlignment="1">
      <alignment vertical="center" wrapText="1"/>
    </xf>
    <xf numFmtId="3" fontId="40" fillId="0" borderId="36" xfId="67" applyNumberFormat="1" applyFont="1" applyFill="1" applyBorder="1" applyAlignment="1">
      <alignment horizontal="right" vertical="center"/>
    </xf>
    <xf numFmtId="3" fontId="40" fillId="0" borderId="37" xfId="67" applyNumberFormat="1" applyFont="1" applyFill="1" applyBorder="1" applyAlignment="1">
      <alignment horizontal="right" vertical="center"/>
    </xf>
    <xf numFmtId="3" fontId="40" fillId="34" borderId="37" xfId="67" applyNumberFormat="1" applyFont="1" applyFill="1" applyBorder="1" applyAlignment="1">
      <alignment horizontal="right" vertical="center"/>
    </xf>
    <xf numFmtId="3" fontId="41" fillId="0" borderId="38" xfId="67" applyNumberFormat="1" applyFont="1" applyFill="1" applyBorder="1" applyAlignment="1">
      <alignment horizontal="right" vertical="center"/>
    </xf>
    <xf numFmtId="49" fontId="40" fillId="0" borderId="15" xfId="67" applyNumberFormat="1" applyFont="1" applyFill="1" applyBorder="1" applyAlignment="1">
      <alignment vertical="center"/>
    </xf>
    <xf numFmtId="3" fontId="41" fillId="0" borderId="36" xfId="67" applyNumberFormat="1" applyFont="1" applyFill="1" applyBorder="1" applyAlignment="1">
      <alignment horizontal="right" vertical="center"/>
    </xf>
    <xf numFmtId="49" fontId="2" fillId="0" borderId="15" xfId="67" applyNumberFormat="1" applyFont="1" applyFill="1" applyBorder="1" applyAlignment="1">
      <alignment horizontal="left" vertical="center" wrapText="1"/>
    </xf>
    <xf numFmtId="49" fontId="16" fillId="0" borderId="15" xfId="67" applyNumberFormat="1" applyFont="1" applyFill="1" applyBorder="1" applyAlignment="1">
      <alignment horizontal="right" vertical="center" wrapText="1"/>
    </xf>
    <xf numFmtId="0" fontId="18" fillId="0" borderId="0" xfId="2" applyFont="1" applyFill="1"/>
    <xf numFmtId="3" fontId="18" fillId="0" borderId="0" xfId="2" applyNumberFormat="1" applyFont="1" applyFill="1"/>
    <xf numFmtId="0" fontId="10" fillId="0" borderId="0" xfId="2" applyFont="1" applyFill="1" applyAlignment="1">
      <alignment horizontal="right"/>
    </xf>
    <xf numFmtId="0" fontId="4" fillId="0" borderId="0" xfId="2" applyFont="1" applyFill="1"/>
    <xf numFmtId="49" fontId="2" fillId="0" borderId="39" xfId="67" applyNumberFormat="1" applyFont="1" applyFill="1" applyBorder="1" applyAlignment="1">
      <alignment horizontal="left" vertical="center"/>
    </xf>
    <xf numFmtId="49" fontId="2" fillId="0" borderId="39" xfId="67" applyNumberFormat="1" applyFont="1" applyFill="1" applyBorder="1" applyAlignment="1">
      <alignment vertical="center" wrapText="1"/>
    </xf>
    <xf numFmtId="3" fontId="2" fillId="0" borderId="40" xfId="67" applyNumberFormat="1" applyFont="1" applyFill="1" applyBorder="1" applyAlignment="1">
      <alignment horizontal="right" vertical="center"/>
    </xf>
    <xf numFmtId="3" fontId="2" fillId="0" borderId="41" xfId="67" applyNumberFormat="1" applyFont="1" applyFill="1" applyBorder="1" applyAlignment="1">
      <alignment horizontal="right" vertical="center"/>
    </xf>
    <xf numFmtId="3" fontId="2" fillId="0" borderId="42" xfId="67" applyNumberFormat="1" applyFont="1" applyFill="1" applyBorder="1" applyAlignment="1">
      <alignment horizontal="right" vertical="center"/>
    </xf>
    <xf numFmtId="0" fontId="42" fillId="0" borderId="0" xfId="2" applyFont="1" applyFill="1"/>
    <xf numFmtId="0" fontId="6" fillId="0" borderId="0" xfId="4" applyFont="1" applyFill="1" applyBorder="1" applyAlignment="1">
      <alignment horizontal="left" wrapText="1"/>
    </xf>
    <xf numFmtId="3" fontId="2" fillId="0" borderId="0" xfId="4" applyNumberFormat="1" applyFont="1" applyFill="1" applyBorder="1" applyAlignment="1">
      <alignment horizontal="center" wrapText="1"/>
    </xf>
    <xf numFmtId="0" fontId="6" fillId="0" borderId="0" xfId="4" applyFont="1" applyFill="1" applyAlignment="1">
      <alignment horizontal="right"/>
    </xf>
    <xf numFmtId="0" fontId="6" fillId="0" borderId="0" xfId="4" applyFont="1" applyFill="1"/>
    <xf numFmtId="0" fontId="0" fillId="0" borderId="0" xfId="4" applyFont="1" applyFill="1"/>
    <xf numFmtId="49" fontId="2" fillId="0" borderId="0" xfId="4" applyNumberFormat="1" applyFont="1" applyFill="1" applyBorder="1" applyAlignment="1">
      <alignment horizontal="left" wrapText="1"/>
    </xf>
    <xf numFmtId="0" fontId="2" fillId="0" borderId="0" xfId="4" applyFont="1" applyFill="1"/>
    <xf numFmtId="0" fontId="2" fillId="0" borderId="0" xfId="4" applyFont="1" applyFill="1" applyAlignment="1">
      <alignment horizontal="right"/>
    </xf>
    <xf numFmtId="0" fontId="14" fillId="0" borderId="0" xfId="68" applyFont="1" applyFill="1" applyAlignment="1">
      <alignment horizontal="left"/>
    </xf>
    <xf numFmtId="4" fontId="6" fillId="0" borderId="0" xfId="2" applyNumberFormat="1" applyFont="1" applyFill="1"/>
    <xf numFmtId="0" fontId="20" fillId="0" borderId="0" xfId="2" applyFont="1" applyFill="1" applyBorder="1"/>
    <xf numFmtId="0" fontId="7" fillId="0" borderId="0" xfId="2" applyFont="1" applyFill="1" applyAlignment="1">
      <alignment horizontal="left" vertical="center"/>
    </xf>
    <xf numFmtId="0" fontId="7" fillId="0" borderId="0" xfId="5" applyFont="1" applyFill="1" applyAlignment="1">
      <alignment horizontal="left"/>
    </xf>
    <xf numFmtId="0" fontId="20" fillId="0" borderId="0" xfId="0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vertical="top" wrapText="1"/>
    </xf>
    <xf numFmtId="3" fontId="2" fillId="0" borderId="14" xfId="0" applyNumberFormat="1" applyFont="1" applyFill="1" applyBorder="1"/>
    <xf numFmtId="3" fontId="17" fillId="0" borderId="0" xfId="0" applyNumberFormat="1" applyFont="1" applyFill="1"/>
    <xf numFmtId="0" fontId="6" fillId="35" borderId="11" xfId="0" applyFont="1" applyFill="1" applyBorder="1" applyAlignment="1">
      <alignment horizontal="center" vertical="center"/>
    </xf>
    <xf numFmtId="0" fontId="15" fillId="35" borderId="11" xfId="0" applyFont="1" applyFill="1" applyBorder="1" applyAlignment="1">
      <alignment horizontal="left" vertical="center" wrapText="1"/>
    </xf>
    <xf numFmtId="3" fontId="15" fillId="35" borderId="12" xfId="0" applyNumberFormat="1" applyFont="1" applyFill="1" applyBorder="1"/>
    <xf numFmtId="165" fontId="15" fillId="35" borderId="11" xfId="0" applyNumberFormat="1" applyFont="1" applyFill="1" applyBorder="1" applyAlignment="1">
      <alignment vertical="center" wrapText="1"/>
    </xf>
    <xf numFmtId="0" fontId="6" fillId="35" borderId="13" xfId="67" applyFont="1" applyFill="1" applyBorder="1" applyAlignment="1">
      <alignment horizontal="center"/>
    </xf>
    <xf numFmtId="0" fontId="15" fillId="35" borderId="14" xfId="67" applyFont="1" applyFill="1" applyBorder="1" applyAlignment="1">
      <alignment horizontal="left"/>
    </xf>
    <xf numFmtId="3" fontId="37" fillId="35" borderId="14" xfId="67" applyNumberFormat="1" applyFont="1" applyFill="1" applyBorder="1"/>
    <xf numFmtId="3" fontId="15" fillId="35" borderId="14" xfId="67" applyNumberFormat="1" applyFont="1" applyFill="1" applyBorder="1"/>
    <xf numFmtId="0" fontId="15" fillId="35" borderId="14" xfId="67" applyFont="1" applyFill="1" applyBorder="1" applyAlignment="1">
      <alignment horizontal="center" wrapText="1"/>
    </xf>
    <xf numFmtId="165" fontId="15" fillId="35" borderId="25" xfId="67" applyNumberFormat="1" applyFont="1" applyFill="1" applyBorder="1" applyAlignment="1"/>
    <xf numFmtId="0" fontId="2" fillId="0" borderId="0" xfId="5" applyFont="1" applyFill="1" applyAlignment="1">
      <alignment horizontal="left"/>
    </xf>
    <xf numFmtId="0" fontId="20" fillId="0" borderId="0" xfId="67" applyNumberFormat="1" applyFont="1" applyFill="1" applyAlignment="1">
      <alignment horizontal="left" vertical="center" wrapText="1"/>
    </xf>
    <xf numFmtId="49" fontId="15" fillId="36" borderId="15" xfId="67" applyNumberFormat="1" applyFont="1" applyFill="1" applyBorder="1" applyAlignment="1">
      <alignment horizontal="left" vertical="center"/>
    </xf>
    <xf numFmtId="3" fontId="37" fillId="36" borderId="36" xfId="67" applyNumberFormat="1" applyFont="1" applyFill="1" applyBorder="1" applyAlignment="1">
      <alignment horizontal="right" vertical="center"/>
    </xf>
    <xf numFmtId="3" fontId="37" fillId="36" borderId="37" xfId="67" applyNumberFormat="1" applyFont="1" applyFill="1" applyBorder="1" applyAlignment="1">
      <alignment horizontal="right" vertical="center"/>
    </xf>
    <xf numFmtId="0" fontId="6" fillId="35" borderId="0" xfId="2" applyFont="1" applyFill="1" applyAlignment="1">
      <alignment horizontal="right"/>
    </xf>
    <xf numFmtId="0" fontId="6" fillId="35" borderId="0" xfId="2" applyFont="1" applyFill="1"/>
    <xf numFmtId="3" fontId="6" fillId="35" borderId="0" xfId="2" applyNumberFormat="1" applyFont="1" applyFill="1"/>
    <xf numFmtId="49" fontId="15" fillId="36" borderId="15" xfId="67" applyNumberFormat="1" applyFont="1" applyFill="1" applyBorder="1" applyAlignment="1">
      <alignment horizontal="left" vertical="center" wrapText="1"/>
    </xf>
    <xf numFmtId="3" fontId="15" fillId="36" borderId="37" xfId="67" applyNumberFormat="1" applyFont="1" applyFill="1" applyBorder="1" applyAlignment="1">
      <alignment horizontal="right" vertical="center"/>
    </xf>
    <xf numFmtId="3" fontId="37" fillId="36" borderId="38" xfId="67" applyNumberFormat="1" applyFont="1" applyFill="1" applyBorder="1" applyAlignment="1">
      <alignment horizontal="right" vertical="center"/>
    </xf>
    <xf numFmtId="49" fontId="15" fillId="36" borderId="15" xfId="67" applyNumberFormat="1" applyFont="1" applyFill="1" applyBorder="1" applyAlignment="1">
      <alignment vertical="center"/>
    </xf>
    <xf numFmtId="3" fontId="15" fillId="36" borderId="36" xfId="67" applyNumberFormat="1" applyFont="1" applyFill="1" applyBorder="1" applyAlignment="1">
      <alignment horizontal="right" vertical="center"/>
    </xf>
    <xf numFmtId="3" fontId="10" fillId="35" borderId="0" xfId="2" applyNumberFormat="1" applyFont="1" applyFill="1" applyAlignment="1">
      <alignment horizontal="right"/>
    </xf>
    <xf numFmtId="0" fontId="18" fillId="35" borderId="0" xfId="2" applyFont="1" applyFill="1"/>
    <xf numFmtId="3" fontId="18" fillId="35" borderId="0" xfId="2" applyNumberFormat="1" applyFont="1" applyFill="1"/>
    <xf numFmtId="49" fontId="6" fillId="0" borderId="43" xfId="2" applyNumberFormat="1" applyFont="1" applyFill="1" applyBorder="1" applyAlignment="1">
      <alignment horizontal="center" vertical="center" wrapText="1"/>
    </xf>
    <xf numFmtId="49" fontId="6" fillId="0" borderId="44" xfId="2" applyNumberFormat="1" applyFont="1" applyFill="1" applyBorder="1" applyAlignment="1">
      <alignment horizontal="center" vertical="center" wrapText="1"/>
    </xf>
    <xf numFmtId="3" fontId="6" fillId="0" borderId="45" xfId="2" applyNumberFormat="1" applyFont="1" applyFill="1" applyBorder="1" applyAlignment="1">
      <alignment horizontal="center" vertical="center" wrapText="1"/>
    </xf>
    <xf numFmtId="3" fontId="6" fillId="0" borderId="46" xfId="2" applyNumberFormat="1" applyFont="1" applyFill="1" applyBorder="1" applyAlignment="1">
      <alignment horizontal="center" vertical="center" wrapText="1"/>
    </xf>
    <xf numFmtId="49" fontId="6" fillId="0" borderId="47" xfId="2" applyNumberFormat="1" applyFont="1" applyFill="1" applyBorder="1" applyAlignment="1">
      <alignment horizontal="center" vertical="center" wrapText="1"/>
    </xf>
    <xf numFmtId="3" fontId="6" fillId="0" borderId="48" xfId="2" applyNumberFormat="1" applyFont="1" applyFill="1" applyBorder="1" applyAlignment="1">
      <alignment horizontal="center" vertical="center" wrapText="1"/>
    </xf>
    <xf numFmtId="49" fontId="6" fillId="0" borderId="49" xfId="2" applyNumberFormat="1" applyFont="1" applyFill="1" applyBorder="1" applyAlignment="1">
      <alignment horizontal="center"/>
    </xf>
    <xf numFmtId="3" fontId="6" fillId="0" borderId="50" xfId="2" applyNumberFormat="1" applyFont="1" applyFill="1" applyBorder="1" applyAlignment="1">
      <alignment horizontal="center"/>
    </xf>
    <xf numFmtId="49" fontId="6" fillId="0" borderId="51" xfId="2" applyNumberFormat="1" applyFont="1" applyFill="1" applyBorder="1" applyAlignment="1">
      <alignment horizontal="center"/>
    </xf>
    <xf numFmtId="3" fontId="6" fillId="0" borderId="52" xfId="2" applyNumberFormat="1" applyFont="1" applyFill="1" applyBorder="1"/>
    <xf numFmtId="49" fontId="6" fillId="36" borderId="53" xfId="67" applyNumberFormat="1" applyFont="1" applyFill="1" applyBorder="1" applyAlignment="1">
      <alignment horizontal="center" vertical="center"/>
    </xf>
    <xf numFmtId="3" fontId="37" fillId="36" borderId="54" xfId="67" applyNumberFormat="1" applyFont="1" applyFill="1" applyBorder="1" applyAlignment="1">
      <alignment horizontal="right" vertical="center"/>
    </xf>
    <xf numFmtId="49" fontId="6" fillId="0" borderId="53" xfId="67" applyNumberFormat="1" applyFont="1" applyFill="1" applyBorder="1" applyAlignment="1">
      <alignment horizontal="center" vertical="center"/>
    </xf>
    <xf numFmtId="3" fontId="6" fillId="0" borderId="55" xfId="67" applyNumberFormat="1" applyFont="1" applyFill="1" applyBorder="1" applyAlignment="1">
      <alignment horizontal="right" vertical="center"/>
    </xf>
    <xf numFmtId="49" fontId="2" fillId="0" borderId="53" xfId="67" applyNumberFormat="1" applyFont="1" applyFill="1" applyBorder="1" applyAlignment="1">
      <alignment horizontal="center" vertical="center"/>
    </xf>
    <xf numFmtId="3" fontId="2" fillId="0" borderId="55" xfId="67" applyNumberFormat="1" applyFont="1" applyFill="1" applyBorder="1" applyAlignment="1">
      <alignment horizontal="right" vertical="center"/>
    </xf>
    <xf numFmtId="49" fontId="40" fillId="0" borderId="53" xfId="67" applyNumberFormat="1" applyFont="1" applyFill="1" applyBorder="1" applyAlignment="1">
      <alignment horizontal="right" vertical="center"/>
    </xf>
    <xf numFmtId="3" fontId="41" fillId="0" borderId="56" xfId="67" applyNumberFormat="1" applyFont="1" applyFill="1" applyBorder="1" applyAlignment="1">
      <alignment horizontal="right" vertical="center"/>
    </xf>
    <xf numFmtId="3" fontId="41" fillId="0" borderId="54" xfId="67" applyNumberFormat="1" applyFont="1" applyFill="1" applyBorder="1" applyAlignment="1">
      <alignment horizontal="right" vertical="center"/>
    </xf>
    <xf numFmtId="49" fontId="6" fillId="0" borderId="53" xfId="67" applyNumberFormat="1" applyFont="1" applyFill="1" applyBorder="1" applyAlignment="1">
      <alignment horizontal="center" vertical="center" wrapText="1"/>
    </xf>
    <xf numFmtId="3" fontId="37" fillId="36" borderId="55" xfId="67" applyNumberFormat="1" applyFont="1" applyFill="1" applyBorder="1" applyAlignment="1">
      <alignment horizontal="right" vertical="center"/>
    </xf>
    <xf numFmtId="49" fontId="2" fillId="0" borderId="53" xfId="67" applyNumberFormat="1" applyFont="1" applyFill="1" applyBorder="1" applyAlignment="1">
      <alignment horizontal="left" vertical="center"/>
    </xf>
    <xf numFmtId="3" fontId="40" fillId="0" borderId="54" xfId="67" applyNumberFormat="1" applyFont="1" applyFill="1" applyBorder="1" applyAlignment="1">
      <alignment horizontal="right" vertical="center"/>
    </xf>
    <xf numFmtId="3" fontId="40" fillId="0" borderId="55" xfId="67" applyNumberFormat="1" applyFont="1" applyFill="1" applyBorder="1" applyAlignment="1">
      <alignment horizontal="right" vertical="center"/>
    </xf>
    <xf numFmtId="3" fontId="15" fillId="36" borderId="55" xfId="67" applyNumberFormat="1" applyFont="1" applyFill="1" applyBorder="1" applyAlignment="1">
      <alignment horizontal="right" vertical="center"/>
    </xf>
    <xf numFmtId="49" fontId="2" fillId="0" borderId="57" xfId="67" applyNumberFormat="1" applyFont="1" applyFill="1" applyBorder="1" applyAlignment="1">
      <alignment horizontal="left" vertical="center"/>
    </xf>
    <xf numFmtId="49" fontId="2" fillId="0" borderId="16" xfId="67" applyNumberFormat="1" applyFont="1" applyFill="1" applyBorder="1" applyAlignment="1">
      <alignment vertical="center" wrapText="1"/>
    </xf>
    <xf numFmtId="3" fontId="2" fillId="0" borderId="58" xfId="67" applyNumberFormat="1" applyFont="1" applyFill="1" applyBorder="1" applyAlignment="1">
      <alignment horizontal="right" vertical="center"/>
    </xf>
    <xf numFmtId="3" fontId="2" fillId="0" borderId="59" xfId="67" applyNumberFormat="1" applyFont="1" applyFill="1" applyBorder="1" applyAlignment="1">
      <alignment horizontal="right" vertical="center"/>
    </xf>
    <xf numFmtId="3" fontId="2" fillId="0" borderId="60" xfId="67" applyNumberFormat="1" applyFont="1" applyFill="1" applyBorder="1" applyAlignment="1">
      <alignment horizontal="right" vertical="center"/>
    </xf>
  </cellXfs>
  <cellStyles count="69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Emphasis 1" xfId="24"/>
    <cellStyle name="Emphasis 2" xfId="25"/>
    <cellStyle name="Emphasis 3" xfId="26"/>
    <cellStyle name="Hyperlink" xfId="5" builtinId="8"/>
    <cellStyle name="Normal" xfId="0" builtinId="0"/>
    <cellStyle name="Normal 2" xfId="67"/>
    <cellStyle name="Normal 2 3" xfId="2"/>
    <cellStyle name="Normal_2.17_Valsts_budzeta_izpilde" xfId="1"/>
    <cellStyle name="Normal_2010_3.piel_arejais parads_men_WORK" xfId="3"/>
    <cellStyle name="Normal_2010_4.piel_galvojumi_men_WORK" xfId="4"/>
    <cellStyle name="Normal_Soc-m" xfId="68"/>
    <cellStyle name="SAPBEXaggData" xfId="27"/>
    <cellStyle name="SAPBEXaggDataEmph" xfId="28"/>
    <cellStyle name="SAPBEXaggItem" xfId="29"/>
    <cellStyle name="SAPBEXaggItemX" xfId="30"/>
    <cellStyle name="SAPBEXchaText" xfId="31"/>
    <cellStyle name="SAPBEXexcBad7" xfId="32"/>
    <cellStyle name="SAPBEXexcBad8" xfId="33"/>
    <cellStyle name="SAPBEXexcBad9" xfId="34"/>
    <cellStyle name="SAPBEXexcCritical4" xfId="35"/>
    <cellStyle name="SAPBEXexcCritical5" xfId="36"/>
    <cellStyle name="SAPBEXexcCritical6" xfId="37"/>
    <cellStyle name="SAPBEXexcGood1" xfId="38"/>
    <cellStyle name="SAPBEXexcGood2" xfId="39"/>
    <cellStyle name="SAPBEXexcGood3" xfId="40"/>
    <cellStyle name="SAPBEXfilterDrill" xfId="41"/>
    <cellStyle name="SAPBEXfilterItem" xfId="42"/>
    <cellStyle name="SAPBEXfilterText" xfId="43"/>
    <cellStyle name="SAPBEXformats" xfId="44"/>
    <cellStyle name="SAPBEXheaderItem" xfId="45"/>
    <cellStyle name="SAPBEXheaderText" xfId="46"/>
    <cellStyle name="SAPBEXHLevel0" xfId="47"/>
    <cellStyle name="SAPBEXHLevel0X" xfId="48"/>
    <cellStyle name="SAPBEXHLevel1" xfId="49"/>
    <cellStyle name="SAPBEXHLevel1X" xfId="50"/>
    <cellStyle name="SAPBEXHLevel2" xfId="51"/>
    <cellStyle name="SAPBEXHLevel2X" xfId="52"/>
    <cellStyle name="SAPBEXHLevel3" xfId="53"/>
    <cellStyle name="SAPBEXHLevel3X" xfId="54"/>
    <cellStyle name="SAPBEXinputData" xfId="55"/>
    <cellStyle name="SAPBEXresData" xfId="56"/>
    <cellStyle name="SAPBEXresDataEmph" xfId="57"/>
    <cellStyle name="SAPBEXresItem" xfId="58"/>
    <cellStyle name="SAPBEXresItemX" xfId="59"/>
    <cellStyle name="SAPBEXstdData" xfId="60"/>
    <cellStyle name="SAPBEXstdDataEmph" xfId="61"/>
    <cellStyle name="SAPBEXstdItem" xfId="62"/>
    <cellStyle name="SAPBEXstdItemX" xfId="63"/>
    <cellStyle name="SAPBEXtitle" xfId="64"/>
    <cellStyle name="SAPBEXundefined" xfId="65"/>
    <cellStyle name="Sheet Title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571499</xdr:colOff>
      <xdr:row>0</xdr:row>
      <xdr:rowOff>127000</xdr:rowOff>
    </xdr:from>
    <xdr:to>
      <xdr:col>3</xdr:col>
      <xdr:colOff>83296</xdr:colOff>
      <xdr:row>0</xdr:row>
      <xdr:rowOff>317500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4" y="127000"/>
          <a:ext cx="81672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180975</xdr:rowOff>
    </xdr:from>
    <xdr:to>
      <xdr:col>4</xdr:col>
      <xdr:colOff>51547</xdr:colOff>
      <xdr:row>0</xdr:row>
      <xdr:rowOff>371475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80975"/>
          <a:ext cx="81354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57150</xdr:rowOff>
    </xdr:from>
    <xdr:to>
      <xdr:col>3</xdr:col>
      <xdr:colOff>447675</xdr:colOff>
      <xdr:row>0</xdr:row>
      <xdr:rowOff>266700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57150"/>
          <a:ext cx="11430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7_menesa%20parskati\Pasvaldibas\pasvaldibu_konsolid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_Info"/>
      <sheetName val="Janvaris"/>
      <sheetName val="Februaris"/>
      <sheetName val="Marts"/>
      <sheetName val="Aprilis"/>
      <sheetName val="Maijs"/>
      <sheetName val="Junijs"/>
      <sheetName val="Julijs"/>
      <sheetName val="Augusts"/>
      <sheetName val="Septembris"/>
      <sheetName val="Oktobris"/>
      <sheetName val="Novembris"/>
      <sheetName val="Decembr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ja.Lansmane@kase.gov.l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ija.Lansmane@kase.gov.l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ndija.Krumina-Peksena@kase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zoomScaleNormal="100" zoomScaleSheetLayoutView="120" workbookViewId="0">
      <selection activeCell="K66" sqref="K66"/>
    </sheetView>
  </sheetViews>
  <sheetFormatPr defaultColWidth="9.140625" defaultRowHeight="15" x14ac:dyDescent="0.25"/>
  <cols>
    <col min="1" max="1" width="10" style="18" customWidth="1"/>
    <col min="2" max="2" width="53.5703125" style="19" customWidth="1"/>
    <col min="3" max="3" width="19.5703125" style="21" customWidth="1"/>
    <col min="4" max="4" width="15.85546875" style="21" customWidth="1"/>
    <col min="5" max="5" width="11.42578125" style="21" hidden="1" customWidth="1"/>
    <col min="6" max="6" width="16.140625" style="21" customWidth="1"/>
    <col min="7" max="7" width="15.85546875" style="21" customWidth="1"/>
    <col min="8" max="8" width="16.7109375" style="21" customWidth="1"/>
    <col min="9" max="9" width="13.42578125" style="22" customWidth="1"/>
    <col min="10" max="10" width="13.5703125" style="22" customWidth="1"/>
    <col min="11" max="11" width="12" style="23" customWidth="1"/>
    <col min="12" max="16384" width="9.140625" style="23"/>
  </cols>
  <sheetData>
    <row r="1" spans="1:11" s="2" customFormat="1" ht="29.25" customHeight="1" x14ac:dyDescent="0.2">
      <c r="A1" s="1"/>
      <c r="B1" s="1"/>
      <c r="C1" s="1"/>
      <c r="D1" s="1"/>
      <c r="E1" s="1"/>
      <c r="F1" s="1"/>
      <c r="G1" s="1"/>
      <c r="H1" s="1"/>
    </row>
    <row r="2" spans="1:11" s="2" customFormat="1" ht="16.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4"/>
      <c r="J2" s="4"/>
      <c r="K2" s="4"/>
    </row>
    <row r="3" spans="1:11" s="9" customFormat="1" ht="21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6"/>
      <c r="J3" s="7"/>
      <c r="K3" s="8"/>
    </row>
    <row r="4" spans="1:11" s="9" customFormat="1" ht="19.5" customHeight="1" x14ac:dyDescent="0.2">
      <c r="A4" s="10" t="s">
        <v>2</v>
      </c>
      <c r="B4" s="10"/>
      <c r="C4" s="10"/>
      <c r="D4" s="10"/>
      <c r="E4" s="10"/>
      <c r="F4" s="10"/>
      <c r="G4" s="10"/>
      <c r="H4" s="10"/>
      <c r="I4" s="11"/>
      <c r="J4" s="12"/>
      <c r="K4" s="13"/>
    </row>
    <row r="5" spans="1:11" s="9" customFormat="1" ht="12.75" x14ac:dyDescent="0.2">
      <c r="A5" s="252" t="s">
        <v>3</v>
      </c>
      <c r="B5" s="255"/>
      <c r="C5" s="255"/>
      <c r="D5" s="255"/>
      <c r="F5" s="15"/>
      <c r="H5" s="16" t="s">
        <v>4</v>
      </c>
      <c r="I5" s="15"/>
      <c r="J5" s="17"/>
    </row>
    <row r="6" spans="1:11" x14ac:dyDescent="0.25">
      <c r="C6" s="20" t="s">
        <v>5</v>
      </c>
    </row>
    <row r="7" spans="1:11" x14ac:dyDescent="0.25">
      <c r="C7" s="20" t="s">
        <v>6</v>
      </c>
    </row>
    <row r="8" spans="1:11" x14ac:dyDescent="0.25">
      <c r="B8" s="24"/>
      <c r="C8" s="25" t="s">
        <v>7</v>
      </c>
    </row>
    <row r="9" spans="1:11" x14ac:dyDescent="0.25">
      <c r="B9" s="26"/>
      <c r="H9" s="27" t="s">
        <v>8</v>
      </c>
    </row>
    <row r="10" spans="1:11" ht="12.75" customHeight="1" x14ac:dyDescent="0.25">
      <c r="A10" s="28" t="s">
        <v>9</v>
      </c>
      <c r="B10" s="28" t="s">
        <v>10</v>
      </c>
      <c r="C10" s="29" t="s">
        <v>11</v>
      </c>
      <c r="D10" s="30"/>
      <c r="E10" s="30"/>
      <c r="F10" s="30"/>
      <c r="G10" s="31"/>
      <c r="H10" s="32" t="s">
        <v>12</v>
      </c>
    </row>
    <row r="11" spans="1:11" ht="76.5" customHeight="1" x14ac:dyDescent="0.25">
      <c r="A11" s="33"/>
      <c r="B11" s="33"/>
      <c r="C11" s="34" t="s">
        <v>13</v>
      </c>
      <c r="D11" s="35" t="s">
        <v>14</v>
      </c>
      <c r="E11" s="35" t="s">
        <v>15</v>
      </c>
      <c r="F11" s="35" t="s">
        <v>16</v>
      </c>
      <c r="G11" s="35" t="s">
        <v>17</v>
      </c>
      <c r="H11" s="36"/>
    </row>
    <row r="12" spans="1:11" x14ac:dyDescent="0.25">
      <c r="A12" s="37">
        <v>1</v>
      </c>
      <c r="B12" s="38">
        <v>2</v>
      </c>
      <c r="C12" s="39">
        <v>3</v>
      </c>
      <c r="D12" s="39">
        <v>4</v>
      </c>
      <c r="E12" s="39">
        <v>5</v>
      </c>
      <c r="F12" s="39">
        <v>6</v>
      </c>
      <c r="G12" s="39">
        <v>7</v>
      </c>
      <c r="H12" s="40">
        <v>8</v>
      </c>
    </row>
    <row r="13" spans="1:11" x14ac:dyDescent="0.25">
      <c r="A13" s="41"/>
      <c r="B13" s="42"/>
      <c r="C13" s="43"/>
      <c r="D13" s="43"/>
      <c r="E13" s="43"/>
      <c r="F13" s="43"/>
      <c r="G13" s="43"/>
      <c r="H13" s="43"/>
    </row>
    <row r="14" spans="1:11" s="46" customFormat="1" x14ac:dyDescent="0.25">
      <c r="A14" s="258"/>
      <c r="B14" s="259" t="s">
        <v>18</v>
      </c>
      <c r="C14" s="260">
        <v>5842752070</v>
      </c>
      <c r="D14" s="260">
        <v>1783715263</v>
      </c>
      <c r="E14" s="260">
        <v>0</v>
      </c>
      <c r="F14" s="260">
        <v>-474363385</v>
      </c>
      <c r="G14" s="260">
        <v>7152103948</v>
      </c>
      <c r="H14" s="260">
        <v>724058727</v>
      </c>
      <c r="I14" s="22"/>
      <c r="J14" s="22"/>
      <c r="K14" s="23"/>
    </row>
    <row r="15" spans="1:11" s="46" customFormat="1" ht="12.75" customHeight="1" x14ac:dyDescent="0.25">
      <c r="A15" s="47" t="s">
        <v>19</v>
      </c>
      <c r="B15" s="48" t="s">
        <v>20</v>
      </c>
      <c r="C15" s="49">
        <v>617152421</v>
      </c>
      <c r="D15" s="49">
        <v>975400424</v>
      </c>
      <c r="E15" s="49">
        <v>0</v>
      </c>
      <c r="F15" s="44">
        <v>0</v>
      </c>
      <c r="G15" s="44">
        <v>1592552845</v>
      </c>
      <c r="H15" s="44">
        <v>171707881</v>
      </c>
      <c r="I15" s="22"/>
      <c r="J15" s="22"/>
      <c r="K15" s="23"/>
    </row>
    <row r="16" spans="1:11" s="46" customFormat="1" ht="12.75" customHeight="1" x14ac:dyDescent="0.25">
      <c r="A16" s="47" t="s">
        <v>21</v>
      </c>
      <c r="B16" s="48" t="s">
        <v>22</v>
      </c>
      <c r="C16" s="49">
        <v>1650983611</v>
      </c>
      <c r="D16" s="49">
        <v>0</v>
      </c>
      <c r="E16" s="49">
        <v>0</v>
      </c>
      <c r="F16" s="44">
        <v>0</v>
      </c>
      <c r="G16" s="44">
        <v>1650983611</v>
      </c>
      <c r="H16" s="44">
        <v>180980949</v>
      </c>
      <c r="I16" s="22"/>
      <c r="J16" s="22"/>
      <c r="K16" s="23"/>
    </row>
    <row r="17" spans="1:11" s="46" customFormat="1" ht="12.75" customHeight="1" x14ac:dyDescent="0.25">
      <c r="A17" s="47" t="s">
        <v>23</v>
      </c>
      <c r="B17" s="48" t="s">
        <v>24</v>
      </c>
      <c r="C17" s="49">
        <v>-44</v>
      </c>
      <c r="D17" s="49">
        <v>184412490</v>
      </c>
      <c r="E17" s="49">
        <v>0</v>
      </c>
      <c r="F17" s="44">
        <v>0</v>
      </c>
      <c r="G17" s="44">
        <v>184412446</v>
      </c>
      <c r="H17" s="44">
        <v>5314347</v>
      </c>
      <c r="I17" s="22"/>
      <c r="J17" s="22"/>
      <c r="K17" s="23"/>
    </row>
    <row r="18" spans="1:11" s="53" customFormat="1" ht="12.75" customHeight="1" x14ac:dyDescent="0.25">
      <c r="A18" s="50" t="s">
        <v>25</v>
      </c>
      <c r="B18" s="51" t="s">
        <v>26</v>
      </c>
      <c r="C18" s="52">
        <v>2419508328</v>
      </c>
      <c r="D18" s="52">
        <v>12674650</v>
      </c>
      <c r="E18" s="52">
        <v>0</v>
      </c>
      <c r="F18" s="52">
        <v>0</v>
      </c>
      <c r="G18" s="52">
        <v>2432182978</v>
      </c>
      <c r="H18" s="52">
        <v>300969611</v>
      </c>
      <c r="I18" s="22"/>
      <c r="J18" s="22"/>
      <c r="K18" s="23"/>
    </row>
    <row r="19" spans="1:11" s="46" customFormat="1" ht="12.75" customHeight="1" x14ac:dyDescent="0.25">
      <c r="A19" s="47" t="s">
        <v>27</v>
      </c>
      <c r="B19" s="48" t="s">
        <v>28</v>
      </c>
      <c r="C19" s="49">
        <v>1598122384</v>
      </c>
      <c r="D19" s="49">
        <v>0</v>
      </c>
      <c r="E19" s="49">
        <v>0</v>
      </c>
      <c r="F19" s="44">
        <v>0</v>
      </c>
      <c r="G19" s="44">
        <v>1598122384</v>
      </c>
      <c r="H19" s="44">
        <v>199333200</v>
      </c>
      <c r="I19" s="22"/>
      <c r="J19" s="22"/>
      <c r="K19" s="23"/>
    </row>
    <row r="20" spans="1:11" s="46" customFormat="1" ht="12.75" customHeight="1" x14ac:dyDescent="0.25">
      <c r="A20" s="47" t="s">
        <v>29</v>
      </c>
      <c r="B20" s="48" t="s">
        <v>30</v>
      </c>
      <c r="C20" s="49">
        <v>674696781</v>
      </c>
      <c r="D20" s="49">
        <v>0</v>
      </c>
      <c r="E20" s="49">
        <v>0</v>
      </c>
      <c r="F20" s="44">
        <v>0</v>
      </c>
      <c r="G20" s="44">
        <v>674696781</v>
      </c>
      <c r="H20" s="44">
        <v>87040423</v>
      </c>
      <c r="I20" s="22"/>
      <c r="J20" s="22"/>
      <c r="K20" s="23"/>
    </row>
    <row r="21" spans="1:11" s="46" customFormat="1" ht="12.75" customHeight="1" x14ac:dyDescent="0.25">
      <c r="A21" s="47" t="s">
        <v>31</v>
      </c>
      <c r="B21" s="48" t="s">
        <v>32</v>
      </c>
      <c r="C21" s="49">
        <v>134414739</v>
      </c>
      <c r="D21" s="49">
        <v>6176123</v>
      </c>
      <c r="E21" s="49">
        <v>0</v>
      </c>
      <c r="F21" s="44">
        <v>0</v>
      </c>
      <c r="G21" s="44">
        <v>140590862</v>
      </c>
      <c r="H21" s="44">
        <v>14182739</v>
      </c>
      <c r="I21" s="22"/>
      <c r="J21" s="22"/>
      <c r="K21" s="23"/>
    </row>
    <row r="22" spans="1:11" s="46" customFormat="1" ht="12.75" customHeight="1" x14ac:dyDescent="0.25">
      <c r="A22" s="47" t="s">
        <v>33</v>
      </c>
      <c r="B22" s="48" t="s">
        <v>34</v>
      </c>
      <c r="C22" s="49">
        <v>12274424</v>
      </c>
      <c r="D22" s="49">
        <v>6498527</v>
      </c>
      <c r="E22" s="49">
        <v>0</v>
      </c>
      <c r="F22" s="44">
        <v>0</v>
      </c>
      <c r="G22" s="44">
        <v>18772951</v>
      </c>
      <c r="H22" s="44">
        <v>413249</v>
      </c>
      <c r="I22" s="22"/>
      <c r="J22" s="22"/>
      <c r="K22" s="23"/>
    </row>
    <row r="23" spans="1:11" s="46" customFormat="1" ht="12.75" customHeight="1" x14ac:dyDescent="0.25">
      <c r="A23" s="47" t="s">
        <v>35</v>
      </c>
      <c r="B23" s="48" t="s">
        <v>36</v>
      </c>
      <c r="C23" s="49">
        <v>31634938</v>
      </c>
      <c r="D23" s="49">
        <v>0</v>
      </c>
      <c r="E23" s="49">
        <v>0</v>
      </c>
      <c r="F23" s="44">
        <v>0</v>
      </c>
      <c r="G23" s="44">
        <v>31634938</v>
      </c>
      <c r="H23" s="44">
        <v>4191280</v>
      </c>
      <c r="I23" s="22"/>
      <c r="J23" s="22"/>
      <c r="K23" s="23"/>
    </row>
    <row r="24" spans="1:11" s="46" customFormat="1" ht="25.5" customHeight="1" x14ac:dyDescent="0.25">
      <c r="A24" s="47" t="s">
        <v>37</v>
      </c>
      <c r="B24" s="48" t="s">
        <v>38</v>
      </c>
      <c r="C24" s="49">
        <v>8718331</v>
      </c>
      <c r="D24" s="49">
        <v>0</v>
      </c>
      <c r="E24" s="49">
        <v>0</v>
      </c>
      <c r="F24" s="44">
        <v>0</v>
      </c>
      <c r="G24" s="44">
        <v>8718331</v>
      </c>
      <c r="H24" s="44">
        <v>2181982</v>
      </c>
      <c r="I24" s="22"/>
      <c r="J24" s="22"/>
      <c r="K24" s="23"/>
    </row>
    <row r="25" spans="1:11" s="46" customFormat="1" ht="12.75" customHeight="1" x14ac:dyDescent="0.25">
      <c r="A25" s="47" t="s">
        <v>39</v>
      </c>
      <c r="B25" s="48" t="s">
        <v>40</v>
      </c>
      <c r="C25" s="49">
        <v>193650545</v>
      </c>
      <c r="D25" s="49">
        <v>3351737</v>
      </c>
      <c r="E25" s="49">
        <v>0</v>
      </c>
      <c r="F25" s="44">
        <v>-974520</v>
      </c>
      <c r="G25" s="44">
        <v>196027762</v>
      </c>
      <c r="H25" s="44">
        <v>2229982</v>
      </c>
      <c r="I25" s="22"/>
      <c r="J25" s="22"/>
      <c r="K25" s="23"/>
    </row>
    <row r="26" spans="1:11" s="46" customFormat="1" ht="12.75" customHeight="1" x14ac:dyDescent="0.25">
      <c r="A26" s="47" t="s">
        <v>41</v>
      </c>
      <c r="B26" s="48" t="s">
        <v>42</v>
      </c>
      <c r="C26" s="49">
        <v>100342918</v>
      </c>
      <c r="D26" s="49">
        <v>8534625</v>
      </c>
      <c r="E26" s="49">
        <v>0</v>
      </c>
      <c r="F26" s="44">
        <v>0</v>
      </c>
      <c r="G26" s="44">
        <v>108877543</v>
      </c>
      <c r="H26" s="44">
        <v>11114527</v>
      </c>
      <c r="I26" s="22"/>
      <c r="J26" s="22"/>
      <c r="K26" s="23"/>
    </row>
    <row r="27" spans="1:11" s="46" customFormat="1" ht="12.75" customHeight="1" x14ac:dyDescent="0.25">
      <c r="A27" s="47" t="s">
        <v>43</v>
      </c>
      <c r="B27" s="48" t="s">
        <v>44</v>
      </c>
      <c r="C27" s="49">
        <v>28238243</v>
      </c>
      <c r="D27" s="49">
        <v>2128432</v>
      </c>
      <c r="E27" s="49">
        <v>0</v>
      </c>
      <c r="F27" s="44">
        <v>0</v>
      </c>
      <c r="G27" s="44">
        <v>30366675</v>
      </c>
      <c r="H27" s="44">
        <v>2528805</v>
      </c>
      <c r="I27" s="22"/>
      <c r="J27" s="22"/>
      <c r="K27" s="23"/>
    </row>
    <row r="28" spans="1:11" s="46" customFormat="1" ht="12.75" customHeight="1" x14ac:dyDescent="0.25">
      <c r="A28" s="47" t="s">
        <v>45</v>
      </c>
      <c r="B28" s="48" t="s">
        <v>46</v>
      </c>
      <c r="C28" s="49">
        <v>18655077</v>
      </c>
      <c r="D28" s="49">
        <v>7905490</v>
      </c>
      <c r="E28" s="49">
        <v>0</v>
      </c>
      <c r="F28" s="44">
        <v>0</v>
      </c>
      <c r="G28" s="44">
        <v>26560567</v>
      </c>
      <c r="H28" s="44">
        <v>1679337</v>
      </c>
      <c r="I28" s="22"/>
      <c r="J28" s="22"/>
      <c r="K28" s="23"/>
    </row>
    <row r="29" spans="1:11" s="46" customFormat="1" ht="25.5" customHeight="1" x14ac:dyDescent="0.25">
      <c r="A29" s="47" t="s">
        <v>47</v>
      </c>
      <c r="B29" s="48" t="s">
        <v>48</v>
      </c>
      <c r="C29" s="49">
        <v>2270383</v>
      </c>
      <c r="D29" s="49">
        <v>21481736</v>
      </c>
      <c r="E29" s="49">
        <v>0</v>
      </c>
      <c r="F29" s="44">
        <v>0</v>
      </c>
      <c r="G29" s="44">
        <v>23752119</v>
      </c>
      <c r="H29" s="44">
        <v>1442448</v>
      </c>
      <c r="I29" s="22"/>
      <c r="J29" s="22"/>
      <c r="K29" s="23"/>
    </row>
    <row r="30" spans="1:11" s="46" customFormat="1" hidden="1" x14ac:dyDescent="0.25">
      <c r="A30" s="47" t="s">
        <v>49</v>
      </c>
      <c r="B30" s="48" t="s">
        <v>50</v>
      </c>
      <c r="C30" s="49">
        <v>0</v>
      </c>
      <c r="D30" s="49">
        <v>0</v>
      </c>
      <c r="E30" s="49">
        <v>0</v>
      </c>
      <c r="F30" s="44">
        <v>0</v>
      </c>
      <c r="G30" s="44">
        <v>0</v>
      </c>
      <c r="H30" s="44">
        <v>0</v>
      </c>
      <c r="I30" s="22"/>
      <c r="J30" s="22"/>
      <c r="K30" s="23"/>
    </row>
    <row r="31" spans="1:11" s="46" customFormat="1" ht="25.5" customHeight="1" x14ac:dyDescent="0.25">
      <c r="A31" s="47" t="s">
        <v>51</v>
      </c>
      <c r="B31" s="48" t="s">
        <v>52</v>
      </c>
      <c r="C31" s="49">
        <v>0</v>
      </c>
      <c r="D31" s="49">
        <v>787409</v>
      </c>
      <c r="E31" s="49">
        <v>0</v>
      </c>
      <c r="F31" s="44">
        <v>-787409</v>
      </c>
      <c r="G31" s="44">
        <v>0</v>
      </c>
      <c r="H31" s="44">
        <v>0</v>
      </c>
      <c r="I31" s="22"/>
      <c r="J31" s="22"/>
      <c r="K31" s="23"/>
    </row>
    <row r="32" spans="1:11" s="46" customFormat="1" x14ac:dyDescent="0.25">
      <c r="A32" s="47" t="s">
        <v>53</v>
      </c>
      <c r="B32" s="48" t="s">
        <v>54</v>
      </c>
      <c r="C32" s="49">
        <v>0</v>
      </c>
      <c r="D32" s="49">
        <v>472556018</v>
      </c>
      <c r="E32" s="49">
        <v>0</v>
      </c>
      <c r="F32" s="44">
        <v>-471130427</v>
      </c>
      <c r="G32" s="44">
        <v>1425591</v>
      </c>
      <c r="H32" s="44">
        <v>-354973</v>
      </c>
      <c r="I32" s="22"/>
      <c r="J32" s="22"/>
      <c r="K32" s="23"/>
    </row>
    <row r="33" spans="1:11" s="46" customFormat="1" x14ac:dyDescent="0.25">
      <c r="A33" s="47" t="s">
        <v>55</v>
      </c>
      <c r="B33" s="48" t="s">
        <v>56</v>
      </c>
      <c r="C33" s="49">
        <v>1471029</v>
      </c>
      <c r="D33" s="49">
        <v>0</v>
      </c>
      <c r="E33" s="49">
        <v>0</v>
      </c>
      <c r="F33" s="44">
        <v>-1471029</v>
      </c>
      <c r="G33" s="44">
        <v>0</v>
      </c>
      <c r="H33" s="44">
        <v>0</v>
      </c>
      <c r="I33" s="22"/>
      <c r="J33" s="22"/>
      <c r="K33" s="23"/>
    </row>
    <row r="34" spans="1:11" s="46" customFormat="1" ht="39.75" customHeight="1" x14ac:dyDescent="0.25">
      <c r="A34" s="54" t="s">
        <v>57</v>
      </c>
      <c r="B34" s="48" t="s">
        <v>58</v>
      </c>
      <c r="C34" s="49">
        <v>558812865</v>
      </c>
      <c r="D34" s="49">
        <v>1341283</v>
      </c>
      <c r="E34" s="49">
        <v>0</v>
      </c>
      <c r="F34" s="44">
        <v>0</v>
      </c>
      <c r="G34" s="44">
        <v>560154148</v>
      </c>
      <c r="H34" s="44">
        <v>13630282</v>
      </c>
      <c r="I34" s="22"/>
      <c r="J34" s="22"/>
      <c r="K34" s="23"/>
    </row>
    <row r="35" spans="1:11" s="46" customFormat="1" ht="26.25" x14ac:dyDescent="0.25">
      <c r="A35" s="54" t="s">
        <v>59</v>
      </c>
      <c r="B35" s="55" t="s">
        <v>60</v>
      </c>
      <c r="C35" s="49">
        <v>159631901</v>
      </c>
      <c r="D35" s="49">
        <v>91116408</v>
      </c>
      <c r="E35" s="49">
        <v>0</v>
      </c>
      <c r="F35" s="44">
        <v>0</v>
      </c>
      <c r="G35" s="44">
        <v>250748309</v>
      </c>
      <c r="H35" s="44">
        <v>22759447</v>
      </c>
      <c r="I35" s="22"/>
      <c r="J35" s="22"/>
      <c r="K35" s="23"/>
    </row>
    <row r="36" spans="1:11" s="46" customFormat="1" x14ac:dyDescent="0.25">
      <c r="A36" s="47" t="s">
        <v>61</v>
      </c>
      <c r="B36" s="55" t="s">
        <v>62</v>
      </c>
      <c r="C36" s="49">
        <v>50118685</v>
      </c>
      <c r="D36" s="49">
        <v>0</v>
      </c>
      <c r="E36" s="49">
        <v>0</v>
      </c>
      <c r="F36" s="44">
        <v>0</v>
      </c>
      <c r="G36" s="44">
        <v>50118685</v>
      </c>
      <c r="H36" s="44">
        <v>3071209</v>
      </c>
      <c r="I36" s="22"/>
      <c r="J36" s="22"/>
      <c r="K36" s="23"/>
    </row>
    <row r="37" spans="1:11" s="46" customFormat="1" x14ac:dyDescent="0.25">
      <c r="A37" s="47" t="s">
        <v>63</v>
      </c>
      <c r="B37" s="55" t="s">
        <v>64</v>
      </c>
      <c r="C37" s="49">
        <v>1562839</v>
      </c>
      <c r="D37" s="49">
        <v>2024561</v>
      </c>
      <c r="E37" s="49">
        <v>0</v>
      </c>
      <c r="F37" s="44">
        <v>0</v>
      </c>
      <c r="G37" s="44">
        <v>3587400</v>
      </c>
      <c r="H37" s="44">
        <v>611613</v>
      </c>
      <c r="I37" s="22"/>
      <c r="J37" s="22"/>
      <c r="K37" s="23"/>
    </row>
    <row r="38" spans="1:11" s="46" customFormat="1" ht="10.5" hidden="1" customHeight="1" x14ac:dyDescent="0.25">
      <c r="A38" s="47"/>
      <c r="B38" s="56"/>
      <c r="C38" s="49"/>
      <c r="D38" s="49"/>
      <c r="E38" s="44"/>
      <c r="F38" s="44"/>
      <c r="G38" s="57"/>
      <c r="H38" s="57">
        <v>0</v>
      </c>
      <c r="I38" s="22"/>
      <c r="J38" s="22"/>
      <c r="K38" s="23"/>
    </row>
    <row r="39" spans="1:11" s="46" customFormat="1" x14ac:dyDescent="0.25">
      <c r="A39" s="258"/>
      <c r="B39" s="259" t="s">
        <v>65</v>
      </c>
      <c r="C39" s="260">
        <v>5556659826</v>
      </c>
      <c r="D39" s="260">
        <v>1709052032</v>
      </c>
      <c r="E39" s="260">
        <v>0</v>
      </c>
      <c r="F39" s="260">
        <v>-474363385</v>
      </c>
      <c r="G39" s="260">
        <v>6791348473</v>
      </c>
      <c r="H39" s="260">
        <v>731109113</v>
      </c>
      <c r="I39" s="22"/>
      <c r="J39" s="22"/>
      <c r="K39" s="23"/>
    </row>
    <row r="40" spans="1:11" s="53" customFormat="1" x14ac:dyDescent="0.25">
      <c r="A40" s="58" t="s">
        <v>66</v>
      </c>
      <c r="B40" s="59" t="s">
        <v>67</v>
      </c>
      <c r="C40" s="52">
        <v>5228879699</v>
      </c>
      <c r="D40" s="52">
        <v>1410045913</v>
      </c>
      <c r="E40" s="52">
        <v>0</v>
      </c>
      <c r="F40" s="52">
        <v>-407504903</v>
      </c>
      <c r="G40" s="52">
        <v>6231420709</v>
      </c>
      <c r="H40" s="52">
        <v>627007584</v>
      </c>
      <c r="I40" s="22"/>
      <c r="J40" s="22"/>
      <c r="K40" s="23"/>
    </row>
    <row r="41" spans="1:11" s="53" customFormat="1" x14ac:dyDescent="0.25">
      <c r="A41" s="58" t="s">
        <v>68</v>
      </c>
      <c r="B41" s="51" t="s">
        <v>69</v>
      </c>
      <c r="C41" s="52">
        <v>1336426380</v>
      </c>
      <c r="D41" s="52">
        <v>1176313451</v>
      </c>
      <c r="E41" s="52">
        <v>0</v>
      </c>
      <c r="F41" s="52">
        <v>0</v>
      </c>
      <c r="G41" s="52">
        <v>2512739831</v>
      </c>
      <c r="H41" s="52">
        <v>258617006</v>
      </c>
      <c r="I41" s="22"/>
      <c r="J41" s="22"/>
      <c r="K41" s="23"/>
    </row>
    <row r="42" spans="1:11" s="53" customFormat="1" x14ac:dyDescent="0.25">
      <c r="A42" s="50">
        <v>1100</v>
      </c>
      <c r="B42" s="51" t="s">
        <v>70</v>
      </c>
      <c r="C42" s="60">
        <v>621548621</v>
      </c>
      <c r="D42" s="60">
        <v>611898396</v>
      </c>
      <c r="E42" s="52">
        <v>0</v>
      </c>
      <c r="F42" s="52">
        <v>0</v>
      </c>
      <c r="G42" s="52">
        <v>1233447017</v>
      </c>
      <c r="H42" s="52">
        <v>120910817</v>
      </c>
      <c r="I42" s="22"/>
      <c r="J42" s="22"/>
      <c r="K42" s="23"/>
    </row>
    <row r="43" spans="1:11" s="53" customFormat="1" ht="30" customHeight="1" x14ac:dyDescent="0.25">
      <c r="A43" s="50">
        <v>1200</v>
      </c>
      <c r="B43" s="51" t="s">
        <v>71</v>
      </c>
      <c r="C43" s="60">
        <v>217631361</v>
      </c>
      <c r="D43" s="60">
        <v>167063840</v>
      </c>
      <c r="E43" s="52">
        <v>0</v>
      </c>
      <c r="F43" s="52">
        <v>0</v>
      </c>
      <c r="G43" s="52">
        <v>384695201</v>
      </c>
      <c r="H43" s="52">
        <v>40844372</v>
      </c>
      <c r="I43" s="22"/>
      <c r="J43" s="22"/>
      <c r="K43" s="23"/>
    </row>
    <row r="44" spans="1:11" s="53" customFormat="1" x14ac:dyDescent="0.25">
      <c r="A44" s="50">
        <v>2000</v>
      </c>
      <c r="B44" s="51" t="s">
        <v>72</v>
      </c>
      <c r="C44" s="60">
        <v>497246398</v>
      </c>
      <c r="D44" s="60">
        <v>397351215</v>
      </c>
      <c r="E44" s="52">
        <v>0</v>
      </c>
      <c r="F44" s="52">
        <v>0</v>
      </c>
      <c r="G44" s="52">
        <v>894597613</v>
      </c>
      <c r="H44" s="52">
        <v>96861817</v>
      </c>
      <c r="I44" s="22"/>
      <c r="J44" s="22"/>
      <c r="K44" s="23"/>
    </row>
    <row r="45" spans="1:11" s="53" customFormat="1" x14ac:dyDescent="0.25">
      <c r="A45" s="50">
        <v>3000</v>
      </c>
      <c r="B45" s="51" t="s">
        <v>73</v>
      </c>
      <c r="C45" s="60">
        <v>1061938565</v>
      </c>
      <c r="D45" s="60">
        <v>130383543</v>
      </c>
      <c r="E45" s="52">
        <v>0</v>
      </c>
      <c r="F45" s="52">
        <v>0</v>
      </c>
      <c r="G45" s="52">
        <v>1192322108</v>
      </c>
      <c r="H45" s="52">
        <v>115880547</v>
      </c>
      <c r="I45" s="22"/>
      <c r="J45" s="22"/>
      <c r="K45" s="23"/>
    </row>
    <row r="46" spans="1:11" s="53" customFormat="1" x14ac:dyDescent="0.25">
      <c r="A46" s="50">
        <v>4000</v>
      </c>
      <c r="B46" s="51" t="s">
        <v>74</v>
      </c>
      <c r="C46" s="60">
        <v>200748438</v>
      </c>
      <c r="D46" s="60">
        <v>34903669</v>
      </c>
      <c r="E46" s="52">
        <v>0</v>
      </c>
      <c r="F46" s="52">
        <v>-974520</v>
      </c>
      <c r="G46" s="52">
        <v>234677587</v>
      </c>
      <c r="H46" s="52">
        <v>10800527</v>
      </c>
      <c r="I46" s="22"/>
      <c r="J46" s="22"/>
      <c r="K46" s="23"/>
    </row>
    <row r="47" spans="1:11" s="53" customFormat="1" x14ac:dyDescent="0.25">
      <c r="A47" s="50">
        <v>6000</v>
      </c>
      <c r="B47" s="51" t="s">
        <v>75</v>
      </c>
      <c r="C47" s="60">
        <v>2037454916</v>
      </c>
      <c r="D47" s="60">
        <v>66380523</v>
      </c>
      <c r="E47" s="52">
        <v>0</v>
      </c>
      <c r="F47" s="52">
        <v>0</v>
      </c>
      <c r="G47" s="52">
        <v>2103835439</v>
      </c>
      <c r="H47" s="52">
        <v>219116980</v>
      </c>
      <c r="I47" s="22"/>
      <c r="J47" s="22"/>
      <c r="K47" s="23"/>
    </row>
    <row r="48" spans="1:11" s="53" customFormat="1" ht="25.5" customHeight="1" x14ac:dyDescent="0.25">
      <c r="A48" s="50">
        <v>7000</v>
      </c>
      <c r="B48" s="61" t="s">
        <v>76</v>
      </c>
      <c r="C48" s="52">
        <v>592311400</v>
      </c>
      <c r="D48" s="52">
        <v>2064727</v>
      </c>
      <c r="E48" s="52">
        <v>0</v>
      </c>
      <c r="F48" s="52">
        <v>-406530383</v>
      </c>
      <c r="G48" s="52">
        <v>187845744</v>
      </c>
      <c r="H48" s="52">
        <v>22592524</v>
      </c>
      <c r="I48" s="22"/>
      <c r="J48" s="22"/>
      <c r="K48" s="23"/>
    </row>
    <row r="49" spans="1:11" s="53" customFormat="1" hidden="1" x14ac:dyDescent="0.25">
      <c r="A49" s="50">
        <v>7100</v>
      </c>
      <c r="B49" s="62" t="s">
        <v>77</v>
      </c>
      <c r="C49" s="60">
        <v>0</v>
      </c>
      <c r="D49" s="60">
        <v>0</v>
      </c>
      <c r="E49" s="52">
        <v>0</v>
      </c>
      <c r="F49" s="52">
        <v>0</v>
      </c>
      <c r="G49" s="52">
        <v>0</v>
      </c>
      <c r="H49" s="52">
        <v>0</v>
      </c>
      <c r="I49" s="22"/>
      <c r="J49" s="22"/>
      <c r="K49" s="23"/>
    </row>
    <row r="50" spans="1:11" s="53" customFormat="1" ht="15" customHeight="1" x14ac:dyDescent="0.25">
      <c r="A50" s="50">
        <v>7200</v>
      </c>
      <c r="B50" s="62" t="s">
        <v>78</v>
      </c>
      <c r="C50" s="60">
        <v>0</v>
      </c>
      <c r="D50" s="60">
        <v>1623586</v>
      </c>
      <c r="E50" s="52">
        <v>0</v>
      </c>
      <c r="F50" s="52">
        <v>-1623586</v>
      </c>
      <c r="G50" s="52">
        <v>0</v>
      </c>
      <c r="H50" s="52">
        <v>0</v>
      </c>
      <c r="I50" s="22"/>
      <c r="J50" s="22"/>
      <c r="K50" s="23"/>
    </row>
    <row r="51" spans="1:11" s="53" customFormat="1" ht="26.25" x14ac:dyDescent="0.25">
      <c r="A51" s="63">
        <v>7300</v>
      </c>
      <c r="B51" s="64" t="s">
        <v>79</v>
      </c>
      <c r="C51" s="60">
        <v>376082057</v>
      </c>
      <c r="D51" s="60">
        <v>0</v>
      </c>
      <c r="E51" s="52">
        <v>0</v>
      </c>
      <c r="F51" s="60">
        <v>-376082057</v>
      </c>
      <c r="G51" s="52">
        <v>0</v>
      </c>
      <c r="H51" s="52">
        <v>0</v>
      </c>
      <c r="I51" s="22"/>
      <c r="J51" s="22"/>
      <c r="K51" s="23"/>
    </row>
    <row r="52" spans="1:11" s="53" customFormat="1" ht="15" customHeight="1" x14ac:dyDescent="0.25">
      <c r="A52" s="50">
        <v>7400</v>
      </c>
      <c r="B52" s="65" t="s">
        <v>80</v>
      </c>
      <c r="C52" s="60">
        <v>28029728</v>
      </c>
      <c r="D52" s="60">
        <v>0</v>
      </c>
      <c r="E52" s="52">
        <v>0</v>
      </c>
      <c r="F52" s="52">
        <v>-28029728</v>
      </c>
      <c r="G52" s="52">
        <v>0</v>
      </c>
      <c r="H52" s="52">
        <v>0</v>
      </c>
      <c r="I52" s="22"/>
      <c r="J52" s="22"/>
      <c r="K52" s="23"/>
    </row>
    <row r="53" spans="1:11" s="53" customFormat="1" ht="18" hidden="1" customHeight="1" x14ac:dyDescent="0.25">
      <c r="A53" s="50">
        <v>7500</v>
      </c>
      <c r="B53" s="62" t="s">
        <v>81</v>
      </c>
      <c r="C53" s="60">
        <v>0</v>
      </c>
      <c r="D53" s="60">
        <v>0</v>
      </c>
      <c r="E53" s="52">
        <v>0</v>
      </c>
      <c r="F53" s="52">
        <v>0</v>
      </c>
      <c r="G53" s="52">
        <v>0</v>
      </c>
      <c r="H53" s="52">
        <v>0</v>
      </c>
      <c r="I53" s="22"/>
      <c r="J53" s="22"/>
      <c r="K53" s="23"/>
    </row>
    <row r="54" spans="1:11" s="53" customFormat="1" ht="15" customHeight="1" x14ac:dyDescent="0.25">
      <c r="A54" s="50">
        <v>7600</v>
      </c>
      <c r="B54" s="64" t="s">
        <v>82</v>
      </c>
      <c r="C54" s="60">
        <v>163465006</v>
      </c>
      <c r="D54" s="60">
        <v>0</v>
      </c>
      <c r="E54" s="52">
        <v>0</v>
      </c>
      <c r="F54" s="60">
        <v>0</v>
      </c>
      <c r="G54" s="52">
        <v>163465006</v>
      </c>
      <c r="H54" s="52">
        <v>20611637</v>
      </c>
      <c r="I54" s="22"/>
      <c r="J54" s="22"/>
      <c r="K54" s="23"/>
    </row>
    <row r="55" spans="1:11" s="53" customFormat="1" x14ac:dyDescent="0.25">
      <c r="A55" s="50">
        <v>7700</v>
      </c>
      <c r="B55" s="64" t="s">
        <v>83</v>
      </c>
      <c r="C55" s="60">
        <v>23939597</v>
      </c>
      <c r="D55" s="60">
        <v>441141</v>
      </c>
      <c r="E55" s="52">
        <v>0</v>
      </c>
      <c r="F55" s="60">
        <v>0</v>
      </c>
      <c r="G55" s="52">
        <v>24380738</v>
      </c>
      <c r="H55" s="52">
        <v>1980887</v>
      </c>
      <c r="I55" s="22"/>
      <c r="J55" s="22"/>
      <c r="K55" s="23"/>
    </row>
    <row r="56" spans="1:11" s="53" customFormat="1" ht="26.25" x14ac:dyDescent="0.25">
      <c r="A56" s="63">
        <v>7800</v>
      </c>
      <c r="B56" s="64" t="s">
        <v>84</v>
      </c>
      <c r="C56" s="60">
        <v>795012</v>
      </c>
      <c r="D56" s="60">
        <v>0</v>
      </c>
      <c r="E56" s="52">
        <v>0</v>
      </c>
      <c r="F56" s="60">
        <v>-795012</v>
      </c>
      <c r="G56" s="52">
        <v>0</v>
      </c>
      <c r="H56" s="52">
        <v>0</v>
      </c>
      <c r="I56" s="22"/>
      <c r="J56" s="22"/>
      <c r="K56" s="23"/>
    </row>
    <row r="57" spans="1:11" s="53" customFormat="1" x14ac:dyDescent="0.25">
      <c r="A57" s="50" t="s">
        <v>85</v>
      </c>
      <c r="B57" s="51" t="s">
        <v>86</v>
      </c>
      <c r="C57" s="52">
        <v>327780127</v>
      </c>
      <c r="D57" s="52">
        <v>299006119</v>
      </c>
      <c r="E57" s="52">
        <v>0</v>
      </c>
      <c r="F57" s="52">
        <v>-66858482</v>
      </c>
      <c r="G57" s="52">
        <v>559927764</v>
      </c>
      <c r="H57" s="52">
        <v>104101529</v>
      </c>
      <c r="I57" s="22"/>
      <c r="J57" s="22"/>
      <c r="K57" s="23"/>
    </row>
    <row r="58" spans="1:11" s="53" customFormat="1" x14ac:dyDescent="0.25">
      <c r="A58" s="50">
        <v>5000</v>
      </c>
      <c r="B58" s="51" t="s">
        <v>87</v>
      </c>
      <c r="C58" s="60">
        <v>260993693</v>
      </c>
      <c r="D58" s="60">
        <v>298934071</v>
      </c>
      <c r="E58" s="52">
        <v>0</v>
      </c>
      <c r="F58" s="52">
        <v>0</v>
      </c>
      <c r="G58" s="52">
        <v>559927764</v>
      </c>
      <c r="H58" s="52">
        <v>104101529</v>
      </c>
      <c r="I58" s="22"/>
      <c r="J58" s="22"/>
      <c r="K58" s="23"/>
    </row>
    <row r="59" spans="1:11" s="53" customFormat="1" ht="25.5" x14ac:dyDescent="0.25">
      <c r="A59" s="50">
        <v>9000</v>
      </c>
      <c r="B59" s="61" t="s">
        <v>88</v>
      </c>
      <c r="C59" s="52">
        <v>66786434</v>
      </c>
      <c r="D59" s="52">
        <v>72048</v>
      </c>
      <c r="E59" s="52">
        <v>0</v>
      </c>
      <c r="F59" s="52">
        <v>-66858482</v>
      </c>
      <c r="G59" s="52">
        <v>0</v>
      </c>
      <c r="H59" s="52">
        <v>0</v>
      </c>
      <c r="I59" s="22"/>
      <c r="J59" s="22"/>
      <c r="K59" s="23"/>
    </row>
    <row r="60" spans="1:11" s="53" customFormat="1" hidden="1" x14ac:dyDescent="0.25">
      <c r="A60" s="50">
        <v>9100</v>
      </c>
      <c r="B60" s="62" t="s">
        <v>89</v>
      </c>
      <c r="C60" s="60">
        <v>0</v>
      </c>
      <c r="D60" s="60">
        <v>0</v>
      </c>
      <c r="E60" s="52"/>
      <c r="F60" s="60">
        <v>0</v>
      </c>
      <c r="G60" s="52">
        <v>0</v>
      </c>
      <c r="H60" s="52">
        <v>0</v>
      </c>
      <c r="I60" s="22"/>
      <c r="J60" s="22"/>
      <c r="K60" s="23"/>
    </row>
    <row r="61" spans="1:11" s="53" customFormat="1" x14ac:dyDescent="0.25">
      <c r="A61" s="50">
        <v>9200</v>
      </c>
      <c r="B61" s="64" t="s">
        <v>90</v>
      </c>
      <c r="C61" s="60">
        <v>0</v>
      </c>
      <c r="D61" s="60">
        <v>72048</v>
      </c>
      <c r="E61" s="52">
        <v>0</v>
      </c>
      <c r="F61" s="60">
        <v>-72048</v>
      </c>
      <c r="G61" s="52">
        <v>0</v>
      </c>
      <c r="H61" s="52">
        <v>0</v>
      </c>
      <c r="I61" s="22"/>
      <c r="J61" s="22"/>
      <c r="K61" s="23"/>
    </row>
    <row r="62" spans="1:11" s="53" customFormat="1" ht="26.25" x14ac:dyDescent="0.25">
      <c r="A62" s="63">
        <v>9500</v>
      </c>
      <c r="B62" s="64" t="s">
        <v>91</v>
      </c>
      <c r="C62" s="60">
        <v>66352381</v>
      </c>
      <c r="D62" s="60">
        <v>0</v>
      </c>
      <c r="E62" s="52">
        <v>0</v>
      </c>
      <c r="F62" s="256">
        <v>-66352381</v>
      </c>
      <c r="G62" s="52">
        <v>0</v>
      </c>
      <c r="H62" s="52">
        <v>0</v>
      </c>
      <c r="I62" s="22"/>
      <c r="J62" s="22"/>
      <c r="K62" s="23"/>
    </row>
    <row r="63" spans="1:11" s="53" customFormat="1" x14ac:dyDescent="0.25">
      <c r="A63" s="63">
        <v>9600</v>
      </c>
      <c r="B63" s="62" t="s">
        <v>92</v>
      </c>
      <c r="C63" s="60">
        <v>0</v>
      </c>
      <c r="D63" s="60">
        <v>0</v>
      </c>
      <c r="E63" s="52">
        <v>0</v>
      </c>
      <c r="F63" s="256">
        <v>0</v>
      </c>
      <c r="G63" s="52">
        <v>0</v>
      </c>
      <c r="H63" s="52">
        <v>0</v>
      </c>
      <c r="I63" s="22"/>
      <c r="J63" s="22"/>
      <c r="K63" s="23"/>
    </row>
    <row r="64" spans="1:11" s="53" customFormat="1" x14ac:dyDescent="0.25">
      <c r="A64" s="63">
        <v>9700</v>
      </c>
      <c r="B64" s="62" t="s">
        <v>93</v>
      </c>
      <c r="C64" s="60">
        <v>434053</v>
      </c>
      <c r="D64" s="60">
        <v>0</v>
      </c>
      <c r="E64" s="52">
        <v>0</v>
      </c>
      <c r="F64" s="256">
        <v>-434053</v>
      </c>
      <c r="G64" s="52">
        <v>0</v>
      </c>
      <c r="H64" s="52">
        <v>0</v>
      </c>
      <c r="I64" s="22"/>
      <c r="J64" s="22"/>
      <c r="K64" s="23"/>
    </row>
    <row r="65" spans="1:11" s="53" customFormat="1" ht="26.25" x14ac:dyDescent="0.25">
      <c r="A65" s="63">
        <v>9800</v>
      </c>
      <c r="B65" s="64" t="s">
        <v>94</v>
      </c>
      <c r="C65" s="60">
        <v>0</v>
      </c>
      <c r="D65" s="60">
        <v>0</v>
      </c>
      <c r="E65" s="52">
        <v>0</v>
      </c>
      <c r="F65" s="256">
        <v>0</v>
      </c>
      <c r="G65" s="52">
        <v>0</v>
      </c>
      <c r="H65" s="52">
        <v>0</v>
      </c>
      <c r="I65" s="22"/>
      <c r="J65" s="22"/>
      <c r="K65" s="23"/>
    </row>
    <row r="66" spans="1:11" s="53" customFormat="1" ht="25.5" x14ac:dyDescent="0.25">
      <c r="A66" s="50" t="s">
        <v>95</v>
      </c>
      <c r="B66" s="61" t="s">
        <v>96</v>
      </c>
      <c r="C66" s="60">
        <v>0</v>
      </c>
      <c r="D66" s="60">
        <v>0</v>
      </c>
      <c r="E66" s="52">
        <v>0</v>
      </c>
      <c r="F66" s="60">
        <v>0</v>
      </c>
      <c r="G66" s="52">
        <v>0</v>
      </c>
      <c r="H66" s="52">
        <v>0</v>
      </c>
      <c r="I66" s="22"/>
      <c r="J66" s="22"/>
      <c r="K66" s="23"/>
    </row>
    <row r="67" spans="1:11" s="46" customFormat="1" x14ac:dyDescent="0.25">
      <c r="A67" s="258"/>
      <c r="B67" s="261" t="s">
        <v>97</v>
      </c>
      <c r="C67" s="260">
        <v>286092244</v>
      </c>
      <c r="D67" s="260">
        <v>74663231</v>
      </c>
      <c r="E67" s="260">
        <v>0</v>
      </c>
      <c r="F67" s="260">
        <v>0</v>
      </c>
      <c r="G67" s="260">
        <v>360755475</v>
      </c>
      <c r="H67" s="260">
        <v>-7050386</v>
      </c>
      <c r="I67" s="22"/>
      <c r="J67" s="22"/>
      <c r="K67" s="23"/>
    </row>
    <row r="68" spans="1:11" s="46" customFormat="1" x14ac:dyDescent="0.25">
      <c r="A68" s="258"/>
      <c r="B68" s="261" t="s">
        <v>98</v>
      </c>
      <c r="C68" s="260">
        <v>-286092244</v>
      </c>
      <c r="D68" s="260">
        <v>-74663231</v>
      </c>
      <c r="E68" s="260">
        <v>0</v>
      </c>
      <c r="F68" s="260">
        <v>0</v>
      </c>
      <c r="G68" s="260">
        <v>-360755475</v>
      </c>
      <c r="H68" s="260">
        <v>7050386</v>
      </c>
      <c r="I68" s="22"/>
      <c r="J68" s="22"/>
      <c r="K68" s="23"/>
    </row>
    <row r="69" spans="1:11" s="46" customFormat="1" x14ac:dyDescent="0.25">
      <c r="A69" s="66" t="s">
        <v>99</v>
      </c>
      <c r="B69" s="67" t="s">
        <v>100</v>
      </c>
      <c r="C69" s="68">
        <v>-157983446.29000002</v>
      </c>
      <c r="D69" s="68">
        <v>-82987637</v>
      </c>
      <c r="E69" s="68"/>
      <c r="F69" s="68">
        <v>38038076</v>
      </c>
      <c r="G69" s="68">
        <v>-202933007.29000002</v>
      </c>
      <c r="H69" s="68">
        <v>-7857672.9000000358</v>
      </c>
      <c r="I69" s="22"/>
      <c r="J69" s="22"/>
      <c r="K69" s="23"/>
    </row>
    <row r="70" spans="1:11" s="46" customFormat="1" x14ac:dyDescent="0.25">
      <c r="A70" s="66" t="s">
        <v>101</v>
      </c>
      <c r="B70" s="67" t="s">
        <v>102</v>
      </c>
      <c r="C70" s="68">
        <v>48377573</v>
      </c>
      <c r="D70" s="68">
        <v>0</v>
      </c>
      <c r="E70" s="68">
        <v>0</v>
      </c>
      <c r="F70" s="68">
        <v>-38038076</v>
      </c>
      <c r="G70" s="68">
        <v>10339497</v>
      </c>
      <c r="H70" s="68">
        <v>17213760</v>
      </c>
      <c r="I70" s="22"/>
      <c r="J70" s="22"/>
      <c r="K70" s="23"/>
    </row>
    <row r="71" spans="1:11" s="46" customFormat="1" ht="25.5" x14ac:dyDescent="0.25">
      <c r="A71" s="66" t="s">
        <v>103</v>
      </c>
      <c r="B71" s="69" t="s">
        <v>104</v>
      </c>
      <c r="C71" s="68">
        <v>-120325000</v>
      </c>
      <c r="D71" s="68">
        <v>0</v>
      </c>
      <c r="E71" s="68">
        <v>0</v>
      </c>
      <c r="F71" s="68">
        <v>0</v>
      </c>
      <c r="G71" s="68">
        <v>-120325000</v>
      </c>
      <c r="H71" s="68">
        <v>0</v>
      </c>
      <c r="I71" s="22"/>
      <c r="J71" s="22"/>
      <c r="K71" s="23"/>
    </row>
    <row r="72" spans="1:11" s="46" customFormat="1" x14ac:dyDescent="0.25">
      <c r="A72" s="66" t="s">
        <v>105</v>
      </c>
      <c r="B72" s="69" t="s">
        <v>106</v>
      </c>
      <c r="C72" s="68">
        <v>76519141</v>
      </c>
      <c r="D72" s="68">
        <v>0</v>
      </c>
      <c r="E72" s="68">
        <v>0</v>
      </c>
      <c r="F72" s="68">
        <v>0</v>
      </c>
      <c r="G72" s="68">
        <v>76519141</v>
      </c>
      <c r="H72" s="68">
        <v>0</v>
      </c>
      <c r="I72" s="22"/>
      <c r="J72" s="22"/>
      <c r="K72" s="23"/>
    </row>
    <row r="73" spans="1:11" s="46" customFormat="1" x14ac:dyDescent="0.25">
      <c r="A73" s="66" t="s">
        <v>107</v>
      </c>
      <c r="B73" s="69" t="s">
        <v>108</v>
      </c>
      <c r="C73" s="68">
        <v>-80627004</v>
      </c>
      <c r="D73" s="68">
        <v>26620497</v>
      </c>
      <c r="E73" s="68">
        <v>0</v>
      </c>
      <c r="F73" s="257">
        <v>-32209407</v>
      </c>
      <c r="G73" s="68">
        <v>-86215914</v>
      </c>
      <c r="H73" s="68">
        <v>-1932447</v>
      </c>
      <c r="I73" s="22"/>
      <c r="J73" s="22"/>
      <c r="K73" s="23"/>
    </row>
    <row r="74" spans="1:11" s="46" customFormat="1" x14ac:dyDescent="0.25">
      <c r="A74" s="66" t="s">
        <v>109</v>
      </c>
      <c r="B74" s="69" t="s">
        <v>110</v>
      </c>
      <c r="C74" s="68">
        <v>14873006.51</v>
      </c>
      <c r="D74" s="68">
        <v>27636</v>
      </c>
      <c r="E74" s="68">
        <v>0</v>
      </c>
      <c r="F74" s="68">
        <v>32209407</v>
      </c>
      <c r="G74" s="68">
        <v>47110049.509999998</v>
      </c>
      <c r="H74" s="68">
        <v>1861489.8999999985</v>
      </c>
      <c r="I74" s="22"/>
      <c r="J74" s="22"/>
      <c r="K74" s="23"/>
    </row>
    <row r="75" spans="1:11" s="46" customFormat="1" ht="38.25" x14ac:dyDescent="0.25">
      <c r="A75" s="66" t="s">
        <v>111</v>
      </c>
      <c r="B75" s="69" t="s">
        <v>112</v>
      </c>
      <c r="C75" s="68">
        <v>-66926514.219999999</v>
      </c>
      <c r="D75" s="68">
        <v>-18323727</v>
      </c>
      <c r="E75" s="68">
        <v>0</v>
      </c>
      <c r="F75" s="68">
        <v>0</v>
      </c>
      <c r="G75" s="68">
        <v>-85250241.219999999</v>
      </c>
      <c r="H75" s="68">
        <v>-2234744</v>
      </c>
      <c r="I75" s="22"/>
      <c r="J75" s="22"/>
      <c r="K75" s="23"/>
    </row>
    <row r="76" spans="1:11" s="46" customFormat="1" x14ac:dyDescent="0.25">
      <c r="A76" s="70" t="s">
        <v>113</v>
      </c>
      <c r="B76" s="71" t="s">
        <v>114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  <c r="H76" s="72">
        <v>0</v>
      </c>
      <c r="I76" s="22"/>
      <c r="J76" s="22"/>
      <c r="K76" s="23"/>
    </row>
    <row r="79" spans="1:11" s="46" customFormat="1" ht="33.75" customHeight="1" x14ac:dyDescent="0.25">
      <c r="A79" s="73" t="s">
        <v>115</v>
      </c>
      <c r="B79" s="73"/>
      <c r="D79" s="74" t="s">
        <v>116</v>
      </c>
      <c r="H79" s="75" t="s">
        <v>117</v>
      </c>
      <c r="I79" s="22"/>
      <c r="J79" s="22"/>
      <c r="K79" s="23"/>
    </row>
    <row r="80" spans="1:11" s="46" customFormat="1" ht="17.25" customHeight="1" x14ac:dyDescent="0.25">
      <c r="A80" s="76" t="s">
        <v>118</v>
      </c>
      <c r="B80" s="77"/>
      <c r="C80" s="78"/>
      <c r="D80" s="79"/>
      <c r="E80" s="45"/>
      <c r="I80" s="22"/>
      <c r="J80" s="22"/>
      <c r="K80" s="23"/>
    </row>
    <row r="81" spans="1:14" s="46" customFormat="1" ht="17.25" customHeight="1" x14ac:dyDescent="0.25">
      <c r="A81" s="76"/>
      <c r="B81" s="77"/>
      <c r="C81" s="78"/>
      <c r="D81" s="79"/>
      <c r="E81" s="45"/>
      <c r="I81" s="22"/>
      <c r="J81" s="22"/>
      <c r="K81" s="23"/>
    </row>
    <row r="82" spans="1:14" s="46" customFormat="1" ht="17.25" customHeight="1" x14ac:dyDescent="0.25">
      <c r="A82" s="76"/>
      <c r="B82" s="77"/>
      <c r="C82" s="78"/>
      <c r="D82" s="79"/>
      <c r="E82" s="45"/>
      <c r="I82" s="22"/>
      <c r="J82" s="22"/>
      <c r="K82" s="23"/>
    </row>
    <row r="83" spans="1:14" s="245" customFormat="1" ht="12.75" customHeight="1" x14ac:dyDescent="0.25">
      <c r="A83" s="80" t="s">
        <v>119</v>
      </c>
      <c r="B83" s="81"/>
      <c r="C83" s="82"/>
      <c r="D83" s="82"/>
      <c r="E83" s="82"/>
      <c r="F83" s="82"/>
      <c r="G83" s="82"/>
      <c r="H83" s="82"/>
      <c r="I83" s="22"/>
      <c r="J83" s="22"/>
      <c r="K83" s="23"/>
      <c r="L83" s="82"/>
      <c r="M83" s="82"/>
      <c r="N83" s="82"/>
    </row>
    <row r="84" spans="1:14" s="53" customFormat="1" ht="17.25" customHeight="1" x14ac:dyDescent="0.25">
      <c r="A84" s="253" t="s">
        <v>120</v>
      </c>
      <c r="B84" s="254"/>
      <c r="D84" s="84"/>
      <c r="I84" s="22"/>
      <c r="J84" s="22"/>
      <c r="K84" s="23"/>
    </row>
  </sheetData>
  <mergeCells count="9">
    <mergeCell ref="A79:B79"/>
    <mergeCell ref="A1:H1"/>
    <mergeCell ref="A2:H2"/>
    <mergeCell ref="A3:H3"/>
    <mergeCell ref="A4:H4"/>
    <mergeCell ref="A10:A11"/>
    <mergeCell ref="B10:B11"/>
    <mergeCell ref="C10:G10"/>
    <mergeCell ref="H10:H11"/>
  </mergeCells>
  <hyperlinks>
    <hyperlink ref="A84" r:id="rId1"/>
  </hyperlinks>
  <printOptions horizontalCentered="1"/>
  <pageMargins left="0.74803149606299213" right="0.94488188976377963" top="0.62992125984251968" bottom="0.59055118110236227" header="1.1023622047244095" footer="0.51181102362204722"/>
  <pageSetup paperSize="9" scale="88" orientation="landscape" r:id="rId2"/>
  <headerFooter alignWithMargins="0"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zoomScale="90" zoomScaleNormal="90" zoomScaleSheetLayoutView="100" workbookViewId="0">
      <pane xSplit="2" topLeftCell="C1" activePane="topRight" state="frozen"/>
      <selection activeCell="A14" sqref="A14"/>
      <selection pane="topRight" activeCell="M33" sqref="M33"/>
    </sheetView>
  </sheetViews>
  <sheetFormatPr defaultColWidth="9.140625" defaultRowHeight="12.75" x14ac:dyDescent="0.2"/>
  <cols>
    <col min="1" max="1" width="12.42578125" style="95" customWidth="1"/>
    <col min="2" max="2" width="44.28515625" style="97" customWidth="1"/>
    <col min="3" max="3" width="13.5703125" style="99" customWidth="1"/>
    <col min="4" max="4" width="13" style="97" customWidth="1"/>
    <col min="5" max="5" width="10.7109375" style="97" customWidth="1"/>
    <col min="6" max="6" width="13.7109375" style="97" customWidth="1"/>
    <col min="7" max="7" width="12.140625" style="97" customWidth="1"/>
    <col min="8" max="8" width="13.5703125" style="97" customWidth="1"/>
    <col min="9" max="9" width="13.85546875" style="99" customWidth="1"/>
    <col min="10" max="10" width="13.5703125" style="99" customWidth="1"/>
    <col min="11" max="11" width="11.85546875" style="97" bestFit="1" customWidth="1"/>
    <col min="12" max="12" width="17.7109375" style="97" customWidth="1"/>
    <col min="13" max="13" width="14.28515625" style="97" customWidth="1"/>
    <col min="14" max="14" width="13.5703125" style="97" customWidth="1"/>
    <col min="15" max="15" width="15.140625" style="97" customWidth="1"/>
    <col min="16" max="16" width="15" style="97" customWidth="1"/>
    <col min="17" max="16384" width="9.140625" style="97"/>
  </cols>
  <sheetData>
    <row r="1" spans="1:12" s="86" customFormat="1" ht="37.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2" s="86" customFormat="1" ht="15.75" customHeight="1" x14ac:dyDescent="0.2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12" s="9" customFormat="1" ht="20.2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"/>
    </row>
    <row r="4" spans="1:12" s="9" customFormat="1" ht="16.5" customHeight="1" x14ac:dyDescent="0.2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3"/>
    </row>
    <row r="5" spans="1:12" s="9" customFormat="1" x14ac:dyDescent="0.2">
      <c r="A5" s="252" t="s">
        <v>3</v>
      </c>
      <c r="B5" s="14"/>
      <c r="C5" s="14"/>
      <c r="D5" s="14"/>
      <c r="F5" s="15"/>
      <c r="I5" s="15"/>
      <c r="J5" s="90" t="s">
        <v>121</v>
      </c>
    </row>
    <row r="6" spans="1:12" s="92" customFormat="1" ht="15" x14ac:dyDescent="0.25">
      <c r="A6" s="91"/>
      <c r="D6" s="93" t="s">
        <v>122</v>
      </c>
      <c r="I6" s="94"/>
      <c r="J6" s="94"/>
    </row>
    <row r="7" spans="1:12" s="92" customFormat="1" ht="15" x14ac:dyDescent="0.25">
      <c r="A7" s="91"/>
      <c r="D7" s="93" t="s">
        <v>123</v>
      </c>
      <c r="I7" s="94"/>
      <c r="J7" s="94"/>
    </row>
    <row r="8" spans="1:12" x14ac:dyDescent="0.2">
      <c r="B8" s="96"/>
      <c r="C8" s="97"/>
      <c r="D8" s="98" t="s">
        <v>124</v>
      </c>
    </row>
    <row r="9" spans="1:12" x14ac:dyDescent="0.2">
      <c r="B9" s="100"/>
      <c r="J9" s="101" t="s">
        <v>8</v>
      </c>
    </row>
    <row r="10" spans="1:12" ht="12.75" customHeight="1" x14ac:dyDescent="0.2">
      <c r="A10" s="102" t="s">
        <v>125</v>
      </c>
      <c r="B10" s="102" t="s">
        <v>10</v>
      </c>
      <c r="C10" s="103" t="s">
        <v>126</v>
      </c>
      <c r="D10" s="104"/>
      <c r="E10" s="104"/>
      <c r="F10" s="104"/>
      <c r="G10" s="104"/>
      <c r="H10" s="104"/>
      <c r="I10" s="105"/>
      <c r="J10" s="106" t="s">
        <v>12</v>
      </c>
      <c r="L10" s="107"/>
    </row>
    <row r="11" spans="1:12" ht="102" customHeight="1" x14ac:dyDescent="0.2">
      <c r="A11" s="108"/>
      <c r="B11" s="108"/>
      <c r="C11" s="109" t="s">
        <v>127</v>
      </c>
      <c r="D11" s="110" t="s">
        <v>128</v>
      </c>
      <c r="E11" s="110" t="s">
        <v>129</v>
      </c>
      <c r="F11" s="111" t="s">
        <v>130</v>
      </c>
      <c r="G11" s="110" t="s">
        <v>131</v>
      </c>
      <c r="H11" s="110" t="s">
        <v>16</v>
      </c>
      <c r="I11" s="109" t="s">
        <v>17</v>
      </c>
      <c r="J11" s="112"/>
    </row>
    <row r="12" spans="1:12" x14ac:dyDescent="0.2">
      <c r="A12" s="113">
        <v>1</v>
      </c>
      <c r="B12" s="114">
        <v>2</v>
      </c>
      <c r="C12" s="115">
        <v>3</v>
      </c>
      <c r="D12" s="114">
        <v>4</v>
      </c>
      <c r="E12" s="114">
        <v>5</v>
      </c>
      <c r="F12" s="114">
        <v>6</v>
      </c>
      <c r="G12" s="114">
        <v>7</v>
      </c>
      <c r="H12" s="114">
        <v>8</v>
      </c>
      <c r="I12" s="115">
        <v>9</v>
      </c>
      <c r="J12" s="116">
        <v>10</v>
      </c>
    </row>
    <row r="13" spans="1:12" x14ac:dyDescent="0.2">
      <c r="A13" s="117"/>
      <c r="B13" s="118"/>
      <c r="C13" s="119"/>
      <c r="D13" s="120"/>
      <c r="E13" s="120"/>
      <c r="F13" s="120"/>
      <c r="G13" s="120"/>
      <c r="H13" s="120"/>
      <c r="I13" s="120"/>
      <c r="J13" s="120"/>
    </row>
    <row r="14" spans="1:12" x14ac:dyDescent="0.2">
      <c r="A14" s="262"/>
      <c r="B14" s="263" t="s">
        <v>18</v>
      </c>
      <c r="C14" s="264">
        <v>4036870523</v>
      </c>
      <c r="D14" s="264">
        <v>1840123031</v>
      </c>
      <c r="E14" s="264">
        <v>1562839</v>
      </c>
      <c r="F14" s="264">
        <v>256051741</v>
      </c>
      <c r="G14" s="264">
        <v>0</v>
      </c>
      <c r="H14" s="264">
        <v>-291856064</v>
      </c>
      <c r="I14" s="264">
        <v>5842752070</v>
      </c>
      <c r="J14" s="264">
        <v>595177443</v>
      </c>
    </row>
    <row r="15" spans="1:12" x14ac:dyDescent="0.2">
      <c r="A15" s="121" t="s">
        <v>19</v>
      </c>
      <c r="B15" s="122" t="s">
        <v>20</v>
      </c>
      <c r="C15" s="123">
        <v>617152421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5">
        <v>617152421</v>
      </c>
      <c r="J15" s="125">
        <v>61106741</v>
      </c>
    </row>
    <row r="16" spans="1:12" x14ac:dyDescent="0.2">
      <c r="A16" s="121" t="s">
        <v>21</v>
      </c>
      <c r="B16" s="122" t="s">
        <v>22</v>
      </c>
      <c r="C16" s="126">
        <v>0</v>
      </c>
      <c r="D16" s="125">
        <v>1650983611</v>
      </c>
      <c r="E16" s="125">
        <v>0</v>
      </c>
      <c r="F16" s="124">
        <v>0</v>
      </c>
      <c r="G16" s="124">
        <v>0</v>
      </c>
      <c r="H16" s="125">
        <v>0</v>
      </c>
      <c r="I16" s="125">
        <v>1650983611</v>
      </c>
      <c r="J16" s="125">
        <v>180980949</v>
      </c>
    </row>
    <row r="17" spans="1:14" x14ac:dyDescent="0.2">
      <c r="A17" s="121" t="s">
        <v>23</v>
      </c>
      <c r="B17" s="122" t="s">
        <v>24</v>
      </c>
      <c r="C17" s="126">
        <v>-44</v>
      </c>
      <c r="D17" s="125">
        <v>0</v>
      </c>
      <c r="E17" s="125">
        <v>0</v>
      </c>
      <c r="F17" s="124">
        <v>0</v>
      </c>
      <c r="G17" s="124">
        <v>0</v>
      </c>
      <c r="H17" s="125">
        <v>0</v>
      </c>
      <c r="I17" s="125">
        <v>-44</v>
      </c>
      <c r="J17" s="125">
        <v>0</v>
      </c>
    </row>
    <row r="18" spans="1:14" s="100" customFormat="1" x14ac:dyDescent="0.2">
      <c r="A18" s="127" t="s">
        <v>25</v>
      </c>
      <c r="B18" s="128" t="s">
        <v>26</v>
      </c>
      <c r="C18" s="129">
        <v>2419508328</v>
      </c>
      <c r="D18" s="129">
        <v>0</v>
      </c>
      <c r="E18" s="129">
        <v>0</v>
      </c>
      <c r="F18" s="130">
        <v>0</v>
      </c>
      <c r="G18" s="130">
        <v>0</v>
      </c>
      <c r="H18" s="129">
        <v>0</v>
      </c>
      <c r="I18" s="129">
        <v>2419508328</v>
      </c>
      <c r="J18" s="125">
        <v>300204903</v>
      </c>
      <c r="K18" s="97"/>
      <c r="L18" s="97"/>
      <c r="M18" s="97"/>
      <c r="N18" s="97"/>
    </row>
    <row r="19" spans="1:14" x14ac:dyDescent="0.2">
      <c r="A19" s="131" t="s">
        <v>132</v>
      </c>
      <c r="B19" s="132" t="s">
        <v>28</v>
      </c>
      <c r="C19" s="133">
        <v>1598122384</v>
      </c>
      <c r="D19" s="133">
        <v>0</v>
      </c>
      <c r="E19" s="133">
        <v>0</v>
      </c>
      <c r="F19" s="134">
        <v>0</v>
      </c>
      <c r="G19" s="134">
        <v>0</v>
      </c>
      <c r="H19" s="133">
        <v>0</v>
      </c>
      <c r="I19" s="133">
        <v>1598122384</v>
      </c>
      <c r="J19" s="125">
        <v>199333200</v>
      </c>
    </row>
    <row r="20" spans="1:14" x14ac:dyDescent="0.2">
      <c r="A20" s="131" t="s">
        <v>29</v>
      </c>
      <c r="B20" s="132" t="s">
        <v>30</v>
      </c>
      <c r="C20" s="133">
        <v>674696781</v>
      </c>
      <c r="D20" s="133">
        <v>0</v>
      </c>
      <c r="E20" s="133">
        <v>0</v>
      </c>
      <c r="F20" s="134">
        <v>0</v>
      </c>
      <c r="G20" s="134">
        <v>0</v>
      </c>
      <c r="H20" s="133">
        <v>0</v>
      </c>
      <c r="I20" s="133">
        <v>674696781</v>
      </c>
      <c r="J20" s="125">
        <v>87040423</v>
      </c>
    </row>
    <row r="21" spans="1:14" x14ac:dyDescent="0.2">
      <c r="A21" s="131" t="s">
        <v>133</v>
      </c>
      <c r="B21" s="132" t="s">
        <v>32</v>
      </c>
      <c r="C21" s="133">
        <v>134414739</v>
      </c>
      <c r="D21" s="133">
        <v>0</v>
      </c>
      <c r="E21" s="133">
        <v>0</v>
      </c>
      <c r="F21" s="134">
        <v>0</v>
      </c>
      <c r="G21" s="134">
        <v>0</v>
      </c>
      <c r="H21" s="133">
        <v>0</v>
      </c>
      <c r="I21" s="133">
        <v>134414739</v>
      </c>
      <c r="J21" s="125">
        <v>13490621</v>
      </c>
    </row>
    <row r="22" spans="1:14" x14ac:dyDescent="0.2">
      <c r="A22" s="131" t="s">
        <v>134</v>
      </c>
      <c r="B22" s="132" t="s">
        <v>34</v>
      </c>
      <c r="C22" s="133">
        <v>12274424</v>
      </c>
      <c r="D22" s="133">
        <v>0</v>
      </c>
      <c r="E22" s="133">
        <v>0</v>
      </c>
      <c r="F22" s="134">
        <v>0</v>
      </c>
      <c r="G22" s="134">
        <v>0</v>
      </c>
      <c r="H22" s="133">
        <v>0</v>
      </c>
      <c r="I22" s="133">
        <v>12274424</v>
      </c>
      <c r="J22" s="125">
        <v>340659</v>
      </c>
    </row>
    <row r="23" spans="1:14" x14ac:dyDescent="0.2">
      <c r="A23" s="121" t="s">
        <v>35</v>
      </c>
      <c r="B23" s="122" t="s">
        <v>36</v>
      </c>
      <c r="C23" s="126">
        <v>31634938</v>
      </c>
      <c r="D23" s="125">
        <v>0</v>
      </c>
      <c r="E23" s="125">
        <v>0</v>
      </c>
      <c r="F23" s="124">
        <v>0</v>
      </c>
      <c r="G23" s="124">
        <v>0</v>
      </c>
      <c r="H23" s="125">
        <v>0</v>
      </c>
      <c r="I23" s="125">
        <v>31634938</v>
      </c>
      <c r="J23" s="125">
        <v>4191280</v>
      </c>
    </row>
    <row r="24" spans="1:14" ht="25.5" x14ac:dyDescent="0.2">
      <c r="A24" s="121" t="s">
        <v>37</v>
      </c>
      <c r="B24" s="135" t="s">
        <v>38</v>
      </c>
      <c r="C24" s="126">
        <v>8718331</v>
      </c>
      <c r="D24" s="125">
        <v>0</v>
      </c>
      <c r="E24" s="125">
        <v>0</v>
      </c>
      <c r="F24" s="124">
        <v>0</v>
      </c>
      <c r="G24" s="124">
        <v>0</v>
      </c>
      <c r="H24" s="125">
        <v>0</v>
      </c>
      <c r="I24" s="125">
        <v>8718331</v>
      </c>
      <c r="J24" s="125">
        <v>2181982</v>
      </c>
    </row>
    <row r="25" spans="1:14" x14ac:dyDescent="0.2">
      <c r="A25" s="136" t="s">
        <v>39</v>
      </c>
      <c r="B25" s="135" t="s">
        <v>40</v>
      </c>
      <c r="C25" s="126">
        <v>193777997</v>
      </c>
      <c r="D25" s="125">
        <v>0</v>
      </c>
      <c r="E25" s="125">
        <v>0</v>
      </c>
      <c r="F25" s="125">
        <v>0</v>
      </c>
      <c r="G25" s="125">
        <v>0</v>
      </c>
      <c r="H25" s="125">
        <v>-127452</v>
      </c>
      <c r="I25" s="125">
        <v>193650545</v>
      </c>
      <c r="J25" s="125">
        <v>2043971</v>
      </c>
    </row>
    <row r="26" spans="1:14" x14ac:dyDescent="0.2">
      <c r="A26" s="136" t="s">
        <v>41</v>
      </c>
      <c r="B26" s="135" t="s">
        <v>42</v>
      </c>
      <c r="C26" s="126">
        <v>100342918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5">
        <v>100342918</v>
      </c>
      <c r="J26" s="125">
        <v>10349778</v>
      </c>
    </row>
    <row r="27" spans="1:14" x14ac:dyDescent="0.2">
      <c r="A27" s="121" t="s">
        <v>43</v>
      </c>
      <c r="B27" s="122" t="s">
        <v>44</v>
      </c>
      <c r="C27" s="126">
        <v>28238243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28238243</v>
      </c>
      <c r="J27" s="125">
        <v>2293995</v>
      </c>
    </row>
    <row r="28" spans="1:14" x14ac:dyDescent="0.2">
      <c r="A28" s="121" t="s">
        <v>45</v>
      </c>
      <c r="B28" s="135" t="s">
        <v>46</v>
      </c>
      <c r="C28" s="126">
        <v>19292368</v>
      </c>
      <c r="D28" s="125">
        <v>0</v>
      </c>
      <c r="E28" s="125">
        <v>0</v>
      </c>
      <c r="F28" s="125">
        <v>0</v>
      </c>
      <c r="G28" s="125">
        <v>0</v>
      </c>
      <c r="H28" s="125">
        <v>-637291</v>
      </c>
      <c r="I28" s="125">
        <v>18655077</v>
      </c>
      <c r="J28" s="125">
        <v>886374</v>
      </c>
    </row>
    <row r="29" spans="1:14" s="140" customFormat="1" ht="25.5" customHeight="1" x14ac:dyDescent="0.2">
      <c r="A29" s="121" t="s">
        <v>47</v>
      </c>
      <c r="B29" s="137" t="s">
        <v>48</v>
      </c>
      <c r="C29" s="138">
        <v>2270383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2270383</v>
      </c>
      <c r="J29" s="125">
        <v>68269</v>
      </c>
      <c r="K29" s="97"/>
      <c r="L29" s="97"/>
      <c r="M29" s="97"/>
      <c r="N29" s="97"/>
    </row>
    <row r="30" spans="1:14" ht="12.75" hidden="1" customHeight="1" x14ac:dyDescent="0.2">
      <c r="A30" s="136" t="s">
        <v>49</v>
      </c>
      <c r="B30" s="135" t="s">
        <v>50</v>
      </c>
      <c r="C30" s="126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</row>
    <row r="31" spans="1:14" s="140" customFormat="1" ht="25.5" customHeight="1" x14ac:dyDescent="0.2">
      <c r="A31" s="121" t="s">
        <v>51</v>
      </c>
      <c r="B31" s="137" t="s">
        <v>52</v>
      </c>
      <c r="C31" s="138">
        <v>979171</v>
      </c>
      <c r="D31" s="139">
        <v>0</v>
      </c>
      <c r="E31" s="139">
        <v>0</v>
      </c>
      <c r="F31" s="139">
        <v>4219154</v>
      </c>
      <c r="G31" s="139">
        <v>0</v>
      </c>
      <c r="H31" s="139">
        <v>-5198325</v>
      </c>
      <c r="I31" s="139">
        <v>0</v>
      </c>
      <c r="J31" s="125">
        <v>0</v>
      </c>
      <c r="K31" s="97"/>
      <c r="L31" s="97"/>
      <c r="M31" s="97"/>
      <c r="N31" s="97"/>
    </row>
    <row r="32" spans="1:14" s="140" customFormat="1" x14ac:dyDescent="0.2">
      <c r="A32" s="121" t="s">
        <v>53</v>
      </c>
      <c r="B32" s="141" t="s">
        <v>54</v>
      </c>
      <c r="C32" s="138">
        <v>0</v>
      </c>
      <c r="D32" s="139">
        <v>134674979</v>
      </c>
      <c r="E32" s="124">
        <v>0</v>
      </c>
      <c r="F32" s="139">
        <v>146876259</v>
      </c>
      <c r="G32" s="139">
        <v>0</v>
      </c>
      <c r="H32" s="139">
        <v>-281551238</v>
      </c>
      <c r="I32" s="139">
        <v>0</v>
      </c>
      <c r="J32" s="125">
        <v>0</v>
      </c>
      <c r="K32" s="97"/>
      <c r="L32" s="97"/>
      <c r="M32" s="97"/>
      <c r="N32" s="97"/>
    </row>
    <row r="33" spans="1:14" s="140" customFormat="1" x14ac:dyDescent="0.2">
      <c r="A33" s="121" t="s">
        <v>55</v>
      </c>
      <c r="B33" s="141" t="s">
        <v>56</v>
      </c>
      <c r="C33" s="138">
        <v>604008</v>
      </c>
      <c r="D33" s="139">
        <v>0</v>
      </c>
      <c r="E33" s="139">
        <v>0</v>
      </c>
      <c r="F33" s="139">
        <v>867021</v>
      </c>
      <c r="G33" s="139">
        <v>0</v>
      </c>
      <c r="H33" s="139">
        <v>0</v>
      </c>
      <c r="I33" s="139">
        <v>1471029</v>
      </c>
      <c r="J33" s="125">
        <v>63810</v>
      </c>
      <c r="K33" s="97"/>
      <c r="L33" s="97"/>
      <c r="M33" s="97"/>
      <c r="N33" s="97"/>
    </row>
    <row r="34" spans="1:14" s="140" customFormat="1" ht="48.75" customHeight="1" x14ac:dyDescent="0.2">
      <c r="A34" s="142" t="s">
        <v>135</v>
      </c>
      <c r="B34" s="137" t="s">
        <v>136</v>
      </c>
      <c r="C34" s="138">
        <v>545947933</v>
      </c>
      <c r="D34" s="139">
        <v>0</v>
      </c>
      <c r="E34" s="139">
        <v>0</v>
      </c>
      <c r="F34" s="139">
        <v>12864932</v>
      </c>
      <c r="G34" s="139">
        <v>0</v>
      </c>
      <c r="H34" s="139">
        <v>0</v>
      </c>
      <c r="I34" s="139">
        <v>558812865</v>
      </c>
      <c r="J34" s="125">
        <v>13509919</v>
      </c>
      <c r="K34" s="97"/>
      <c r="L34" s="97"/>
      <c r="M34" s="97"/>
      <c r="N34" s="97"/>
    </row>
    <row r="35" spans="1:14" s="140" customFormat="1" ht="25.5" x14ac:dyDescent="0.2">
      <c r="A35" s="121" t="s">
        <v>137</v>
      </c>
      <c r="B35" s="137" t="s">
        <v>138</v>
      </c>
      <c r="C35" s="138">
        <v>68403528</v>
      </c>
      <c r="D35" s="139">
        <v>3998</v>
      </c>
      <c r="E35" s="139">
        <v>0</v>
      </c>
      <c r="F35" s="139">
        <v>91224375</v>
      </c>
      <c r="G35" s="139"/>
      <c r="H35" s="139">
        <v>0</v>
      </c>
      <c r="I35" s="139">
        <v>159631901</v>
      </c>
      <c r="J35" s="125">
        <v>13738134</v>
      </c>
      <c r="K35" s="97"/>
      <c r="L35" s="97"/>
      <c r="M35" s="97"/>
      <c r="N35" s="97"/>
    </row>
    <row r="36" spans="1:14" s="140" customFormat="1" ht="25.5" customHeight="1" x14ac:dyDescent="0.2">
      <c r="A36" s="121" t="s">
        <v>61</v>
      </c>
      <c r="B36" s="137" t="s">
        <v>62</v>
      </c>
      <c r="C36" s="138">
        <v>0</v>
      </c>
      <c r="D36" s="139">
        <v>54460443</v>
      </c>
      <c r="E36" s="139">
        <v>0</v>
      </c>
      <c r="F36" s="139">
        <v>0</v>
      </c>
      <c r="G36" s="139">
        <v>0</v>
      </c>
      <c r="H36" s="139">
        <v>-4341758</v>
      </c>
      <c r="I36" s="139">
        <v>50118685</v>
      </c>
      <c r="J36" s="125">
        <v>3071209</v>
      </c>
      <c r="K36" s="97"/>
      <c r="L36" s="97"/>
      <c r="M36" s="97"/>
      <c r="N36" s="97"/>
    </row>
    <row r="37" spans="1:14" s="140" customFormat="1" x14ac:dyDescent="0.2">
      <c r="A37" s="121" t="s">
        <v>63</v>
      </c>
      <c r="B37" s="137" t="s">
        <v>64</v>
      </c>
      <c r="C37" s="138">
        <v>0</v>
      </c>
      <c r="D37" s="124">
        <v>0</v>
      </c>
      <c r="E37" s="124">
        <v>1562839</v>
      </c>
      <c r="F37" s="124">
        <v>0</v>
      </c>
      <c r="G37" s="124">
        <v>0</v>
      </c>
      <c r="H37" s="139">
        <v>0</v>
      </c>
      <c r="I37" s="139">
        <v>1562839</v>
      </c>
      <c r="J37" s="125">
        <v>486129</v>
      </c>
      <c r="K37" s="97"/>
      <c r="L37" s="97"/>
      <c r="M37" s="97"/>
      <c r="N37" s="97"/>
    </row>
    <row r="38" spans="1:14" ht="15.75" hidden="1" customHeight="1" x14ac:dyDescent="0.2">
      <c r="A38" s="121"/>
      <c r="B38" s="143"/>
      <c r="C38" s="126"/>
      <c r="D38" s="125"/>
      <c r="E38" s="125"/>
      <c r="F38" s="125"/>
      <c r="G38" s="125"/>
      <c r="H38" s="125"/>
      <c r="I38" s="144"/>
      <c r="J38" s="144">
        <v>0</v>
      </c>
    </row>
    <row r="39" spans="1:14" x14ac:dyDescent="0.2">
      <c r="A39" s="262"/>
      <c r="B39" s="266" t="s">
        <v>139</v>
      </c>
      <c r="C39" s="264">
        <v>3846482798</v>
      </c>
      <c r="D39" s="265">
        <v>1776366598</v>
      </c>
      <c r="E39" s="265">
        <v>2727740</v>
      </c>
      <c r="F39" s="265">
        <v>222998791</v>
      </c>
      <c r="G39" s="265">
        <v>-60037</v>
      </c>
      <c r="H39" s="265">
        <v>-291856064</v>
      </c>
      <c r="I39" s="265">
        <v>5556659826</v>
      </c>
      <c r="J39" s="265">
        <v>579983640</v>
      </c>
    </row>
    <row r="40" spans="1:14" ht="13.5" x14ac:dyDescent="0.25">
      <c r="A40" s="121" t="s">
        <v>66</v>
      </c>
      <c r="B40" s="145" t="s">
        <v>67</v>
      </c>
      <c r="C40" s="129">
        <v>3535991407</v>
      </c>
      <c r="D40" s="144">
        <v>1775733954</v>
      </c>
      <c r="E40" s="144">
        <v>2626698</v>
      </c>
      <c r="F40" s="144">
        <v>205117305</v>
      </c>
      <c r="G40" s="144">
        <v>-28771</v>
      </c>
      <c r="H40" s="144">
        <v>-290560894</v>
      </c>
      <c r="I40" s="144">
        <v>5228879699</v>
      </c>
      <c r="J40" s="144">
        <v>520574675</v>
      </c>
    </row>
    <row r="41" spans="1:14" x14ac:dyDescent="0.2">
      <c r="A41" s="146" t="s">
        <v>68</v>
      </c>
      <c r="B41" s="147" t="s">
        <v>69</v>
      </c>
      <c r="C41" s="129">
        <v>1138154321</v>
      </c>
      <c r="D41" s="144">
        <v>12804546</v>
      </c>
      <c r="E41" s="144">
        <v>783763</v>
      </c>
      <c r="F41" s="144">
        <v>184712521</v>
      </c>
      <c r="G41" s="144">
        <v>-28771</v>
      </c>
      <c r="H41" s="144">
        <v>0</v>
      </c>
      <c r="I41" s="144">
        <v>1336426380</v>
      </c>
      <c r="J41" s="144">
        <v>147740937</v>
      </c>
    </row>
    <row r="42" spans="1:14" x14ac:dyDescent="0.2">
      <c r="A42" s="121">
        <v>1100</v>
      </c>
      <c r="B42" s="135" t="s">
        <v>70</v>
      </c>
      <c r="C42" s="126">
        <v>512296428</v>
      </c>
      <c r="D42" s="125">
        <v>7533604</v>
      </c>
      <c r="E42" s="125">
        <v>202301</v>
      </c>
      <c r="F42" s="125">
        <v>101516288</v>
      </c>
      <c r="G42" s="125">
        <v>0</v>
      </c>
      <c r="H42" s="125">
        <v>0</v>
      </c>
      <c r="I42" s="125">
        <v>621548621</v>
      </c>
      <c r="J42" s="125">
        <v>66480782</v>
      </c>
    </row>
    <row r="43" spans="1:14" ht="25.5" customHeight="1" x14ac:dyDescent="0.2">
      <c r="A43" s="121">
        <v>1200</v>
      </c>
      <c r="B43" s="135" t="s">
        <v>71</v>
      </c>
      <c r="C43" s="126">
        <v>189388729</v>
      </c>
      <c r="D43" s="125">
        <v>2435314</v>
      </c>
      <c r="E43" s="125">
        <v>39480</v>
      </c>
      <c r="F43" s="125">
        <v>25767838</v>
      </c>
      <c r="G43" s="125">
        <v>0</v>
      </c>
      <c r="H43" s="125">
        <v>0</v>
      </c>
      <c r="I43" s="125">
        <v>217631361</v>
      </c>
      <c r="J43" s="125">
        <v>25792802</v>
      </c>
    </row>
    <row r="44" spans="1:14" x14ac:dyDescent="0.2">
      <c r="A44" s="121">
        <v>2000</v>
      </c>
      <c r="B44" s="135" t="s">
        <v>72</v>
      </c>
      <c r="C44" s="126">
        <v>436469164</v>
      </c>
      <c r="D44" s="125">
        <v>2835628</v>
      </c>
      <c r="E44" s="125">
        <v>541982</v>
      </c>
      <c r="F44" s="125">
        <v>57428395</v>
      </c>
      <c r="G44" s="125">
        <v>-28771</v>
      </c>
      <c r="H44" s="125">
        <v>0</v>
      </c>
      <c r="I44" s="125">
        <v>497246398</v>
      </c>
      <c r="J44" s="125">
        <v>55467353</v>
      </c>
    </row>
    <row r="45" spans="1:14" x14ac:dyDescent="0.2">
      <c r="A45" s="121">
        <v>3000</v>
      </c>
      <c r="B45" s="135" t="s">
        <v>73</v>
      </c>
      <c r="C45" s="126">
        <v>1057246486</v>
      </c>
      <c r="D45" s="125">
        <v>1366454</v>
      </c>
      <c r="E45" s="125">
        <v>1132642</v>
      </c>
      <c r="F45" s="125">
        <v>2976040</v>
      </c>
      <c r="G45" s="125">
        <v>0</v>
      </c>
      <c r="H45" s="125">
        <v>-783057</v>
      </c>
      <c r="I45" s="125">
        <v>1061938565</v>
      </c>
      <c r="J45" s="125">
        <v>103571935</v>
      </c>
    </row>
    <row r="46" spans="1:14" x14ac:dyDescent="0.2">
      <c r="A46" s="121">
        <v>4000</v>
      </c>
      <c r="B46" s="135" t="s">
        <v>74</v>
      </c>
      <c r="C46" s="126">
        <v>204875404</v>
      </c>
      <c r="D46" s="125">
        <v>0</v>
      </c>
      <c r="E46" s="125">
        <v>0</v>
      </c>
      <c r="F46" s="125">
        <v>342244</v>
      </c>
      <c r="G46" s="125">
        <v>0</v>
      </c>
      <c r="H46" s="126">
        <v>-4469210</v>
      </c>
      <c r="I46" s="125">
        <v>200748438</v>
      </c>
      <c r="J46" s="125">
        <v>7020554</v>
      </c>
    </row>
    <row r="47" spans="1:14" x14ac:dyDescent="0.2">
      <c r="A47" s="121">
        <v>6000</v>
      </c>
      <c r="B47" s="135" t="s">
        <v>75</v>
      </c>
      <c r="C47" s="126">
        <v>271802618</v>
      </c>
      <c r="D47" s="125">
        <v>1756959473</v>
      </c>
      <c r="E47" s="125">
        <v>70953</v>
      </c>
      <c r="F47" s="125">
        <v>8621872</v>
      </c>
      <c r="G47" s="125">
        <v>0</v>
      </c>
      <c r="H47" s="144"/>
      <c r="I47" s="125">
        <v>2037454916</v>
      </c>
      <c r="J47" s="125">
        <v>212428089</v>
      </c>
    </row>
    <row r="48" spans="1:14" ht="25.5" x14ac:dyDescent="0.2">
      <c r="A48" s="136">
        <v>7000</v>
      </c>
      <c r="B48" s="137" t="s">
        <v>140</v>
      </c>
      <c r="C48" s="126">
        <v>863912578</v>
      </c>
      <c r="D48" s="126">
        <v>4603481</v>
      </c>
      <c r="E48" s="126">
        <v>639340</v>
      </c>
      <c r="F48" s="125">
        <v>8464628</v>
      </c>
      <c r="G48" s="125">
        <v>0</v>
      </c>
      <c r="H48" s="124">
        <v>-285308627</v>
      </c>
      <c r="I48" s="125">
        <v>592311400</v>
      </c>
      <c r="J48" s="125">
        <v>49813160</v>
      </c>
    </row>
    <row r="49" spans="1:14" x14ac:dyDescent="0.2">
      <c r="A49" s="121">
        <v>7100</v>
      </c>
      <c r="B49" s="135" t="s">
        <v>77</v>
      </c>
      <c r="C49" s="126">
        <v>134545379</v>
      </c>
      <c r="D49" s="126">
        <v>0</v>
      </c>
      <c r="E49" s="125">
        <v>0</v>
      </c>
      <c r="F49" s="125">
        <v>0</v>
      </c>
      <c r="G49" s="125">
        <v>0</v>
      </c>
      <c r="H49" s="125">
        <v>-134545379</v>
      </c>
      <c r="I49" s="125">
        <v>0</v>
      </c>
      <c r="J49" s="125">
        <v>0</v>
      </c>
    </row>
    <row r="50" spans="1:14" ht="12.75" hidden="1" customHeight="1" x14ac:dyDescent="0.2">
      <c r="A50" s="121">
        <v>7200</v>
      </c>
      <c r="B50" s="135" t="s">
        <v>78</v>
      </c>
      <c r="C50" s="126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</row>
    <row r="51" spans="1:14" ht="25.5" x14ac:dyDescent="0.2">
      <c r="A51" s="136">
        <v>7300</v>
      </c>
      <c r="B51" s="137" t="s">
        <v>79</v>
      </c>
      <c r="C51" s="126">
        <v>515223523</v>
      </c>
      <c r="D51" s="125">
        <v>4584349</v>
      </c>
      <c r="E51" s="125">
        <v>638023</v>
      </c>
      <c r="F51" s="125">
        <v>0</v>
      </c>
      <c r="G51" s="125">
        <v>0</v>
      </c>
      <c r="H51" s="124">
        <v>-144363838</v>
      </c>
      <c r="I51" s="125">
        <v>376082057</v>
      </c>
      <c r="J51" s="125">
        <v>24334346</v>
      </c>
    </row>
    <row r="52" spans="1:14" ht="25.5" x14ac:dyDescent="0.2">
      <c r="A52" s="136">
        <v>7400</v>
      </c>
      <c r="B52" s="137" t="s">
        <v>80</v>
      </c>
      <c r="C52" s="126">
        <v>29680185</v>
      </c>
      <c r="D52" s="125">
        <v>0</v>
      </c>
      <c r="E52" s="125">
        <v>0</v>
      </c>
      <c r="F52" s="125">
        <v>0</v>
      </c>
      <c r="G52" s="125">
        <v>0</v>
      </c>
      <c r="H52" s="124">
        <v>-1650457</v>
      </c>
      <c r="I52" s="125">
        <v>28029728</v>
      </c>
      <c r="J52" s="125">
        <v>3035033</v>
      </c>
    </row>
    <row r="53" spans="1:14" ht="25.5" hidden="1" x14ac:dyDescent="0.2">
      <c r="A53" s="121">
        <v>7500</v>
      </c>
      <c r="B53" s="135" t="s">
        <v>81</v>
      </c>
      <c r="C53" s="126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  <c r="I53" s="125">
        <v>0</v>
      </c>
      <c r="J53" s="125">
        <v>0</v>
      </c>
    </row>
    <row r="54" spans="1:14" ht="13.5" customHeight="1" x14ac:dyDescent="0.2">
      <c r="A54" s="136">
        <v>7600</v>
      </c>
      <c r="B54" s="137" t="s">
        <v>82</v>
      </c>
      <c r="C54" s="126">
        <v>163465006</v>
      </c>
      <c r="D54" s="125">
        <v>0</v>
      </c>
      <c r="E54" s="125">
        <v>0</v>
      </c>
      <c r="F54" s="125">
        <v>0</v>
      </c>
      <c r="G54" s="125">
        <v>0</v>
      </c>
      <c r="H54" s="124">
        <v>0</v>
      </c>
      <c r="I54" s="125">
        <v>163465006</v>
      </c>
      <c r="J54" s="125">
        <v>20611637</v>
      </c>
    </row>
    <row r="55" spans="1:14" x14ac:dyDescent="0.2">
      <c r="A55" s="136">
        <v>7700</v>
      </c>
      <c r="B55" s="137" t="s">
        <v>83</v>
      </c>
      <c r="C55" s="126">
        <v>20998485</v>
      </c>
      <c r="D55" s="125">
        <v>19132</v>
      </c>
      <c r="E55" s="125">
        <v>1317</v>
      </c>
      <c r="F55" s="125">
        <v>2920663</v>
      </c>
      <c r="G55" s="125">
        <v>0</v>
      </c>
      <c r="H55" s="124">
        <v>0</v>
      </c>
      <c r="I55" s="125">
        <v>23939597</v>
      </c>
      <c r="J55" s="125">
        <v>1817491</v>
      </c>
    </row>
    <row r="56" spans="1:14" ht="38.25" x14ac:dyDescent="0.2">
      <c r="A56" s="136">
        <v>7800</v>
      </c>
      <c r="B56" s="137" t="s">
        <v>84</v>
      </c>
      <c r="C56" s="126">
        <v>0</v>
      </c>
      <c r="D56" s="125">
        <v>0</v>
      </c>
      <c r="E56" s="125">
        <v>0</v>
      </c>
      <c r="F56" s="125">
        <v>5543965</v>
      </c>
      <c r="G56" s="125"/>
      <c r="H56" s="124">
        <v>-4748953</v>
      </c>
      <c r="I56" s="125">
        <v>795012</v>
      </c>
      <c r="J56" s="125">
        <v>14653</v>
      </c>
    </row>
    <row r="57" spans="1:14" s="100" customFormat="1" x14ac:dyDescent="0.2">
      <c r="A57" s="146" t="s">
        <v>85</v>
      </c>
      <c r="B57" s="147" t="s">
        <v>86</v>
      </c>
      <c r="C57" s="129">
        <v>310491391</v>
      </c>
      <c r="D57" s="129">
        <v>632644</v>
      </c>
      <c r="E57" s="144">
        <v>101042</v>
      </c>
      <c r="F57" s="144">
        <v>17881486</v>
      </c>
      <c r="G57" s="144">
        <v>-31266</v>
      </c>
      <c r="H57" s="144">
        <v>-1295170</v>
      </c>
      <c r="I57" s="144">
        <v>327780127</v>
      </c>
      <c r="J57" s="144">
        <v>59408965</v>
      </c>
      <c r="K57" s="97"/>
      <c r="L57" s="97"/>
      <c r="M57" s="97"/>
      <c r="N57" s="97"/>
    </row>
    <row r="58" spans="1:14" x14ac:dyDescent="0.2">
      <c r="A58" s="148">
        <v>5000</v>
      </c>
      <c r="B58" s="149" t="s">
        <v>87</v>
      </c>
      <c r="C58" s="126">
        <v>242487389</v>
      </c>
      <c r="D58" s="126">
        <v>632644</v>
      </c>
      <c r="E58" s="126">
        <v>101042</v>
      </c>
      <c r="F58" s="126">
        <v>17803884</v>
      </c>
      <c r="G58" s="126">
        <v>-31266</v>
      </c>
      <c r="H58" s="126">
        <v>0</v>
      </c>
      <c r="I58" s="126">
        <v>260993693</v>
      </c>
      <c r="J58" s="126">
        <v>46700363</v>
      </c>
    </row>
    <row r="59" spans="1:14" x14ac:dyDescent="0.2">
      <c r="A59" s="121">
        <v>9000</v>
      </c>
      <c r="B59" s="135" t="s">
        <v>141</v>
      </c>
      <c r="C59" s="126">
        <v>68004002</v>
      </c>
      <c r="D59" s="126">
        <v>0</v>
      </c>
      <c r="E59" s="126">
        <v>0</v>
      </c>
      <c r="F59" s="126">
        <v>77602</v>
      </c>
      <c r="G59" s="126">
        <v>0</v>
      </c>
      <c r="H59" s="126">
        <v>-1295170</v>
      </c>
      <c r="I59" s="126">
        <v>66786434</v>
      </c>
      <c r="J59" s="126">
        <v>12708602</v>
      </c>
    </row>
    <row r="60" spans="1:14" ht="12.75" customHeight="1" x14ac:dyDescent="0.2">
      <c r="A60" s="136">
        <v>9100</v>
      </c>
      <c r="B60" s="135" t="s">
        <v>89</v>
      </c>
      <c r="C60" s="126">
        <v>129600</v>
      </c>
      <c r="D60" s="124">
        <v>0</v>
      </c>
      <c r="E60" s="125">
        <v>0</v>
      </c>
      <c r="F60" s="125">
        <v>0</v>
      </c>
      <c r="G60" s="125">
        <v>0</v>
      </c>
      <c r="H60" s="124">
        <v>-129600</v>
      </c>
      <c r="I60" s="124">
        <v>0</v>
      </c>
      <c r="J60" s="126">
        <v>0</v>
      </c>
    </row>
    <row r="61" spans="1:14" ht="12.75" hidden="1" customHeight="1" x14ac:dyDescent="0.2">
      <c r="A61" s="136">
        <v>9200</v>
      </c>
      <c r="B61" s="137" t="s">
        <v>90</v>
      </c>
      <c r="C61" s="126">
        <v>0</v>
      </c>
      <c r="D61" s="124">
        <v>0</v>
      </c>
      <c r="E61" s="125">
        <v>0</v>
      </c>
      <c r="F61" s="125">
        <v>0</v>
      </c>
      <c r="G61" s="125">
        <v>0</v>
      </c>
      <c r="H61" s="124">
        <v>0</v>
      </c>
      <c r="I61" s="124">
        <v>0</v>
      </c>
      <c r="J61" s="126">
        <v>0</v>
      </c>
    </row>
    <row r="62" spans="1:14" ht="25.5" x14ac:dyDescent="0.2">
      <c r="A62" s="136">
        <v>9500</v>
      </c>
      <c r="B62" s="135" t="s">
        <v>91</v>
      </c>
      <c r="C62" s="126">
        <v>67433714</v>
      </c>
      <c r="D62" s="124">
        <v>0</v>
      </c>
      <c r="E62" s="125">
        <v>0</v>
      </c>
      <c r="F62" s="125">
        <v>0</v>
      </c>
      <c r="G62" s="125">
        <v>0</v>
      </c>
      <c r="H62" s="124">
        <v>-1081333</v>
      </c>
      <c r="I62" s="124">
        <v>66352381</v>
      </c>
      <c r="J62" s="126">
        <v>12708602</v>
      </c>
    </row>
    <row r="63" spans="1:14" ht="25.5" hidden="1" customHeight="1" x14ac:dyDescent="0.2">
      <c r="A63" s="136">
        <v>9600</v>
      </c>
      <c r="B63" s="135" t="s">
        <v>92</v>
      </c>
      <c r="C63" s="126">
        <v>0</v>
      </c>
      <c r="D63" s="124">
        <v>0</v>
      </c>
      <c r="E63" s="125">
        <v>0</v>
      </c>
      <c r="F63" s="125">
        <v>0</v>
      </c>
      <c r="G63" s="125">
        <v>0</v>
      </c>
      <c r="H63" s="124">
        <v>0</v>
      </c>
      <c r="I63" s="124">
        <v>0</v>
      </c>
      <c r="J63" s="126">
        <v>0</v>
      </c>
    </row>
    <row r="64" spans="1:14" ht="25.5" customHeight="1" x14ac:dyDescent="0.2">
      <c r="A64" s="136">
        <v>9700</v>
      </c>
      <c r="B64" s="135" t="s">
        <v>93</v>
      </c>
      <c r="C64" s="126">
        <v>440688</v>
      </c>
      <c r="D64" s="124">
        <v>0</v>
      </c>
      <c r="E64" s="125">
        <v>0</v>
      </c>
      <c r="F64" s="125">
        <v>0</v>
      </c>
      <c r="G64" s="125">
        <v>0</v>
      </c>
      <c r="H64" s="124">
        <v>-6635</v>
      </c>
      <c r="I64" s="124">
        <v>434053</v>
      </c>
      <c r="J64" s="126">
        <v>0</v>
      </c>
    </row>
    <row r="65" spans="1:17" ht="38.25" x14ac:dyDescent="0.2">
      <c r="A65" s="136">
        <v>9800</v>
      </c>
      <c r="B65" s="150" t="s">
        <v>94</v>
      </c>
      <c r="C65" s="126">
        <v>0</v>
      </c>
      <c r="D65" s="124">
        <v>0</v>
      </c>
      <c r="E65" s="125">
        <v>0</v>
      </c>
      <c r="F65" s="125">
        <v>77602</v>
      </c>
      <c r="G65" s="125">
        <v>0</v>
      </c>
      <c r="H65" s="124">
        <v>-77602</v>
      </c>
      <c r="I65" s="124">
        <v>0</v>
      </c>
      <c r="J65" s="126">
        <v>0</v>
      </c>
    </row>
    <row r="66" spans="1:17" ht="25.5" hidden="1" x14ac:dyDescent="0.2">
      <c r="A66" s="136" t="s">
        <v>95</v>
      </c>
      <c r="B66" s="151" t="s">
        <v>142</v>
      </c>
      <c r="C66" s="126">
        <v>0</v>
      </c>
      <c r="D66" s="124">
        <v>0</v>
      </c>
      <c r="E66" s="125">
        <v>0</v>
      </c>
      <c r="F66" s="125">
        <v>0</v>
      </c>
      <c r="G66" s="125">
        <v>0</v>
      </c>
      <c r="H66" s="124">
        <v>0</v>
      </c>
      <c r="I66" s="124">
        <v>0</v>
      </c>
      <c r="J66" s="126">
        <v>0</v>
      </c>
    </row>
    <row r="67" spans="1:17" ht="18" customHeight="1" x14ac:dyDescent="0.25">
      <c r="A67" s="262"/>
      <c r="B67" s="267" t="s">
        <v>143</v>
      </c>
      <c r="C67" s="264">
        <v>190387725</v>
      </c>
      <c r="D67" s="265">
        <v>63756433</v>
      </c>
      <c r="E67" s="265">
        <v>-1164901</v>
      </c>
      <c r="F67" s="265">
        <v>33052950</v>
      </c>
      <c r="G67" s="265">
        <v>60037</v>
      </c>
      <c r="H67" s="265">
        <v>0</v>
      </c>
      <c r="I67" s="265">
        <v>286092244</v>
      </c>
      <c r="J67" s="265">
        <v>15193803</v>
      </c>
      <c r="P67" s="152"/>
      <c r="Q67" s="152"/>
    </row>
    <row r="68" spans="1:17" ht="15.75" x14ac:dyDescent="0.25">
      <c r="A68" s="262"/>
      <c r="B68" s="267" t="s">
        <v>144</v>
      </c>
      <c r="C68" s="264">
        <v>-190387725</v>
      </c>
      <c r="D68" s="265">
        <v>-63756433</v>
      </c>
      <c r="E68" s="265">
        <v>1164901</v>
      </c>
      <c r="F68" s="265">
        <v>-33052950</v>
      </c>
      <c r="G68" s="265">
        <v>-60037</v>
      </c>
      <c r="H68" s="265">
        <v>0</v>
      </c>
      <c r="I68" s="265">
        <v>-286092244</v>
      </c>
      <c r="J68" s="265">
        <v>-15193803.000000035</v>
      </c>
      <c r="O68" s="153"/>
      <c r="P68" s="153"/>
      <c r="Q68" s="152"/>
    </row>
    <row r="69" spans="1:17" ht="15.75" x14ac:dyDescent="0.25">
      <c r="A69" s="154" t="s">
        <v>99</v>
      </c>
      <c r="B69" s="155" t="s">
        <v>100</v>
      </c>
      <c r="C69" s="133">
        <v>-152222581.29000002</v>
      </c>
      <c r="D69" s="156">
        <v>-63756433</v>
      </c>
      <c r="E69" s="157">
        <v>1164901</v>
      </c>
      <c r="F69" s="157">
        <v>-33407390</v>
      </c>
      <c r="G69" s="157">
        <v>0</v>
      </c>
      <c r="H69" s="156">
        <v>90238057</v>
      </c>
      <c r="I69" s="157">
        <v>-157983446.29000002</v>
      </c>
      <c r="J69" s="157">
        <v>-21526437.900000036</v>
      </c>
      <c r="K69" s="92"/>
      <c r="L69" s="152"/>
      <c r="M69" s="158" t="s">
        <v>145</v>
      </c>
      <c r="N69" s="158" t="s">
        <v>146</v>
      </c>
      <c r="P69" s="153"/>
      <c r="Q69" s="152"/>
    </row>
    <row r="70" spans="1:17" ht="15.75" x14ac:dyDescent="0.25">
      <c r="A70" s="154" t="s">
        <v>101</v>
      </c>
      <c r="B70" s="155" t="s">
        <v>102</v>
      </c>
      <c r="C70" s="133">
        <v>138615630</v>
      </c>
      <c r="D70" s="156">
        <v>0</v>
      </c>
      <c r="E70" s="157">
        <v>0</v>
      </c>
      <c r="F70" s="157">
        <v>0</v>
      </c>
      <c r="G70" s="157">
        <v>0</v>
      </c>
      <c r="H70" s="156">
        <v>-90238057</v>
      </c>
      <c r="I70" s="157">
        <v>48377573</v>
      </c>
      <c r="J70" s="157">
        <v>18213745</v>
      </c>
      <c r="K70" s="92"/>
      <c r="L70" s="152"/>
      <c r="M70" s="158"/>
      <c r="N70" s="158"/>
      <c r="O70" s="152" t="s">
        <v>147</v>
      </c>
      <c r="P70" s="153"/>
      <c r="Q70" s="152"/>
    </row>
    <row r="71" spans="1:17" ht="26.25" x14ac:dyDescent="0.25">
      <c r="A71" s="154" t="s">
        <v>103</v>
      </c>
      <c r="B71" s="155" t="s">
        <v>104</v>
      </c>
      <c r="C71" s="133">
        <v>-120325000</v>
      </c>
      <c r="D71" s="156">
        <v>0</v>
      </c>
      <c r="E71" s="156">
        <v>0</v>
      </c>
      <c r="F71" s="156">
        <v>0</v>
      </c>
      <c r="G71" s="156">
        <v>0</v>
      </c>
      <c r="H71" s="156">
        <v>0</v>
      </c>
      <c r="I71" s="157">
        <v>-120325000</v>
      </c>
      <c r="J71" s="157">
        <v>0</v>
      </c>
      <c r="K71" s="92" t="s">
        <v>148</v>
      </c>
      <c r="L71" s="152"/>
      <c r="M71" s="153"/>
      <c r="N71" s="153"/>
      <c r="O71" s="159">
        <v>0</v>
      </c>
      <c r="P71" s="153"/>
      <c r="Q71" s="152"/>
    </row>
    <row r="72" spans="1:17" ht="15.75" x14ac:dyDescent="0.25">
      <c r="A72" s="154" t="s">
        <v>105</v>
      </c>
      <c r="B72" s="155" t="s">
        <v>106</v>
      </c>
      <c r="C72" s="133">
        <v>76519141</v>
      </c>
      <c r="D72" s="156">
        <v>0</v>
      </c>
      <c r="E72" s="156">
        <v>0</v>
      </c>
      <c r="F72" s="156">
        <v>0</v>
      </c>
      <c r="G72" s="156">
        <v>0</v>
      </c>
      <c r="H72" s="156">
        <v>0</v>
      </c>
      <c r="I72" s="157">
        <v>76519141</v>
      </c>
      <c r="J72" s="157">
        <v>0</v>
      </c>
      <c r="K72" s="92" t="s">
        <v>149</v>
      </c>
      <c r="L72" s="152"/>
      <c r="M72" s="152"/>
      <c r="N72" s="153"/>
      <c r="O72" s="153">
        <v>76519141</v>
      </c>
      <c r="P72" s="153">
        <f>O71+O72</f>
        <v>76519141</v>
      </c>
      <c r="Q72" s="160">
        <v>1</v>
      </c>
    </row>
    <row r="73" spans="1:17" ht="15.75" x14ac:dyDescent="0.25">
      <c r="A73" s="154" t="s">
        <v>107</v>
      </c>
      <c r="B73" s="155" t="s">
        <v>108</v>
      </c>
      <c r="C73" s="133">
        <v>-81822727</v>
      </c>
      <c r="D73" s="156">
        <v>0</v>
      </c>
      <c r="E73" s="157">
        <v>0</v>
      </c>
      <c r="F73" s="157">
        <v>626950</v>
      </c>
      <c r="G73" s="157">
        <v>-60037</v>
      </c>
      <c r="H73" s="156">
        <v>628810</v>
      </c>
      <c r="I73" s="157">
        <v>-80627004</v>
      </c>
      <c r="J73" s="157">
        <v>-1811819</v>
      </c>
      <c r="K73" s="92" t="s">
        <v>150</v>
      </c>
      <c r="L73" s="152"/>
      <c r="M73" s="153">
        <v>166223</v>
      </c>
      <c r="N73" s="153">
        <v>141435</v>
      </c>
      <c r="O73" s="153">
        <f>N73-M73</f>
        <v>-24788</v>
      </c>
      <c r="P73" s="153"/>
      <c r="Q73" s="160">
        <v>2</v>
      </c>
    </row>
    <row r="74" spans="1:17" ht="15.75" x14ac:dyDescent="0.25">
      <c r="A74" s="154" t="s">
        <v>109</v>
      </c>
      <c r="B74" s="155" t="s">
        <v>110</v>
      </c>
      <c r="C74" s="133">
        <v>15501816.51</v>
      </c>
      <c r="D74" s="156">
        <v>0</v>
      </c>
      <c r="E74" s="157">
        <v>0</v>
      </c>
      <c r="F74" s="157">
        <v>0</v>
      </c>
      <c r="G74" s="157">
        <v>0</v>
      </c>
      <c r="H74" s="156">
        <v>-628810</v>
      </c>
      <c r="I74" s="157">
        <v>14873006.51</v>
      </c>
      <c r="J74" s="157">
        <v>-10069291.1</v>
      </c>
      <c r="K74" s="92" t="s">
        <v>151</v>
      </c>
      <c r="L74" s="152"/>
      <c r="M74" s="152"/>
      <c r="N74" s="153"/>
      <c r="O74" s="153">
        <v>-81764950</v>
      </c>
      <c r="P74" s="153">
        <f>O71+O72+O73+O74+O75</f>
        <v>-5303586</v>
      </c>
      <c r="Q74" s="160">
        <v>3</v>
      </c>
    </row>
    <row r="75" spans="1:17" ht="42.75" customHeight="1" x14ac:dyDescent="0.25">
      <c r="A75" s="154" t="s">
        <v>111</v>
      </c>
      <c r="B75" s="155" t="s">
        <v>112</v>
      </c>
      <c r="C75" s="133">
        <v>-66654004.219999999</v>
      </c>
      <c r="D75" s="156">
        <v>0</v>
      </c>
      <c r="E75" s="157">
        <v>0</v>
      </c>
      <c r="F75" s="157">
        <v>-272510</v>
      </c>
      <c r="G75" s="157">
        <v>0</v>
      </c>
      <c r="H75" s="156">
        <v>0</v>
      </c>
      <c r="I75" s="157">
        <v>-66926514.219999999</v>
      </c>
      <c r="J75" s="157">
        <v>0</v>
      </c>
      <c r="K75" s="161" t="s">
        <v>152</v>
      </c>
      <c r="M75" s="152"/>
      <c r="N75" s="153">
        <v>-32989</v>
      </c>
      <c r="O75" s="153">
        <f>N75</f>
        <v>-32989</v>
      </c>
      <c r="P75" s="153"/>
      <c r="Q75" s="160">
        <v>4</v>
      </c>
    </row>
    <row r="76" spans="1:17" ht="15.75" hidden="1" x14ac:dyDescent="0.25">
      <c r="A76" s="70" t="s">
        <v>153</v>
      </c>
      <c r="B76" s="162" t="s">
        <v>114</v>
      </c>
      <c r="C76" s="163">
        <v>0</v>
      </c>
      <c r="D76" s="164">
        <v>0</v>
      </c>
      <c r="E76" s="165">
        <v>0</v>
      </c>
      <c r="F76" s="165">
        <v>0</v>
      </c>
      <c r="G76" s="165">
        <v>0</v>
      </c>
      <c r="H76" s="164">
        <v>0</v>
      </c>
      <c r="I76" s="165">
        <f t="shared" ref="I71:I76" si="0">C76+D76+E76+F76+G76+H76</f>
        <v>0</v>
      </c>
      <c r="J76" s="133">
        <v>0</v>
      </c>
      <c r="K76" s="92"/>
      <c r="L76" s="152"/>
      <c r="M76" s="152"/>
      <c r="N76" s="153"/>
      <c r="O76" s="153"/>
      <c r="P76" s="153"/>
      <c r="Q76" s="160"/>
    </row>
    <row r="77" spans="1:17" ht="15.75" x14ac:dyDescent="0.25">
      <c r="B77" s="97" t="s">
        <v>154</v>
      </c>
      <c r="D77" s="99"/>
      <c r="E77" s="99"/>
      <c r="F77" s="99"/>
      <c r="G77" s="99"/>
      <c r="H77" s="99"/>
      <c r="K77" s="92"/>
      <c r="L77" s="152"/>
      <c r="M77" s="152"/>
      <c r="N77" s="153"/>
      <c r="O77" s="153"/>
      <c r="P77" s="153"/>
      <c r="Q77" s="160"/>
    </row>
    <row r="78" spans="1:17" ht="15.75" x14ac:dyDescent="0.25">
      <c r="B78" s="97" t="s">
        <v>155</v>
      </c>
      <c r="K78" s="92"/>
      <c r="L78" s="152"/>
      <c r="M78" s="152"/>
      <c r="N78" s="153"/>
      <c r="O78" s="153"/>
      <c r="P78" s="153"/>
      <c r="Q78" s="160"/>
    </row>
    <row r="79" spans="1:17" ht="15.75" x14ac:dyDescent="0.25">
      <c r="D79" s="166"/>
      <c r="E79" s="166"/>
      <c r="F79" s="166"/>
      <c r="G79" s="166"/>
      <c r="H79" s="166"/>
      <c r="I79" s="166"/>
      <c r="K79" s="152"/>
      <c r="M79" s="152"/>
      <c r="N79" s="153"/>
      <c r="O79" s="153"/>
      <c r="P79" s="153"/>
      <c r="Q79" s="160"/>
    </row>
    <row r="80" spans="1:17" ht="33.75" customHeight="1" x14ac:dyDescent="0.25">
      <c r="A80" s="167" t="s">
        <v>115</v>
      </c>
      <c r="B80" s="167"/>
      <c r="C80" s="97"/>
      <c r="D80" s="74" t="s">
        <v>116</v>
      </c>
      <c r="H80" s="168" t="s">
        <v>117</v>
      </c>
      <c r="I80" s="97"/>
      <c r="J80" s="97"/>
    </row>
    <row r="81" spans="1:16" ht="17.25" customHeight="1" x14ac:dyDescent="0.2">
      <c r="A81" s="169" t="s">
        <v>118</v>
      </c>
      <c r="B81" s="170"/>
      <c r="C81" s="171"/>
      <c r="D81" s="172"/>
      <c r="E81" s="99"/>
      <c r="I81" s="97"/>
      <c r="J81" s="97"/>
    </row>
    <row r="82" spans="1:16" ht="17.25" customHeight="1" x14ac:dyDescent="0.2">
      <c r="A82" s="169"/>
      <c r="B82" s="170"/>
      <c r="C82" s="171"/>
      <c r="D82" s="172"/>
      <c r="E82" s="99"/>
      <c r="I82" s="97"/>
      <c r="J82" s="97"/>
    </row>
    <row r="83" spans="1:16" ht="17.25" hidden="1" customHeight="1" x14ac:dyDescent="0.2">
      <c r="A83" s="169"/>
      <c r="B83" s="170"/>
      <c r="C83" s="171"/>
      <c r="D83" s="172"/>
      <c r="E83" s="99"/>
      <c r="I83" s="97"/>
      <c r="J83" s="97"/>
    </row>
    <row r="84" spans="1:16" s="83" customFormat="1" ht="12.75" customHeight="1" x14ac:dyDescent="0.25">
      <c r="A84" s="80" t="s">
        <v>119</v>
      </c>
      <c r="B84" s="8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</row>
    <row r="85" spans="1:16" s="173" customFormat="1" ht="17.25" customHeight="1" x14ac:dyDescent="0.2">
      <c r="A85" s="268" t="s">
        <v>120</v>
      </c>
      <c r="B85" s="269"/>
      <c r="D85" s="174"/>
    </row>
    <row r="86" spans="1:16" x14ac:dyDescent="0.2">
      <c r="M86" s="175"/>
      <c r="N86" s="175"/>
      <c r="O86" s="175"/>
      <c r="P86" s="175"/>
    </row>
    <row r="87" spans="1:16" x14ac:dyDescent="0.2">
      <c r="M87" s="175"/>
      <c r="N87" s="175"/>
      <c r="O87" s="175"/>
      <c r="P87" s="175"/>
    </row>
    <row r="88" spans="1:16" x14ac:dyDescent="0.2">
      <c r="M88" s="175"/>
      <c r="N88" s="175"/>
      <c r="O88" s="175"/>
      <c r="P88" s="175"/>
    </row>
  </sheetData>
  <mergeCells count="11">
    <mergeCell ref="M69:M70"/>
    <mergeCell ref="N69:N70"/>
    <mergeCell ref="A80:B80"/>
    <mergeCell ref="A1:J1"/>
    <mergeCell ref="A2:J2"/>
    <mergeCell ref="A3:J3"/>
    <mergeCell ref="A4:J4"/>
    <mergeCell ref="A10:A11"/>
    <mergeCell ref="B10:B11"/>
    <mergeCell ref="C10:I10"/>
    <mergeCell ref="J10:J11"/>
  </mergeCells>
  <hyperlinks>
    <hyperlink ref="A85" r:id="rId1"/>
  </hyperlinks>
  <printOptions horizontalCentered="1"/>
  <pageMargins left="0" right="0" top="0.62992125984251968" bottom="0.19685039370078741" header="0.51181102362204722" footer="0.31496062992125984"/>
  <pageSetup paperSize="9" scale="91" fitToHeight="2" orientation="landscape" r:id="rId2"/>
  <headerFooter alignWithMargins="0">
    <oddFooter>&amp;C&amp;P</oddFooter>
  </headerFooter>
  <rowBreaks count="1" manualBreakCount="1">
    <brk id="56" max="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zoomScale="110" zoomScaleNormal="110" workbookViewId="0">
      <selection activeCell="M21" sqref="M21"/>
    </sheetView>
  </sheetViews>
  <sheetFormatPr defaultColWidth="9.42578125" defaultRowHeight="12.75" x14ac:dyDescent="0.2"/>
  <cols>
    <col min="1" max="1" width="12.7109375" style="192" customWidth="1"/>
    <col min="2" max="2" width="45.42578125" style="191" customWidth="1"/>
    <col min="3" max="3" width="13.85546875" style="194" customWidth="1"/>
    <col min="4" max="4" width="14.42578125" style="191" customWidth="1"/>
    <col min="5" max="5" width="12.28515625" style="191" customWidth="1"/>
    <col min="6" max="6" width="0" style="191" hidden="1" customWidth="1"/>
    <col min="7" max="7" width="12.5703125" style="191" customWidth="1"/>
    <col min="8" max="8" width="14.140625" style="194" customWidth="1"/>
    <col min="9" max="9" width="14.42578125" style="194" customWidth="1"/>
    <col min="10" max="10" width="10.42578125" style="191" hidden="1" customWidth="1"/>
    <col min="11" max="11" width="2" style="191" hidden="1" customWidth="1"/>
    <col min="12" max="12" width="14.7109375" style="191" customWidth="1"/>
    <col min="13" max="13" width="70.85546875" style="191" customWidth="1"/>
    <col min="14" max="14" width="15.5703125" style="191" customWidth="1"/>
    <col min="15" max="15" width="15.42578125" style="191" customWidth="1"/>
    <col min="16" max="22" width="9.42578125" style="191"/>
    <col min="23" max="24" width="0" style="191" hidden="1" customWidth="1"/>
    <col min="25" max="256" width="9.42578125" style="191"/>
    <col min="257" max="257" width="12.7109375" style="191" customWidth="1"/>
    <col min="258" max="258" width="45.42578125" style="191" customWidth="1"/>
    <col min="259" max="259" width="13.85546875" style="191" customWidth="1"/>
    <col min="260" max="260" width="14.42578125" style="191" customWidth="1"/>
    <col min="261" max="261" width="12.28515625" style="191" customWidth="1"/>
    <col min="262" max="262" width="0" style="191" hidden="1" customWidth="1"/>
    <col min="263" max="263" width="12.5703125" style="191" customWidth="1"/>
    <col min="264" max="264" width="14.140625" style="191" customWidth="1"/>
    <col min="265" max="265" width="13.85546875" style="191" customWidth="1"/>
    <col min="266" max="266" width="12.140625" style="191" customWidth="1"/>
    <col min="267" max="267" width="10" style="191" customWidth="1"/>
    <col min="268" max="268" width="14.7109375" style="191" customWidth="1"/>
    <col min="269" max="269" width="13.85546875" style="191" customWidth="1"/>
    <col min="270" max="270" width="15.5703125" style="191" customWidth="1"/>
    <col min="271" max="271" width="15.42578125" style="191" customWidth="1"/>
    <col min="272" max="278" width="9.42578125" style="191"/>
    <col min="279" max="280" width="0" style="191" hidden="1" customWidth="1"/>
    <col min="281" max="512" width="9.42578125" style="191"/>
    <col min="513" max="513" width="12.7109375" style="191" customWidth="1"/>
    <col min="514" max="514" width="45.42578125" style="191" customWidth="1"/>
    <col min="515" max="515" width="13.85546875" style="191" customWidth="1"/>
    <col min="516" max="516" width="14.42578125" style="191" customWidth="1"/>
    <col min="517" max="517" width="12.28515625" style="191" customWidth="1"/>
    <col min="518" max="518" width="0" style="191" hidden="1" customWidth="1"/>
    <col min="519" max="519" width="12.5703125" style="191" customWidth="1"/>
    <col min="520" max="520" width="14.140625" style="191" customWidth="1"/>
    <col min="521" max="521" width="13.85546875" style="191" customWidth="1"/>
    <col min="522" max="522" width="12.140625" style="191" customWidth="1"/>
    <col min="523" max="523" width="10" style="191" customWidth="1"/>
    <col min="524" max="524" width="14.7109375" style="191" customWidth="1"/>
    <col min="525" max="525" width="13.85546875" style="191" customWidth="1"/>
    <col min="526" max="526" width="15.5703125" style="191" customWidth="1"/>
    <col min="527" max="527" width="15.42578125" style="191" customWidth="1"/>
    <col min="528" max="534" width="9.42578125" style="191"/>
    <col min="535" max="536" width="0" style="191" hidden="1" customWidth="1"/>
    <col min="537" max="768" width="9.42578125" style="191"/>
    <col min="769" max="769" width="12.7109375" style="191" customWidth="1"/>
    <col min="770" max="770" width="45.42578125" style="191" customWidth="1"/>
    <col min="771" max="771" width="13.85546875" style="191" customWidth="1"/>
    <col min="772" max="772" width="14.42578125" style="191" customWidth="1"/>
    <col min="773" max="773" width="12.28515625" style="191" customWidth="1"/>
    <col min="774" max="774" width="0" style="191" hidden="1" customWidth="1"/>
    <col min="775" max="775" width="12.5703125" style="191" customWidth="1"/>
    <col min="776" max="776" width="14.140625" style="191" customWidth="1"/>
    <col min="777" max="777" width="13.85546875" style="191" customWidth="1"/>
    <col min="778" max="778" width="12.140625" style="191" customWidth="1"/>
    <col min="779" max="779" width="10" style="191" customWidth="1"/>
    <col min="780" max="780" width="14.7109375" style="191" customWidth="1"/>
    <col min="781" max="781" width="13.85546875" style="191" customWidth="1"/>
    <col min="782" max="782" width="15.5703125" style="191" customWidth="1"/>
    <col min="783" max="783" width="15.42578125" style="191" customWidth="1"/>
    <col min="784" max="790" width="9.42578125" style="191"/>
    <col min="791" max="792" width="0" style="191" hidden="1" customWidth="1"/>
    <col min="793" max="1024" width="9.42578125" style="191"/>
    <col min="1025" max="1025" width="12.7109375" style="191" customWidth="1"/>
    <col min="1026" max="1026" width="45.42578125" style="191" customWidth="1"/>
    <col min="1027" max="1027" width="13.85546875" style="191" customWidth="1"/>
    <col min="1028" max="1028" width="14.42578125" style="191" customWidth="1"/>
    <col min="1029" max="1029" width="12.28515625" style="191" customWidth="1"/>
    <col min="1030" max="1030" width="0" style="191" hidden="1" customWidth="1"/>
    <col min="1031" max="1031" width="12.5703125" style="191" customWidth="1"/>
    <col min="1032" max="1032" width="14.140625" style="191" customWidth="1"/>
    <col min="1033" max="1033" width="13.85546875" style="191" customWidth="1"/>
    <col min="1034" max="1034" width="12.140625" style="191" customWidth="1"/>
    <col min="1035" max="1035" width="10" style="191" customWidth="1"/>
    <col min="1036" max="1036" width="14.7109375" style="191" customWidth="1"/>
    <col min="1037" max="1037" width="13.85546875" style="191" customWidth="1"/>
    <col min="1038" max="1038" width="15.5703125" style="191" customWidth="1"/>
    <col min="1039" max="1039" width="15.42578125" style="191" customWidth="1"/>
    <col min="1040" max="1046" width="9.42578125" style="191"/>
    <col min="1047" max="1048" width="0" style="191" hidden="1" customWidth="1"/>
    <col min="1049" max="1280" width="9.42578125" style="191"/>
    <col min="1281" max="1281" width="12.7109375" style="191" customWidth="1"/>
    <col min="1282" max="1282" width="45.42578125" style="191" customWidth="1"/>
    <col min="1283" max="1283" width="13.85546875" style="191" customWidth="1"/>
    <col min="1284" max="1284" width="14.42578125" style="191" customWidth="1"/>
    <col min="1285" max="1285" width="12.28515625" style="191" customWidth="1"/>
    <col min="1286" max="1286" width="0" style="191" hidden="1" customWidth="1"/>
    <col min="1287" max="1287" width="12.5703125" style="191" customWidth="1"/>
    <col min="1288" max="1288" width="14.140625" style="191" customWidth="1"/>
    <col min="1289" max="1289" width="13.85546875" style="191" customWidth="1"/>
    <col min="1290" max="1290" width="12.140625" style="191" customWidth="1"/>
    <col min="1291" max="1291" width="10" style="191" customWidth="1"/>
    <col min="1292" max="1292" width="14.7109375" style="191" customWidth="1"/>
    <col min="1293" max="1293" width="13.85546875" style="191" customWidth="1"/>
    <col min="1294" max="1294" width="15.5703125" style="191" customWidth="1"/>
    <col min="1295" max="1295" width="15.42578125" style="191" customWidth="1"/>
    <col min="1296" max="1302" width="9.42578125" style="191"/>
    <col min="1303" max="1304" width="0" style="191" hidden="1" customWidth="1"/>
    <col min="1305" max="1536" width="9.42578125" style="191"/>
    <col min="1537" max="1537" width="12.7109375" style="191" customWidth="1"/>
    <col min="1538" max="1538" width="45.42578125" style="191" customWidth="1"/>
    <col min="1539" max="1539" width="13.85546875" style="191" customWidth="1"/>
    <col min="1540" max="1540" width="14.42578125" style="191" customWidth="1"/>
    <col min="1541" max="1541" width="12.28515625" style="191" customWidth="1"/>
    <col min="1542" max="1542" width="0" style="191" hidden="1" customWidth="1"/>
    <col min="1543" max="1543" width="12.5703125" style="191" customWidth="1"/>
    <col min="1544" max="1544" width="14.140625" style="191" customWidth="1"/>
    <col min="1545" max="1545" width="13.85546875" style="191" customWidth="1"/>
    <col min="1546" max="1546" width="12.140625" style="191" customWidth="1"/>
    <col min="1547" max="1547" width="10" style="191" customWidth="1"/>
    <col min="1548" max="1548" width="14.7109375" style="191" customWidth="1"/>
    <col min="1549" max="1549" width="13.85546875" style="191" customWidth="1"/>
    <col min="1550" max="1550" width="15.5703125" style="191" customWidth="1"/>
    <col min="1551" max="1551" width="15.42578125" style="191" customWidth="1"/>
    <col min="1552" max="1558" width="9.42578125" style="191"/>
    <col min="1559" max="1560" width="0" style="191" hidden="1" customWidth="1"/>
    <col min="1561" max="1792" width="9.42578125" style="191"/>
    <col min="1793" max="1793" width="12.7109375" style="191" customWidth="1"/>
    <col min="1794" max="1794" width="45.42578125" style="191" customWidth="1"/>
    <col min="1795" max="1795" width="13.85546875" style="191" customWidth="1"/>
    <col min="1796" max="1796" width="14.42578125" style="191" customWidth="1"/>
    <col min="1797" max="1797" width="12.28515625" style="191" customWidth="1"/>
    <col min="1798" max="1798" width="0" style="191" hidden="1" customWidth="1"/>
    <col min="1799" max="1799" width="12.5703125" style="191" customWidth="1"/>
    <col min="1800" max="1800" width="14.140625" style="191" customWidth="1"/>
    <col min="1801" max="1801" width="13.85546875" style="191" customWidth="1"/>
    <col min="1802" max="1802" width="12.140625" style="191" customWidth="1"/>
    <col min="1803" max="1803" width="10" style="191" customWidth="1"/>
    <col min="1804" max="1804" width="14.7109375" style="191" customWidth="1"/>
    <col min="1805" max="1805" width="13.85546875" style="191" customWidth="1"/>
    <col min="1806" max="1806" width="15.5703125" style="191" customWidth="1"/>
    <col min="1807" max="1807" width="15.42578125" style="191" customWidth="1"/>
    <col min="1808" max="1814" width="9.42578125" style="191"/>
    <col min="1815" max="1816" width="0" style="191" hidden="1" customWidth="1"/>
    <col min="1817" max="2048" width="9.42578125" style="191"/>
    <col min="2049" max="2049" width="12.7109375" style="191" customWidth="1"/>
    <col min="2050" max="2050" width="45.42578125" style="191" customWidth="1"/>
    <col min="2051" max="2051" width="13.85546875" style="191" customWidth="1"/>
    <col min="2052" max="2052" width="14.42578125" style="191" customWidth="1"/>
    <col min="2053" max="2053" width="12.28515625" style="191" customWidth="1"/>
    <col min="2054" max="2054" width="0" style="191" hidden="1" customWidth="1"/>
    <col min="2055" max="2055" width="12.5703125" style="191" customWidth="1"/>
    <col min="2056" max="2056" width="14.140625" style="191" customWidth="1"/>
    <col min="2057" max="2057" width="13.85546875" style="191" customWidth="1"/>
    <col min="2058" max="2058" width="12.140625" style="191" customWidth="1"/>
    <col min="2059" max="2059" width="10" style="191" customWidth="1"/>
    <col min="2060" max="2060" width="14.7109375" style="191" customWidth="1"/>
    <col min="2061" max="2061" width="13.85546875" style="191" customWidth="1"/>
    <col min="2062" max="2062" width="15.5703125" style="191" customWidth="1"/>
    <col min="2063" max="2063" width="15.42578125" style="191" customWidth="1"/>
    <col min="2064" max="2070" width="9.42578125" style="191"/>
    <col min="2071" max="2072" width="0" style="191" hidden="1" customWidth="1"/>
    <col min="2073" max="2304" width="9.42578125" style="191"/>
    <col min="2305" max="2305" width="12.7109375" style="191" customWidth="1"/>
    <col min="2306" max="2306" width="45.42578125" style="191" customWidth="1"/>
    <col min="2307" max="2307" width="13.85546875" style="191" customWidth="1"/>
    <col min="2308" max="2308" width="14.42578125" style="191" customWidth="1"/>
    <col min="2309" max="2309" width="12.28515625" style="191" customWidth="1"/>
    <col min="2310" max="2310" width="0" style="191" hidden="1" customWidth="1"/>
    <col min="2311" max="2311" width="12.5703125" style="191" customWidth="1"/>
    <col min="2312" max="2312" width="14.140625" style="191" customWidth="1"/>
    <col min="2313" max="2313" width="13.85546875" style="191" customWidth="1"/>
    <col min="2314" max="2314" width="12.140625" style="191" customWidth="1"/>
    <col min="2315" max="2315" width="10" style="191" customWidth="1"/>
    <col min="2316" max="2316" width="14.7109375" style="191" customWidth="1"/>
    <col min="2317" max="2317" width="13.85546875" style="191" customWidth="1"/>
    <col min="2318" max="2318" width="15.5703125" style="191" customWidth="1"/>
    <col min="2319" max="2319" width="15.42578125" style="191" customWidth="1"/>
    <col min="2320" max="2326" width="9.42578125" style="191"/>
    <col min="2327" max="2328" width="0" style="191" hidden="1" customWidth="1"/>
    <col min="2329" max="2560" width="9.42578125" style="191"/>
    <col min="2561" max="2561" width="12.7109375" style="191" customWidth="1"/>
    <col min="2562" max="2562" width="45.42578125" style="191" customWidth="1"/>
    <col min="2563" max="2563" width="13.85546875" style="191" customWidth="1"/>
    <col min="2564" max="2564" width="14.42578125" style="191" customWidth="1"/>
    <col min="2565" max="2565" width="12.28515625" style="191" customWidth="1"/>
    <col min="2566" max="2566" width="0" style="191" hidden="1" customWidth="1"/>
    <col min="2567" max="2567" width="12.5703125" style="191" customWidth="1"/>
    <col min="2568" max="2568" width="14.140625" style="191" customWidth="1"/>
    <col min="2569" max="2569" width="13.85546875" style="191" customWidth="1"/>
    <col min="2570" max="2570" width="12.140625" style="191" customWidth="1"/>
    <col min="2571" max="2571" width="10" style="191" customWidth="1"/>
    <col min="2572" max="2572" width="14.7109375" style="191" customWidth="1"/>
    <col min="2573" max="2573" width="13.85546875" style="191" customWidth="1"/>
    <col min="2574" max="2574" width="15.5703125" style="191" customWidth="1"/>
    <col min="2575" max="2575" width="15.42578125" style="191" customWidth="1"/>
    <col min="2576" max="2582" width="9.42578125" style="191"/>
    <col min="2583" max="2584" width="0" style="191" hidden="1" customWidth="1"/>
    <col min="2585" max="2816" width="9.42578125" style="191"/>
    <col min="2817" max="2817" width="12.7109375" style="191" customWidth="1"/>
    <col min="2818" max="2818" width="45.42578125" style="191" customWidth="1"/>
    <col min="2819" max="2819" width="13.85546875" style="191" customWidth="1"/>
    <col min="2820" max="2820" width="14.42578125" style="191" customWidth="1"/>
    <col min="2821" max="2821" width="12.28515625" style="191" customWidth="1"/>
    <col min="2822" max="2822" width="0" style="191" hidden="1" customWidth="1"/>
    <col min="2823" max="2823" width="12.5703125" style="191" customWidth="1"/>
    <col min="2824" max="2824" width="14.140625" style="191" customWidth="1"/>
    <col min="2825" max="2825" width="13.85546875" style="191" customWidth="1"/>
    <col min="2826" max="2826" width="12.140625" style="191" customWidth="1"/>
    <col min="2827" max="2827" width="10" style="191" customWidth="1"/>
    <col min="2828" max="2828" width="14.7109375" style="191" customWidth="1"/>
    <col min="2829" max="2829" width="13.85546875" style="191" customWidth="1"/>
    <col min="2830" max="2830" width="15.5703125" style="191" customWidth="1"/>
    <col min="2831" max="2831" width="15.42578125" style="191" customWidth="1"/>
    <col min="2832" max="2838" width="9.42578125" style="191"/>
    <col min="2839" max="2840" width="0" style="191" hidden="1" customWidth="1"/>
    <col min="2841" max="3072" width="9.42578125" style="191"/>
    <col min="3073" max="3073" width="12.7109375" style="191" customWidth="1"/>
    <col min="3074" max="3074" width="45.42578125" style="191" customWidth="1"/>
    <col min="3075" max="3075" width="13.85546875" style="191" customWidth="1"/>
    <col min="3076" max="3076" width="14.42578125" style="191" customWidth="1"/>
    <col min="3077" max="3077" width="12.28515625" style="191" customWidth="1"/>
    <col min="3078" max="3078" width="0" style="191" hidden="1" customWidth="1"/>
    <col min="3079" max="3079" width="12.5703125" style="191" customWidth="1"/>
    <col min="3080" max="3080" width="14.140625" style="191" customWidth="1"/>
    <col min="3081" max="3081" width="13.85546875" style="191" customWidth="1"/>
    <col min="3082" max="3082" width="12.140625" style="191" customWidth="1"/>
    <col min="3083" max="3083" width="10" style="191" customWidth="1"/>
    <col min="3084" max="3084" width="14.7109375" style="191" customWidth="1"/>
    <col min="3085" max="3085" width="13.85546875" style="191" customWidth="1"/>
    <col min="3086" max="3086" width="15.5703125" style="191" customWidth="1"/>
    <col min="3087" max="3087" width="15.42578125" style="191" customWidth="1"/>
    <col min="3088" max="3094" width="9.42578125" style="191"/>
    <col min="3095" max="3096" width="0" style="191" hidden="1" customWidth="1"/>
    <col min="3097" max="3328" width="9.42578125" style="191"/>
    <col min="3329" max="3329" width="12.7109375" style="191" customWidth="1"/>
    <col min="3330" max="3330" width="45.42578125" style="191" customWidth="1"/>
    <col min="3331" max="3331" width="13.85546875" style="191" customWidth="1"/>
    <col min="3332" max="3332" width="14.42578125" style="191" customWidth="1"/>
    <col min="3333" max="3333" width="12.28515625" style="191" customWidth="1"/>
    <col min="3334" max="3334" width="0" style="191" hidden="1" customWidth="1"/>
    <col min="3335" max="3335" width="12.5703125" style="191" customWidth="1"/>
    <col min="3336" max="3336" width="14.140625" style="191" customWidth="1"/>
    <col min="3337" max="3337" width="13.85546875" style="191" customWidth="1"/>
    <col min="3338" max="3338" width="12.140625" style="191" customWidth="1"/>
    <col min="3339" max="3339" width="10" style="191" customWidth="1"/>
    <col min="3340" max="3340" width="14.7109375" style="191" customWidth="1"/>
    <col min="3341" max="3341" width="13.85546875" style="191" customWidth="1"/>
    <col min="3342" max="3342" width="15.5703125" style="191" customWidth="1"/>
    <col min="3343" max="3343" width="15.42578125" style="191" customWidth="1"/>
    <col min="3344" max="3350" width="9.42578125" style="191"/>
    <col min="3351" max="3352" width="0" style="191" hidden="1" customWidth="1"/>
    <col min="3353" max="3584" width="9.42578125" style="191"/>
    <col min="3585" max="3585" width="12.7109375" style="191" customWidth="1"/>
    <col min="3586" max="3586" width="45.42578125" style="191" customWidth="1"/>
    <col min="3587" max="3587" width="13.85546875" style="191" customWidth="1"/>
    <col min="3588" max="3588" width="14.42578125" style="191" customWidth="1"/>
    <col min="3589" max="3589" width="12.28515625" style="191" customWidth="1"/>
    <col min="3590" max="3590" width="0" style="191" hidden="1" customWidth="1"/>
    <col min="3591" max="3591" width="12.5703125" style="191" customWidth="1"/>
    <col min="3592" max="3592" width="14.140625" style="191" customWidth="1"/>
    <col min="3593" max="3593" width="13.85546875" style="191" customWidth="1"/>
    <col min="3594" max="3594" width="12.140625" style="191" customWidth="1"/>
    <col min="3595" max="3595" width="10" style="191" customWidth="1"/>
    <col min="3596" max="3596" width="14.7109375" style="191" customWidth="1"/>
    <col min="3597" max="3597" width="13.85546875" style="191" customWidth="1"/>
    <col min="3598" max="3598" width="15.5703125" style="191" customWidth="1"/>
    <col min="3599" max="3599" width="15.42578125" style="191" customWidth="1"/>
    <col min="3600" max="3606" width="9.42578125" style="191"/>
    <col min="3607" max="3608" width="0" style="191" hidden="1" customWidth="1"/>
    <col min="3609" max="3840" width="9.42578125" style="191"/>
    <col min="3841" max="3841" width="12.7109375" style="191" customWidth="1"/>
    <col min="3842" max="3842" width="45.42578125" style="191" customWidth="1"/>
    <col min="3843" max="3843" width="13.85546875" style="191" customWidth="1"/>
    <col min="3844" max="3844" width="14.42578125" style="191" customWidth="1"/>
    <col min="3845" max="3845" width="12.28515625" style="191" customWidth="1"/>
    <col min="3846" max="3846" width="0" style="191" hidden="1" customWidth="1"/>
    <col min="3847" max="3847" width="12.5703125" style="191" customWidth="1"/>
    <col min="3848" max="3848" width="14.140625" style="191" customWidth="1"/>
    <col min="3849" max="3849" width="13.85546875" style="191" customWidth="1"/>
    <col min="3850" max="3850" width="12.140625" style="191" customWidth="1"/>
    <col min="3851" max="3851" width="10" style="191" customWidth="1"/>
    <col min="3852" max="3852" width="14.7109375" style="191" customWidth="1"/>
    <col min="3853" max="3853" width="13.85546875" style="191" customWidth="1"/>
    <col min="3854" max="3854" width="15.5703125" style="191" customWidth="1"/>
    <col min="3855" max="3855" width="15.42578125" style="191" customWidth="1"/>
    <col min="3856" max="3862" width="9.42578125" style="191"/>
    <col min="3863" max="3864" width="0" style="191" hidden="1" customWidth="1"/>
    <col min="3865" max="4096" width="9.42578125" style="191"/>
    <col min="4097" max="4097" width="12.7109375" style="191" customWidth="1"/>
    <col min="4098" max="4098" width="45.42578125" style="191" customWidth="1"/>
    <col min="4099" max="4099" width="13.85546875" style="191" customWidth="1"/>
    <col min="4100" max="4100" width="14.42578125" style="191" customWidth="1"/>
    <col min="4101" max="4101" width="12.28515625" style="191" customWidth="1"/>
    <col min="4102" max="4102" width="0" style="191" hidden="1" customWidth="1"/>
    <col min="4103" max="4103" width="12.5703125" style="191" customWidth="1"/>
    <col min="4104" max="4104" width="14.140625" style="191" customWidth="1"/>
    <col min="4105" max="4105" width="13.85546875" style="191" customWidth="1"/>
    <col min="4106" max="4106" width="12.140625" style="191" customWidth="1"/>
    <col min="4107" max="4107" width="10" style="191" customWidth="1"/>
    <col min="4108" max="4108" width="14.7109375" style="191" customWidth="1"/>
    <col min="4109" max="4109" width="13.85546875" style="191" customWidth="1"/>
    <col min="4110" max="4110" width="15.5703125" style="191" customWidth="1"/>
    <col min="4111" max="4111" width="15.42578125" style="191" customWidth="1"/>
    <col min="4112" max="4118" width="9.42578125" style="191"/>
    <col min="4119" max="4120" width="0" style="191" hidden="1" customWidth="1"/>
    <col min="4121" max="4352" width="9.42578125" style="191"/>
    <col min="4353" max="4353" width="12.7109375" style="191" customWidth="1"/>
    <col min="4354" max="4354" width="45.42578125" style="191" customWidth="1"/>
    <col min="4355" max="4355" width="13.85546875" style="191" customWidth="1"/>
    <col min="4356" max="4356" width="14.42578125" style="191" customWidth="1"/>
    <col min="4357" max="4357" width="12.28515625" style="191" customWidth="1"/>
    <col min="4358" max="4358" width="0" style="191" hidden="1" customWidth="1"/>
    <col min="4359" max="4359" width="12.5703125" style="191" customWidth="1"/>
    <col min="4360" max="4360" width="14.140625" style="191" customWidth="1"/>
    <col min="4361" max="4361" width="13.85546875" style="191" customWidth="1"/>
    <col min="4362" max="4362" width="12.140625" style="191" customWidth="1"/>
    <col min="4363" max="4363" width="10" style="191" customWidth="1"/>
    <col min="4364" max="4364" width="14.7109375" style="191" customWidth="1"/>
    <col min="4365" max="4365" width="13.85546875" style="191" customWidth="1"/>
    <col min="4366" max="4366" width="15.5703125" style="191" customWidth="1"/>
    <col min="4367" max="4367" width="15.42578125" style="191" customWidth="1"/>
    <col min="4368" max="4374" width="9.42578125" style="191"/>
    <col min="4375" max="4376" width="0" style="191" hidden="1" customWidth="1"/>
    <col min="4377" max="4608" width="9.42578125" style="191"/>
    <col min="4609" max="4609" width="12.7109375" style="191" customWidth="1"/>
    <col min="4610" max="4610" width="45.42578125" style="191" customWidth="1"/>
    <col min="4611" max="4611" width="13.85546875" style="191" customWidth="1"/>
    <col min="4612" max="4612" width="14.42578125" style="191" customWidth="1"/>
    <col min="4613" max="4613" width="12.28515625" style="191" customWidth="1"/>
    <col min="4614" max="4614" width="0" style="191" hidden="1" customWidth="1"/>
    <col min="4615" max="4615" width="12.5703125" style="191" customWidth="1"/>
    <col min="4616" max="4616" width="14.140625" style="191" customWidth="1"/>
    <col min="4617" max="4617" width="13.85546875" style="191" customWidth="1"/>
    <col min="4618" max="4618" width="12.140625" style="191" customWidth="1"/>
    <col min="4619" max="4619" width="10" style="191" customWidth="1"/>
    <col min="4620" max="4620" width="14.7109375" style="191" customWidth="1"/>
    <col min="4621" max="4621" width="13.85546875" style="191" customWidth="1"/>
    <col min="4622" max="4622" width="15.5703125" style="191" customWidth="1"/>
    <col min="4623" max="4623" width="15.42578125" style="191" customWidth="1"/>
    <col min="4624" max="4630" width="9.42578125" style="191"/>
    <col min="4631" max="4632" width="0" style="191" hidden="1" customWidth="1"/>
    <col min="4633" max="4864" width="9.42578125" style="191"/>
    <col min="4865" max="4865" width="12.7109375" style="191" customWidth="1"/>
    <col min="4866" max="4866" width="45.42578125" style="191" customWidth="1"/>
    <col min="4867" max="4867" width="13.85546875" style="191" customWidth="1"/>
    <col min="4868" max="4868" width="14.42578125" style="191" customWidth="1"/>
    <col min="4869" max="4869" width="12.28515625" style="191" customWidth="1"/>
    <col min="4870" max="4870" width="0" style="191" hidden="1" customWidth="1"/>
    <col min="4871" max="4871" width="12.5703125" style="191" customWidth="1"/>
    <col min="4872" max="4872" width="14.140625" style="191" customWidth="1"/>
    <col min="4873" max="4873" width="13.85546875" style="191" customWidth="1"/>
    <col min="4874" max="4874" width="12.140625" style="191" customWidth="1"/>
    <col min="4875" max="4875" width="10" style="191" customWidth="1"/>
    <col min="4876" max="4876" width="14.7109375" style="191" customWidth="1"/>
    <col min="4877" max="4877" width="13.85546875" style="191" customWidth="1"/>
    <col min="4878" max="4878" width="15.5703125" style="191" customWidth="1"/>
    <col min="4879" max="4879" width="15.42578125" style="191" customWidth="1"/>
    <col min="4880" max="4886" width="9.42578125" style="191"/>
    <col min="4887" max="4888" width="0" style="191" hidden="1" customWidth="1"/>
    <col min="4889" max="5120" width="9.42578125" style="191"/>
    <col min="5121" max="5121" width="12.7109375" style="191" customWidth="1"/>
    <col min="5122" max="5122" width="45.42578125" style="191" customWidth="1"/>
    <col min="5123" max="5123" width="13.85546875" style="191" customWidth="1"/>
    <col min="5124" max="5124" width="14.42578125" style="191" customWidth="1"/>
    <col min="5125" max="5125" width="12.28515625" style="191" customWidth="1"/>
    <col min="5126" max="5126" width="0" style="191" hidden="1" customWidth="1"/>
    <col min="5127" max="5127" width="12.5703125" style="191" customWidth="1"/>
    <col min="5128" max="5128" width="14.140625" style="191" customWidth="1"/>
    <col min="5129" max="5129" width="13.85546875" style="191" customWidth="1"/>
    <col min="5130" max="5130" width="12.140625" style="191" customWidth="1"/>
    <col min="5131" max="5131" width="10" style="191" customWidth="1"/>
    <col min="5132" max="5132" width="14.7109375" style="191" customWidth="1"/>
    <col min="5133" max="5133" width="13.85546875" style="191" customWidth="1"/>
    <col min="5134" max="5134" width="15.5703125" style="191" customWidth="1"/>
    <col min="5135" max="5135" width="15.42578125" style="191" customWidth="1"/>
    <col min="5136" max="5142" width="9.42578125" style="191"/>
    <col min="5143" max="5144" width="0" style="191" hidden="1" customWidth="1"/>
    <col min="5145" max="5376" width="9.42578125" style="191"/>
    <col min="5377" max="5377" width="12.7109375" style="191" customWidth="1"/>
    <col min="5378" max="5378" width="45.42578125" style="191" customWidth="1"/>
    <col min="5379" max="5379" width="13.85546875" style="191" customWidth="1"/>
    <col min="5380" max="5380" width="14.42578125" style="191" customWidth="1"/>
    <col min="5381" max="5381" width="12.28515625" style="191" customWidth="1"/>
    <col min="5382" max="5382" width="0" style="191" hidden="1" customWidth="1"/>
    <col min="5383" max="5383" width="12.5703125" style="191" customWidth="1"/>
    <col min="5384" max="5384" width="14.140625" style="191" customWidth="1"/>
    <col min="5385" max="5385" width="13.85546875" style="191" customWidth="1"/>
    <col min="5386" max="5386" width="12.140625" style="191" customWidth="1"/>
    <col min="5387" max="5387" width="10" style="191" customWidth="1"/>
    <col min="5388" max="5388" width="14.7109375" style="191" customWidth="1"/>
    <col min="5389" max="5389" width="13.85546875" style="191" customWidth="1"/>
    <col min="5390" max="5390" width="15.5703125" style="191" customWidth="1"/>
    <col min="5391" max="5391" width="15.42578125" style="191" customWidth="1"/>
    <col min="5392" max="5398" width="9.42578125" style="191"/>
    <col min="5399" max="5400" width="0" style="191" hidden="1" customWidth="1"/>
    <col min="5401" max="5632" width="9.42578125" style="191"/>
    <col min="5633" max="5633" width="12.7109375" style="191" customWidth="1"/>
    <col min="5634" max="5634" width="45.42578125" style="191" customWidth="1"/>
    <col min="5635" max="5635" width="13.85546875" style="191" customWidth="1"/>
    <col min="5636" max="5636" width="14.42578125" style="191" customWidth="1"/>
    <col min="5637" max="5637" width="12.28515625" style="191" customWidth="1"/>
    <col min="5638" max="5638" width="0" style="191" hidden="1" customWidth="1"/>
    <col min="5639" max="5639" width="12.5703125" style="191" customWidth="1"/>
    <col min="5640" max="5640" width="14.140625" style="191" customWidth="1"/>
    <col min="5641" max="5641" width="13.85546875" style="191" customWidth="1"/>
    <col min="5642" max="5642" width="12.140625" style="191" customWidth="1"/>
    <col min="5643" max="5643" width="10" style="191" customWidth="1"/>
    <col min="5644" max="5644" width="14.7109375" style="191" customWidth="1"/>
    <col min="5645" max="5645" width="13.85546875" style="191" customWidth="1"/>
    <col min="5646" max="5646" width="15.5703125" style="191" customWidth="1"/>
    <col min="5647" max="5647" width="15.42578125" style="191" customWidth="1"/>
    <col min="5648" max="5654" width="9.42578125" style="191"/>
    <col min="5655" max="5656" width="0" style="191" hidden="1" customWidth="1"/>
    <col min="5657" max="5888" width="9.42578125" style="191"/>
    <col min="5889" max="5889" width="12.7109375" style="191" customWidth="1"/>
    <col min="5890" max="5890" width="45.42578125" style="191" customWidth="1"/>
    <col min="5891" max="5891" width="13.85546875" style="191" customWidth="1"/>
    <col min="5892" max="5892" width="14.42578125" style="191" customWidth="1"/>
    <col min="5893" max="5893" width="12.28515625" style="191" customWidth="1"/>
    <col min="5894" max="5894" width="0" style="191" hidden="1" customWidth="1"/>
    <col min="5895" max="5895" width="12.5703125" style="191" customWidth="1"/>
    <col min="5896" max="5896" width="14.140625" style="191" customWidth="1"/>
    <col min="5897" max="5897" width="13.85546875" style="191" customWidth="1"/>
    <col min="5898" max="5898" width="12.140625" style="191" customWidth="1"/>
    <col min="5899" max="5899" width="10" style="191" customWidth="1"/>
    <col min="5900" max="5900" width="14.7109375" style="191" customWidth="1"/>
    <col min="5901" max="5901" width="13.85546875" style="191" customWidth="1"/>
    <col min="5902" max="5902" width="15.5703125" style="191" customWidth="1"/>
    <col min="5903" max="5903" width="15.42578125" style="191" customWidth="1"/>
    <col min="5904" max="5910" width="9.42578125" style="191"/>
    <col min="5911" max="5912" width="0" style="191" hidden="1" customWidth="1"/>
    <col min="5913" max="6144" width="9.42578125" style="191"/>
    <col min="6145" max="6145" width="12.7109375" style="191" customWidth="1"/>
    <col min="6146" max="6146" width="45.42578125" style="191" customWidth="1"/>
    <col min="6147" max="6147" width="13.85546875" style="191" customWidth="1"/>
    <col min="6148" max="6148" width="14.42578125" style="191" customWidth="1"/>
    <col min="6149" max="6149" width="12.28515625" style="191" customWidth="1"/>
    <col min="6150" max="6150" width="0" style="191" hidden="1" customWidth="1"/>
    <col min="6151" max="6151" width="12.5703125" style="191" customWidth="1"/>
    <col min="6152" max="6152" width="14.140625" style="191" customWidth="1"/>
    <col min="6153" max="6153" width="13.85546875" style="191" customWidth="1"/>
    <col min="6154" max="6154" width="12.140625" style="191" customWidth="1"/>
    <col min="6155" max="6155" width="10" style="191" customWidth="1"/>
    <col min="6156" max="6156" width="14.7109375" style="191" customWidth="1"/>
    <col min="6157" max="6157" width="13.85546875" style="191" customWidth="1"/>
    <col min="6158" max="6158" width="15.5703125" style="191" customWidth="1"/>
    <col min="6159" max="6159" width="15.42578125" style="191" customWidth="1"/>
    <col min="6160" max="6166" width="9.42578125" style="191"/>
    <col min="6167" max="6168" width="0" style="191" hidden="1" customWidth="1"/>
    <col min="6169" max="6400" width="9.42578125" style="191"/>
    <col min="6401" max="6401" width="12.7109375" style="191" customWidth="1"/>
    <col min="6402" max="6402" width="45.42578125" style="191" customWidth="1"/>
    <col min="6403" max="6403" width="13.85546875" style="191" customWidth="1"/>
    <col min="6404" max="6404" width="14.42578125" style="191" customWidth="1"/>
    <col min="6405" max="6405" width="12.28515625" style="191" customWidth="1"/>
    <col min="6406" max="6406" width="0" style="191" hidden="1" customWidth="1"/>
    <col min="6407" max="6407" width="12.5703125" style="191" customWidth="1"/>
    <col min="6408" max="6408" width="14.140625" style="191" customWidth="1"/>
    <col min="6409" max="6409" width="13.85546875" style="191" customWidth="1"/>
    <col min="6410" max="6410" width="12.140625" style="191" customWidth="1"/>
    <col min="6411" max="6411" width="10" style="191" customWidth="1"/>
    <col min="6412" max="6412" width="14.7109375" style="191" customWidth="1"/>
    <col min="6413" max="6413" width="13.85546875" style="191" customWidth="1"/>
    <col min="6414" max="6414" width="15.5703125" style="191" customWidth="1"/>
    <col min="6415" max="6415" width="15.42578125" style="191" customWidth="1"/>
    <col min="6416" max="6422" width="9.42578125" style="191"/>
    <col min="6423" max="6424" width="0" style="191" hidden="1" customWidth="1"/>
    <col min="6425" max="6656" width="9.42578125" style="191"/>
    <col min="6657" max="6657" width="12.7109375" style="191" customWidth="1"/>
    <col min="6658" max="6658" width="45.42578125" style="191" customWidth="1"/>
    <col min="6659" max="6659" width="13.85546875" style="191" customWidth="1"/>
    <col min="6660" max="6660" width="14.42578125" style="191" customWidth="1"/>
    <col min="6661" max="6661" width="12.28515625" style="191" customWidth="1"/>
    <col min="6662" max="6662" width="0" style="191" hidden="1" customWidth="1"/>
    <col min="6663" max="6663" width="12.5703125" style="191" customWidth="1"/>
    <col min="6664" max="6664" width="14.140625" style="191" customWidth="1"/>
    <col min="6665" max="6665" width="13.85546875" style="191" customWidth="1"/>
    <col min="6666" max="6666" width="12.140625" style="191" customWidth="1"/>
    <col min="6667" max="6667" width="10" style="191" customWidth="1"/>
    <col min="6668" max="6668" width="14.7109375" style="191" customWidth="1"/>
    <col min="6669" max="6669" width="13.85546875" style="191" customWidth="1"/>
    <col min="6670" max="6670" width="15.5703125" style="191" customWidth="1"/>
    <col min="6671" max="6671" width="15.42578125" style="191" customWidth="1"/>
    <col min="6672" max="6678" width="9.42578125" style="191"/>
    <col min="6679" max="6680" width="0" style="191" hidden="1" customWidth="1"/>
    <col min="6681" max="6912" width="9.42578125" style="191"/>
    <col min="6913" max="6913" width="12.7109375" style="191" customWidth="1"/>
    <col min="6914" max="6914" width="45.42578125" style="191" customWidth="1"/>
    <col min="6915" max="6915" width="13.85546875" style="191" customWidth="1"/>
    <col min="6916" max="6916" width="14.42578125" style="191" customWidth="1"/>
    <col min="6917" max="6917" width="12.28515625" style="191" customWidth="1"/>
    <col min="6918" max="6918" width="0" style="191" hidden="1" customWidth="1"/>
    <col min="6919" max="6919" width="12.5703125" style="191" customWidth="1"/>
    <col min="6920" max="6920" width="14.140625" style="191" customWidth="1"/>
    <col min="6921" max="6921" width="13.85546875" style="191" customWidth="1"/>
    <col min="6922" max="6922" width="12.140625" style="191" customWidth="1"/>
    <col min="6923" max="6923" width="10" style="191" customWidth="1"/>
    <col min="6924" max="6924" width="14.7109375" style="191" customWidth="1"/>
    <col min="6925" max="6925" width="13.85546875" style="191" customWidth="1"/>
    <col min="6926" max="6926" width="15.5703125" style="191" customWidth="1"/>
    <col min="6927" max="6927" width="15.42578125" style="191" customWidth="1"/>
    <col min="6928" max="6934" width="9.42578125" style="191"/>
    <col min="6935" max="6936" width="0" style="191" hidden="1" customWidth="1"/>
    <col min="6937" max="7168" width="9.42578125" style="191"/>
    <col min="7169" max="7169" width="12.7109375" style="191" customWidth="1"/>
    <col min="7170" max="7170" width="45.42578125" style="191" customWidth="1"/>
    <col min="7171" max="7171" width="13.85546875" style="191" customWidth="1"/>
    <col min="7172" max="7172" width="14.42578125" style="191" customWidth="1"/>
    <col min="7173" max="7173" width="12.28515625" style="191" customWidth="1"/>
    <col min="7174" max="7174" width="0" style="191" hidden="1" customWidth="1"/>
    <col min="7175" max="7175" width="12.5703125" style="191" customWidth="1"/>
    <col min="7176" max="7176" width="14.140625" style="191" customWidth="1"/>
    <col min="7177" max="7177" width="13.85546875" style="191" customWidth="1"/>
    <col min="7178" max="7178" width="12.140625" style="191" customWidth="1"/>
    <col min="7179" max="7179" width="10" style="191" customWidth="1"/>
    <col min="7180" max="7180" width="14.7109375" style="191" customWidth="1"/>
    <col min="7181" max="7181" width="13.85546875" style="191" customWidth="1"/>
    <col min="7182" max="7182" width="15.5703125" style="191" customWidth="1"/>
    <col min="7183" max="7183" width="15.42578125" style="191" customWidth="1"/>
    <col min="7184" max="7190" width="9.42578125" style="191"/>
    <col min="7191" max="7192" width="0" style="191" hidden="1" customWidth="1"/>
    <col min="7193" max="7424" width="9.42578125" style="191"/>
    <col min="7425" max="7425" width="12.7109375" style="191" customWidth="1"/>
    <col min="7426" max="7426" width="45.42578125" style="191" customWidth="1"/>
    <col min="7427" max="7427" width="13.85546875" style="191" customWidth="1"/>
    <col min="7428" max="7428" width="14.42578125" style="191" customWidth="1"/>
    <col min="7429" max="7429" width="12.28515625" style="191" customWidth="1"/>
    <col min="7430" max="7430" width="0" style="191" hidden="1" customWidth="1"/>
    <col min="7431" max="7431" width="12.5703125" style="191" customWidth="1"/>
    <col min="7432" max="7432" width="14.140625" style="191" customWidth="1"/>
    <col min="7433" max="7433" width="13.85546875" style="191" customWidth="1"/>
    <col min="7434" max="7434" width="12.140625" style="191" customWidth="1"/>
    <col min="7435" max="7435" width="10" style="191" customWidth="1"/>
    <col min="7436" max="7436" width="14.7109375" style="191" customWidth="1"/>
    <col min="7437" max="7437" width="13.85546875" style="191" customWidth="1"/>
    <col min="7438" max="7438" width="15.5703125" style="191" customWidth="1"/>
    <col min="7439" max="7439" width="15.42578125" style="191" customWidth="1"/>
    <col min="7440" max="7446" width="9.42578125" style="191"/>
    <col min="7447" max="7448" width="0" style="191" hidden="1" customWidth="1"/>
    <col min="7449" max="7680" width="9.42578125" style="191"/>
    <col min="7681" max="7681" width="12.7109375" style="191" customWidth="1"/>
    <col min="7682" max="7682" width="45.42578125" style="191" customWidth="1"/>
    <col min="7683" max="7683" width="13.85546875" style="191" customWidth="1"/>
    <col min="7684" max="7684" width="14.42578125" style="191" customWidth="1"/>
    <col min="7685" max="7685" width="12.28515625" style="191" customWidth="1"/>
    <col min="7686" max="7686" width="0" style="191" hidden="1" customWidth="1"/>
    <col min="7687" max="7687" width="12.5703125" style="191" customWidth="1"/>
    <col min="7688" max="7688" width="14.140625" style="191" customWidth="1"/>
    <col min="7689" max="7689" width="13.85546875" style="191" customWidth="1"/>
    <col min="7690" max="7690" width="12.140625" style="191" customWidth="1"/>
    <col min="7691" max="7691" width="10" style="191" customWidth="1"/>
    <col min="7692" max="7692" width="14.7109375" style="191" customWidth="1"/>
    <col min="7693" max="7693" width="13.85546875" style="191" customWidth="1"/>
    <col min="7694" max="7694" width="15.5703125" style="191" customWidth="1"/>
    <col min="7695" max="7695" width="15.42578125" style="191" customWidth="1"/>
    <col min="7696" max="7702" width="9.42578125" style="191"/>
    <col min="7703" max="7704" width="0" style="191" hidden="1" customWidth="1"/>
    <col min="7705" max="7936" width="9.42578125" style="191"/>
    <col min="7937" max="7937" width="12.7109375" style="191" customWidth="1"/>
    <col min="7938" max="7938" width="45.42578125" style="191" customWidth="1"/>
    <col min="7939" max="7939" width="13.85546875" style="191" customWidth="1"/>
    <col min="7940" max="7940" width="14.42578125" style="191" customWidth="1"/>
    <col min="7941" max="7941" width="12.28515625" style="191" customWidth="1"/>
    <col min="7942" max="7942" width="0" style="191" hidden="1" customWidth="1"/>
    <col min="7943" max="7943" width="12.5703125" style="191" customWidth="1"/>
    <col min="7944" max="7944" width="14.140625" style="191" customWidth="1"/>
    <col min="7945" max="7945" width="13.85546875" style="191" customWidth="1"/>
    <col min="7946" max="7946" width="12.140625" style="191" customWidth="1"/>
    <col min="7947" max="7947" width="10" style="191" customWidth="1"/>
    <col min="7948" max="7948" width="14.7109375" style="191" customWidth="1"/>
    <col min="7949" max="7949" width="13.85546875" style="191" customWidth="1"/>
    <col min="7950" max="7950" width="15.5703125" style="191" customWidth="1"/>
    <col min="7951" max="7951" width="15.42578125" style="191" customWidth="1"/>
    <col min="7952" max="7958" width="9.42578125" style="191"/>
    <col min="7959" max="7960" width="0" style="191" hidden="1" customWidth="1"/>
    <col min="7961" max="8192" width="9.42578125" style="191"/>
    <col min="8193" max="8193" width="12.7109375" style="191" customWidth="1"/>
    <col min="8194" max="8194" width="45.42578125" style="191" customWidth="1"/>
    <col min="8195" max="8195" width="13.85546875" style="191" customWidth="1"/>
    <col min="8196" max="8196" width="14.42578125" style="191" customWidth="1"/>
    <col min="8197" max="8197" width="12.28515625" style="191" customWidth="1"/>
    <col min="8198" max="8198" width="0" style="191" hidden="1" customWidth="1"/>
    <col min="8199" max="8199" width="12.5703125" style="191" customWidth="1"/>
    <col min="8200" max="8200" width="14.140625" style="191" customWidth="1"/>
    <col min="8201" max="8201" width="13.85546875" style="191" customWidth="1"/>
    <col min="8202" max="8202" width="12.140625" style="191" customWidth="1"/>
    <col min="8203" max="8203" width="10" style="191" customWidth="1"/>
    <col min="8204" max="8204" width="14.7109375" style="191" customWidth="1"/>
    <col min="8205" max="8205" width="13.85546875" style="191" customWidth="1"/>
    <col min="8206" max="8206" width="15.5703125" style="191" customWidth="1"/>
    <col min="8207" max="8207" width="15.42578125" style="191" customWidth="1"/>
    <col min="8208" max="8214" width="9.42578125" style="191"/>
    <col min="8215" max="8216" width="0" style="191" hidden="1" customWidth="1"/>
    <col min="8217" max="8448" width="9.42578125" style="191"/>
    <col min="8449" max="8449" width="12.7109375" style="191" customWidth="1"/>
    <col min="8450" max="8450" width="45.42578125" style="191" customWidth="1"/>
    <col min="8451" max="8451" width="13.85546875" style="191" customWidth="1"/>
    <col min="8452" max="8452" width="14.42578125" style="191" customWidth="1"/>
    <col min="8453" max="8453" width="12.28515625" style="191" customWidth="1"/>
    <col min="8454" max="8454" width="0" style="191" hidden="1" customWidth="1"/>
    <col min="8455" max="8455" width="12.5703125" style="191" customWidth="1"/>
    <col min="8456" max="8456" width="14.140625" style="191" customWidth="1"/>
    <col min="8457" max="8457" width="13.85546875" style="191" customWidth="1"/>
    <col min="8458" max="8458" width="12.140625" style="191" customWidth="1"/>
    <col min="8459" max="8459" width="10" style="191" customWidth="1"/>
    <col min="8460" max="8460" width="14.7109375" style="191" customWidth="1"/>
    <col min="8461" max="8461" width="13.85546875" style="191" customWidth="1"/>
    <col min="8462" max="8462" width="15.5703125" style="191" customWidth="1"/>
    <col min="8463" max="8463" width="15.42578125" style="191" customWidth="1"/>
    <col min="8464" max="8470" width="9.42578125" style="191"/>
    <col min="8471" max="8472" width="0" style="191" hidden="1" customWidth="1"/>
    <col min="8473" max="8704" width="9.42578125" style="191"/>
    <col min="8705" max="8705" width="12.7109375" style="191" customWidth="1"/>
    <col min="8706" max="8706" width="45.42578125" style="191" customWidth="1"/>
    <col min="8707" max="8707" width="13.85546875" style="191" customWidth="1"/>
    <col min="8708" max="8708" width="14.42578125" style="191" customWidth="1"/>
    <col min="8709" max="8709" width="12.28515625" style="191" customWidth="1"/>
    <col min="8710" max="8710" width="0" style="191" hidden="1" customWidth="1"/>
    <col min="8711" max="8711" width="12.5703125" style="191" customWidth="1"/>
    <col min="8712" max="8712" width="14.140625" style="191" customWidth="1"/>
    <col min="8713" max="8713" width="13.85546875" style="191" customWidth="1"/>
    <col min="8714" max="8714" width="12.140625" style="191" customWidth="1"/>
    <col min="8715" max="8715" width="10" style="191" customWidth="1"/>
    <col min="8716" max="8716" width="14.7109375" style="191" customWidth="1"/>
    <col min="8717" max="8717" width="13.85546875" style="191" customWidth="1"/>
    <col min="8718" max="8718" width="15.5703125" style="191" customWidth="1"/>
    <col min="8719" max="8719" width="15.42578125" style="191" customWidth="1"/>
    <col min="8720" max="8726" width="9.42578125" style="191"/>
    <col min="8727" max="8728" width="0" style="191" hidden="1" customWidth="1"/>
    <col min="8729" max="8960" width="9.42578125" style="191"/>
    <col min="8961" max="8961" width="12.7109375" style="191" customWidth="1"/>
    <col min="8962" max="8962" width="45.42578125" style="191" customWidth="1"/>
    <col min="8963" max="8963" width="13.85546875" style="191" customWidth="1"/>
    <col min="8964" max="8964" width="14.42578125" style="191" customWidth="1"/>
    <col min="8965" max="8965" width="12.28515625" style="191" customWidth="1"/>
    <col min="8966" max="8966" width="0" style="191" hidden="1" customWidth="1"/>
    <col min="8967" max="8967" width="12.5703125" style="191" customWidth="1"/>
    <col min="8968" max="8968" width="14.140625" style="191" customWidth="1"/>
    <col min="8969" max="8969" width="13.85546875" style="191" customWidth="1"/>
    <col min="8970" max="8970" width="12.140625" style="191" customWidth="1"/>
    <col min="8971" max="8971" width="10" style="191" customWidth="1"/>
    <col min="8972" max="8972" width="14.7109375" style="191" customWidth="1"/>
    <col min="8973" max="8973" width="13.85546875" style="191" customWidth="1"/>
    <col min="8974" max="8974" width="15.5703125" style="191" customWidth="1"/>
    <col min="8975" max="8975" width="15.42578125" style="191" customWidth="1"/>
    <col min="8976" max="8982" width="9.42578125" style="191"/>
    <col min="8983" max="8984" width="0" style="191" hidden="1" customWidth="1"/>
    <col min="8985" max="9216" width="9.42578125" style="191"/>
    <col min="9217" max="9217" width="12.7109375" style="191" customWidth="1"/>
    <col min="9218" max="9218" width="45.42578125" style="191" customWidth="1"/>
    <col min="9219" max="9219" width="13.85546875" style="191" customWidth="1"/>
    <col min="9220" max="9220" width="14.42578125" style="191" customWidth="1"/>
    <col min="9221" max="9221" width="12.28515625" style="191" customWidth="1"/>
    <col min="9222" max="9222" width="0" style="191" hidden="1" customWidth="1"/>
    <col min="9223" max="9223" width="12.5703125" style="191" customWidth="1"/>
    <col min="9224" max="9224" width="14.140625" style="191" customWidth="1"/>
    <col min="9225" max="9225" width="13.85546875" style="191" customWidth="1"/>
    <col min="9226" max="9226" width="12.140625" style="191" customWidth="1"/>
    <col min="9227" max="9227" width="10" style="191" customWidth="1"/>
    <col min="9228" max="9228" width="14.7109375" style="191" customWidth="1"/>
    <col min="9229" max="9229" width="13.85546875" style="191" customWidth="1"/>
    <col min="9230" max="9230" width="15.5703125" style="191" customWidth="1"/>
    <col min="9231" max="9231" width="15.42578125" style="191" customWidth="1"/>
    <col min="9232" max="9238" width="9.42578125" style="191"/>
    <col min="9239" max="9240" width="0" style="191" hidden="1" customWidth="1"/>
    <col min="9241" max="9472" width="9.42578125" style="191"/>
    <col min="9473" max="9473" width="12.7109375" style="191" customWidth="1"/>
    <col min="9474" max="9474" width="45.42578125" style="191" customWidth="1"/>
    <col min="9475" max="9475" width="13.85546875" style="191" customWidth="1"/>
    <col min="9476" max="9476" width="14.42578125" style="191" customWidth="1"/>
    <col min="9477" max="9477" width="12.28515625" style="191" customWidth="1"/>
    <col min="9478" max="9478" width="0" style="191" hidden="1" customWidth="1"/>
    <col min="9479" max="9479" width="12.5703125" style="191" customWidth="1"/>
    <col min="9480" max="9480" width="14.140625" style="191" customWidth="1"/>
    <col min="9481" max="9481" width="13.85546875" style="191" customWidth="1"/>
    <col min="9482" max="9482" width="12.140625" style="191" customWidth="1"/>
    <col min="9483" max="9483" width="10" style="191" customWidth="1"/>
    <col min="9484" max="9484" width="14.7109375" style="191" customWidth="1"/>
    <col min="9485" max="9485" width="13.85546875" style="191" customWidth="1"/>
    <col min="9486" max="9486" width="15.5703125" style="191" customWidth="1"/>
    <col min="9487" max="9487" width="15.42578125" style="191" customWidth="1"/>
    <col min="9488" max="9494" width="9.42578125" style="191"/>
    <col min="9495" max="9496" width="0" style="191" hidden="1" customWidth="1"/>
    <col min="9497" max="9728" width="9.42578125" style="191"/>
    <col min="9729" max="9729" width="12.7109375" style="191" customWidth="1"/>
    <col min="9730" max="9730" width="45.42578125" style="191" customWidth="1"/>
    <col min="9731" max="9731" width="13.85546875" style="191" customWidth="1"/>
    <col min="9732" max="9732" width="14.42578125" style="191" customWidth="1"/>
    <col min="9733" max="9733" width="12.28515625" style="191" customWidth="1"/>
    <col min="9734" max="9734" width="0" style="191" hidden="1" customWidth="1"/>
    <col min="9735" max="9735" width="12.5703125" style="191" customWidth="1"/>
    <col min="9736" max="9736" width="14.140625" style="191" customWidth="1"/>
    <col min="9737" max="9737" width="13.85546875" style="191" customWidth="1"/>
    <col min="9738" max="9738" width="12.140625" style="191" customWidth="1"/>
    <col min="9739" max="9739" width="10" style="191" customWidth="1"/>
    <col min="9740" max="9740" width="14.7109375" style="191" customWidth="1"/>
    <col min="9741" max="9741" width="13.85546875" style="191" customWidth="1"/>
    <col min="9742" max="9742" width="15.5703125" style="191" customWidth="1"/>
    <col min="9743" max="9743" width="15.42578125" style="191" customWidth="1"/>
    <col min="9744" max="9750" width="9.42578125" style="191"/>
    <col min="9751" max="9752" width="0" style="191" hidden="1" customWidth="1"/>
    <col min="9753" max="9984" width="9.42578125" style="191"/>
    <col min="9985" max="9985" width="12.7109375" style="191" customWidth="1"/>
    <col min="9986" max="9986" width="45.42578125" style="191" customWidth="1"/>
    <col min="9987" max="9987" width="13.85546875" style="191" customWidth="1"/>
    <col min="9988" max="9988" width="14.42578125" style="191" customWidth="1"/>
    <col min="9989" max="9989" width="12.28515625" style="191" customWidth="1"/>
    <col min="9990" max="9990" width="0" style="191" hidden="1" customWidth="1"/>
    <col min="9991" max="9991" width="12.5703125" style="191" customWidth="1"/>
    <col min="9992" max="9992" width="14.140625" style="191" customWidth="1"/>
    <col min="9993" max="9993" width="13.85546875" style="191" customWidth="1"/>
    <col min="9994" max="9994" width="12.140625" style="191" customWidth="1"/>
    <col min="9995" max="9995" width="10" style="191" customWidth="1"/>
    <col min="9996" max="9996" width="14.7109375" style="191" customWidth="1"/>
    <col min="9997" max="9997" width="13.85546875" style="191" customWidth="1"/>
    <col min="9998" max="9998" width="15.5703125" style="191" customWidth="1"/>
    <col min="9999" max="9999" width="15.42578125" style="191" customWidth="1"/>
    <col min="10000" max="10006" width="9.42578125" style="191"/>
    <col min="10007" max="10008" width="0" style="191" hidden="1" customWidth="1"/>
    <col min="10009" max="10240" width="9.42578125" style="191"/>
    <col min="10241" max="10241" width="12.7109375" style="191" customWidth="1"/>
    <col min="10242" max="10242" width="45.42578125" style="191" customWidth="1"/>
    <col min="10243" max="10243" width="13.85546875" style="191" customWidth="1"/>
    <col min="10244" max="10244" width="14.42578125" style="191" customWidth="1"/>
    <col min="10245" max="10245" width="12.28515625" style="191" customWidth="1"/>
    <col min="10246" max="10246" width="0" style="191" hidden="1" customWidth="1"/>
    <col min="10247" max="10247" width="12.5703125" style="191" customWidth="1"/>
    <col min="10248" max="10248" width="14.140625" style="191" customWidth="1"/>
    <col min="10249" max="10249" width="13.85546875" style="191" customWidth="1"/>
    <col min="10250" max="10250" width="12.140625" style="191" customWidth="1"/>
    <col min="10251" max="10251" width="10" style="191" customWidth="1"/>
    <col min="10252" max="10252" width="14.7109375" style="191" customWidth="1"/>
    <col min="10253" max="10253" width="13.85546875" style="191" customWidth="1"/>
    <col min="10254" max="10254" width="15.5703125" style="191" customWidth="1"/>
    <col min="10255" max="10255" width="15.42578125" style="191" customWidth="1"/>
    <col min="10256" max="10262" width="9.42578125" style="191"/>
    <col min="10263" max="10264" width="0" style="191" hidden="1" customWidth="1"/>
    <col min="10265" max="10496" width="9.42578125" style="191"/>
    <col min="10497" max="10497" width="12.7109375" style="191" customWidth="1"/>
    <col min="10498" max="10498" width="45.42578125" style="191" customWidth="1"/>
    <col min="10499" max="10499" width="13.85546875" style="191" customWidth="1"/>
    <col min="10500" max="10500" width="14.42578125" style="191" customWidth="1"/>
    <col min="10501" max="10501" width="12.28515625" style="191" customWidth="1"/>
    <col min="10502" max="10502" width="0" style="191" hidden="1" customWidth="1"/>
    <col min="10503" max="10503" width="12.5703125" style="191" customWidth="1"/>
    <col min="10504" max="10504" width="14.140625" style="191" customWidth="1"/>
    <col min="10505" max="10505" width="13.85546875" style="191" customWidth="1"/>
    <col min="10506" max="10506" width="12.140625" style="191" customWidth="1"/>
    <col min="10507" max="10507" width="10" style="191" customWidth="1"/>
    <col min="10508" max="10508" width="14.7109375" style="191" customWidth="1"/>
    <col min="10509" max="10509" width="13.85546875" style="191" customWidth="1"/>
    <col min="10510" max="10510" width="15.5703125" style="191" customWidth="1"/>
    <col min="10511" max="10511" width="15.42578125" style="191" customWidth="1"/>
    <col min="10512" max="10518" width="9.42578125" style="191"/>
    <col min="10519" max="10520" width="0" style="191" hidden="1" customWidth="1"/>
    <col min="10521" max="10752" width="9.42578125" style="191"/>
    <col min="10753" max="10753" width="12.7109375" style="191" customWidth="1"/>
    <col min="10754" max="10754" width="45.42578125" style="191" customWidth="1"/>
    <col min="10755" max="10755" width="13.85546875" style="191" customWidth="1"/>
    <col min="10756" max="10756" width="14.42578125" style="191" customWidth="1"/>
    <col min="10757" max="10757" width="12.28515625" style="191" customWidth="1"/>
    <col min="10758" max="10758" width="0" style="191" hidden="1" customWidth="1"/>
    <col min="10759" max="10759" width="12.5703125" style="191" customWidth="1"/>
    <col min="10760" max="10760" width="14.140625" style="191" customWidth="1"/>
    <col min="10761" max="10761" width="13.85546875" style="191" customWidth="1"/>
    <col min="10762" max="10762" width="12.140625" style="191" customWidth="1"/>
    <col min="10763" max="10763" width="10" style="191" customWidth="1"/>
    <col min="10764" max="10764" width="14.7109375" style="191" customWidth="1"/>
    <col min="10765" max="10765" width="13.85546875" style="191" customWidth="1"/>
    <col min="10766" max="10766" width="15.5703125" style="191" customWidth="1"/>
    <col min="10767" max="10767" width="15.42578125" style="191" customWidth="1"/>
    <col min="10768" max="10774" width="9.42578125" style="191"/>
    <col min="10775" max="10776" width="0" style="191" hidden="1" customWidth="1"/>
    <col min="10777" max="11008" width="9.42578125" style="191"/>
    <col min="11009" max="11009" width="12.7109375" style="191" customWidth="1"/>
    <col min="11010" max="11010" width="45.42578125" style="191" customWidth="1"/>
    <col min="11011" max="11011" width="13.85546875" style="191" customWidth="1"/>
    <col min="11012" max="11012" width="14.42578125" style="191" customWidth="1"/>
    <col min="11013" max="11013" width="12.28515625" style="191" customWidth="1"/>
    <col min="11014" max="11014" width="0" style="191" hidden="1" customWidth="1"/>
    <col min="11015" max="11015" width="12.5703125" style="191" customWidth="1"/>
    <col min="11016" max="11016" width="14.140625" style="191" customWidth="1"/>
    <col min="11017" max="11017" width="13.85546875" style="191" customWidth="1"/>
    <col min="11018" max="11018" width="12.140625" style="191" customWidth="1"/>
    <col min="11019" max="11019" width="10" style="191" customWidth="1"/>
    <col min="11020" max="11020" width="14.7109375" style="191" customWidth="1"/>
    <col min="11021" max="11021" width="13.85546875" style="191" customWidth="1"/>
    <col min="11022" max="11022" width="15.5703125" style="191" customWidth="1"/>
    <col min="11023" max="11023" width="15.42578125" style="191" customWidth="1"/>
    <col min="11024" max="11030" width="9.42578125" style="191"/>
    <col min="11031" max="11032" width="0" style="191" hidden="1" customWidth="1"/>
    <col min="11033" max="11264" width="9.42578125" style="191"/>
    <col min="11265" max="11265" width="12.7109375" style="191" customWidth="1"/>
    <col min="11266" max="11266" width="45.42578125" style="191" customWidth="1"/>
    <col min="11267" max="11267" width="13.85546875" style="191" customWidth="1"/>
    <col min="11268" max="11268" width="14.42578125" style="191" customWidth="1"/>
    <col min="11269" max="11269" width="12.28515625" style="191" customWidth="1"/>
    <col min="11270" max="11270" width="0" style="191" hidden="1" customWidth="1"/>
    <col min="11271" max="11271" width="12.5703125" style="191" customWidth="1"/>
    <col min="11272" max="11272" width="14.140625" style="191" customWidth="1"/>
    <col min="11273" max="11273" width="13.85546875" style="191" customWidth="1"/>
    <col min="11274" max="11274" width="12.140625" style="191" customWidth="1"/>
    <col min="11275" max="11275" width="10" style="191" customWidth="1"/>
    <col min="11276" max="11276" width="14.7109375" style="191" customWidth="1"/>
    <col min="11277" max="11277" width="13.85546875" style="191" customWidth="1"/>
    <col min="11278" max="11278" width="15.5703125" style="191" customWidth="1"/>
    <col min="11279" max="11279" width="15.42578125" style="191" customWidth="1"/>
    <col min="11280" max="11286" width="9.42578125" style="191"/>
    <col min="11287" max="11288" width="0" style="191" hidden="1" customWidth="1"/>
    <col min="11289" max="11520" width="9.42578125" style="191"/>
    <col min="11521" max="11521" width="12.7109375" style="191" customWidth="1"/>
    <col min="11522" max="11522" width="45.42578125" style="191" customWidth="1"/>
    <col min="11523" max="11523" width="13.85546875" style="191" customWidth="1"/>
    <col min="11524" max="11524" width="14.42578125" style="191" customWidth="1"/>
    <col min="11525" max="11525" width="12.28515625" style="191" customWidth="1"/>
    <col min="11526" max="11526" width="0" style="191" hidden="1" customWidth="1"/>
    <col min="11527" max="11527" width="12.5703125" style="191" customWidth="1"/>
    <col min="11528" max="11528" width="14.140625" style="191" customWidth="1"/>
    <col min="11529" max="11529" width="13.85546875" style="191" customWidth="1"/>
    <col min="11530" max="11530" width="12.140625" style="191" customWidth="1"/>
    <col min="11531" max="11531" width="10" style="191" customWidth="1"/>
    <col min="11532" max="11532" width="14.7109375" style="191" customWidth="1"/>
    <col min="11533" max="11533" width="13.85546875" style="191" customWidth="1"/>
    <col min="11534" max="11534" width="15.5703125" style="191" customWidth="1"/>
    <col min="11535" max="11535" width="15.42578125" style="191" customWidth="1"/>
    <col min="11536" max="11542" width="9.42578125" style="191"/>
    <col min="11543" max="11544" width="0" style="191" hidden="1" customWidth="1"/>
    <col min="11545" max="11776" width="9.42578125" style="191"/>
    <col min="11777" max="11777" width="12.7109375" style="191" customWidth="1"/>
    <col min="11778" max="11778" width="45.42578125" style="191" customWidth="1"/>
    <col min="11779" max="11779" width="13.85546875" style="191" customWidth="1"/>
    <col min="11780" max="11780" width="14.42578125" style="191" customWidth="1"/>
    <col min="11781" max="11781" width="12.28515625" style="191" customWidth="1"/>
    <col min="11782" max="11782" width="0" style="191" hidden="1" customWidth="1"/>
    <col min="11783" max="11783" width="12.5703125" style="191" customWidth="1"/>
    <col min="11784" max="11784" width="14.140625" style="191" customWidth="1"/>
    <col min="11785" max="11785" width="13.85546875" style="191" customWidth="1"/>
    <col min="11786" max="11786" width="12.140625" style="191" customWidth="1"/>
    <col min="11787" max="11787" width="10" style="191" customWidth="1"/>
    <col min="11788" max="11788" width="14.7109375" style="191" customWidth="1"/>
    <col min="11789" max="11789" width="13.85546875" style="191" customWidth="1"/>
    <col min="11790" max="11790" width="15.5703125" style="191" customWidth="1"/>
    <col min="11791" max="11791" width="15.42578125" style="191" customWidth="1"/>
    <col min="11792" max="11798" width="9.42578125" style="191"/>
    <col min="11799" max="11800" width="0" style="191" hidden="1" customWidth="1"/>
    <col min="11801" max="12032" width="9.42578125" style="191"/>
    <col min="12033" max="12033" width="12.7109375" style="191" customWidth="1"/>
    <col min="12034" max="12034" width="45.42578125" style="191" customWidth="1"/>
    <col min="12035" max="12035" width="13.85546875" style="191" customWidth="1"/>
    <col min="12036" max="12036" width="14.42578125" style="191" customWidth="1"/>
    <col min="12037" max="12037" width="12.28515625" style="191" customWidth="1"/>
    <col min="12038" max="12038" width="0" style="191" hidden="1" customWidth="1"/>
    <col min="12039" max="12039" width="12.5703125" style="191" customWidth="1"/>
    <col min="12040" max="12040" width="14.140625" style="191" customWidth="1"/>
    <col min="12041" max="12041" width="13.85546875" style="191" customWidth="1"/>
    <col min="12042" max="12042" width="12.140625" style="191" customWidth="1"/>
    <col min="12043" max="12043" width="10" style="191" customWidth="1"/>
    <col min="12044" max="12044" width="14.7109375" style="191" customWidth="1"/>
    <col min="12045" max="12045" width="13.85546875" style="191" customWidth="1"/>
    <col min="12046" max="12046" width="15.5703125" style="191" customWidth="1"/>
    <col min="12047" max="12047" width="15.42578125" style="191" customWidth="1"/>
    <col min="12048" max="12054" width="9.42578125" style="191"/>
    <col min="12055" max="12056" width="0" style="191" hidden="1" customWidth="1"/>
    <col min="12057" max="12288" width="9.42578125" style="191"/>
    <col min="12289" max="12289" width="12.7109375" style="191" customWidth="1"/>
    <col min="12290" max="12290" width="45.42578125" style="191" customWidth="1"/>
    <col min="12291" max="12291" width="13.85546875" style="191" customWidth="1"/>
    <col min="12292" max="12292" width="14.42578125" style="191" customWidth="1"/>
    <col min="12293" max="12293" width="12.28515625" style="191" customWidth="1"/>
    <col min="12294" max="12294" width="0" style="191" hidden="1" customWidth="1"/>
    <col min="12295" max="12295" width="12.5703125" style="191" customWidth="1"/>
    <col min="12296" max="12296" width="14.140625" style="191" customWidth="1"/>
    <col min="12297" max="12297" width="13.85546875" style="191" customWidth="1"/>
    <col min="12298" max="12298" width="12.140625" style="191" customWidth="1"/>
    <col min="12299" max="12299" width="10" style="191" customWidth="1"/>
    <col min="12300" max="12300" width="14.7109375" style="191" customWidth="1"/>
    <col min="12301" max="12301" width="13.85546875" style="191" customWidth="1"/>
    <col min="12302" max="12302" width="15.5703125" style="191" customWidth="1"/>
    <col min="12303" max="12303" width="15.42578125" style="191" customWidth="1"/>
    <col min="12304" max="12310" width="9.42578125" style="191"/>
    <col min="12311" max="12312" width="0" style="191" hidden="1" customWidth="1"/>
    <col min="12313" max="12544" width="9.42578125" style="191"/>
    <col min="12545" max="12545" width="12.7109375" style="191" customWidth="1"/>
    <col min="12546" max="12546" width="45.42578125" style="191" customWidth="1"/>
    <col min="12547" max="12547" width="13.85546875" style="191" customWidth="1"/>
    <col min="12548" max="12548" width="14.42578125" style="191" customWidth="1"/>
    <col min="12549" max="12549" width="12.28515625" style="191" customWidth="1"/>
    <col min="12550" max="12550" width="0" style="191" hidden="1" customWidth="1"/>
    <col min="12551" max="12551" width="12.5703125" style="191" customWidth="1"/>
    <col min="12552" max="12552" width="14.140625" style="191" customWidth="1"/>
    <col min="12553" max="12553" width="13.85546875" style="191" customWidth="1"/>
    <col min="12554" max="12554" width="12.140625" style="191" customWidth="1"/>
    <col min="12555" max="12555" width="10" style="191" customWidth="1"/>
    <col min="12556" max="12556" width="14.7109375" style="191" customWidth="1"/>
    <col min="12557" max="12557" width="13.85546875" style="191" customWidth="1"/>
    <col min="12558" max="12558" width="15.5703125" style="191" customWidth="1"/>
    <col min="12559" max="12559" width="15.42578125" style="191" customWidth="1"/>
    <col min="12560" max="12566" width="9.42578125" style="191"/>
    <col min="12567" max="12568" width="0" style="191" hidden="1" customWidth="1"/>
    <col min="12569" max="12800" width="9.42578125" style="191"/>
    <col min="12801" max="12801" width="12.7109375" style="191" customWidth="1"/>
    <col min="12802" max="12802" width="45.42578125" style="191" customWidth="1"/>
    <col min="12803" max="12803" width="13.85546875" style="191" customWidth="1"/>
    <col min="12804" max="12804" width="14.42578125" style="191" customWidth="1"/>
    <col min="12805" max="12805" width="12.28515625" style="191" customWidth="1"/>
    <col min="12806" max="12806" width="0" style="191" hidden="1" customWidth="1"/>
    <col min="12807" max="12807" width="12.5703125" style="191" customWidth="1"/>
    <col min="12808" max="12808" width="14.140625" style="191" customWidth="1"/>
    <col min="12809" max="12809" width="13.85546875" style="191" customWidth="1"/>
    <col min="12810" max="12810" width="12.140625" style="191" customWidth="1"/>
    <col min="12811" max="12811" width="10" style="191" customWidth="1"/>
    <col min="12812" max="12812" width="14.7109375" style="191" customWidth="1"/>
    <col min="12813" max="12813" width="13.85546875" style="191" customWidth="1"/>
    <col min="12814" max="12814" width="15.5703125" style="191" customWidth="1"/>
    <col min="12815" max="12815" width="15.42578125" style="191" customWidth="1"/>
    <col min="12816" max="12822" width="9.42578125" style="191"/>
    <col min="12823" max="12824" width="0" style="191" hidden="1" customWidth="1"/>
    <col min="12825" max="13056" width="9.42578125" style="191"/>
    <col min="13057" max="13057" width="12.7109375" style="191" customWidth="1"/>
    <col min="13058" max="13058" width="45.42578125" style="191" customWidth="1"/>
    <col min="13059" max="13059" width="13.85546875" style="191" customWidth="1"/>
    <col min="13060" max="13060" width="14.42578125" style="191" customWidth="1"/>
    <col min="13061" max="13061" width="12.28515625" style="191" customWidth="1"/>
    <col min="13062" max="13062" width="0" style="191" hidden="1" customWidth="1"/>
    <col min="13063" max="13063" width="12.5703125" style="191" customWidth="1"/>
    <col min="13064" max="13064" width="14.140625" style="191" customWidth="1"/>
    <col min="13065" max="13065" width="13.85546875" style="191" customWidth="1"/>
    <col min="13066" max="13066" width="12.140625" style="191" customWidth="1"/>
    <col min="13067" max="13067" width="10" style="191" customWidth="1"/>
    <col min="13068" max="13068" width="14.7109375" style="191" customWidth="1"/>
    <col min="13069" max="13069" width="13.85546875" style="191" customWidth="1"/>
    <col min="13070" max="13070" width="15.5703125" style="191" customWidth="1"/>
    <col min="13071" max="13071" width="15.42578125" style="191" customWidth="1"/>
    <col min="13072" max="13078" width="9.42578125" style="191"/>
    <col min="13079" max="13080" width="0" style="191" hidden="1" customWidth="1"/>
    <col min="13081" max="13312" width="9.42578125" style="191"/>
    <col min="13313" max="13313" width="12.7109375" style="191" customWidth="1"/>
    <col min="13314" max="13314" width="45.42578125" style="191" customWidth="1"/>
    <col min="13315" max="13315" width="13.85546875" style="191" customWidth="1"/>
    <col min="13316" max="13316" width="14.42578125" style="191" customWidth="1"/>
    <col min="13317" max="13317" width="12.28515625" style="191" customWidth="1"/>
    <col min="13318" max="13318" width="0" style="191" hidden="1" customWidth="1"/>
    <col min="13319" max="13319" width="12.5703125" style="191" customWidth="1"/>
    <col min="13320" max="13320" width="14.140625" style="191" customWidth="1"/>
    <col min="13321" max="13321" width="13.85546875" style="191" customWidth="1"/>
    <col min="13322" max="13322" width="12.140625" style="191" customWidth="1"/>
    <col min="13323" max="13323" width="10" style="191" customWidth="1"/>
    <col min="13324" max="13324" width="14.7109375" style="191" customWidth="1"/>
    <col min="13325" max="13325" width="13.85546875" style="191" customWidth="1"/>
    <col min="13326" max="13326" width="15.5703125" style="191" customWidth="1"/>
    <col min="13327" max="13327" width="15.42578125" style="191" customWidth="1"/>
    <col min="13328" max="13334" width="9.42578125" style="191"/>
    <col min="13335" max="13336" width="0" style="191" hidden="1" customWidth="1"/>
    <col min="13337" max="13568" width="9.42578125" style="191"/>
    <col min="13569" max="13569" width="12.7109375" style="191" customWidth="1"/>
    <col min="13570" max="13570" width="45.42578125" style="191" customWidth="1"/>
    <col min="13571" max="13571" width="13.85546875" style="191" customWidth="1"/>
    <col min="13572" max="13572" width="14.42578125" style="191" customWidth="1"/>
    <col min="13573" max="13573" width="12.28515625" style="191" customWidth="1"/>
    <col min="13574" max="13574" width="0" style="191" hidden="1" customWidth="1"/>
    <col min="13575" max="13575" width="12.5703125" style="191" customWidth="1"/>
    <col min="13576" max="13576" width="14.140625" style="191" customWidth="1"/>
    <col min="13577" max="13577" width="13.85546875" style="191" customWidth="1"/>
    <col min="13578" max="13578" width="12.140625" style="191" customWidth="1"/>
    <col min="13579" max="13579" width="10" style="191" customWidth="1"/>
    <col min="13580" max="13580" width="14.7109375" style="191" customWidth="1"/>
    <col min="13581" max="13581" width="13.85546875" style="191" customWidth="1"/>
    <col min="13582" max="13582" width="15.5703125" style="191" customWidth="1"/>
    <col min="13583" max="13583" width="15.42578125" style="191" customWidth="1"/>
    <col min="13584" max="13590" width="9.42578125" style="191"/>
    <col min="13591" max="13592" width="0" style="191" hidden="1" customWidth="1"/>
    <col min="13593" max="13824" width="9.42578125" style="191"/>
    <col min="13825" max="13825" width="12.7109375" style="191" customWidth="1"/>
    <col min="13826" max="13826" width="45.42578125" style="191" customWidth="1"/>
    <col min="13827" max="13827" width="13.85546875" style="191" customWidth="1"/>
    <col min="13828" max="13828" width="14.42578125" style="191" customWidth="1"/>
    <col min="13829" max="13829" width="12.28515625" style="191" customWidth="1"/>
    <col min="13830" max="13830" width="0" style="191" hidden="1" customWidth="1"/>
    <col min="13831" max="13831" width="12.5703125" style="191" customWidth="1"/>
    <col min="13832" max="13832" width="14.140625" style="191" customWidth="1"/>
    <col min="13833" max="13833" width="13.85546875" style="191" customWidth="1"/>
    <col min="13834" max="13834" width="12.140625" style="191" customWidth="1"/>
    <col min="13835" max="13835" width="10" style="191" customWidth="1"/>
    <col min="13836" max="13836" width="14.7109375" style="191" customWidth="1"/>
    <col min="13837" max="13837" width="13.85546875" style="191" customWidth="1"/>
    <col min="13838" max="13838" width="15.5703125" style="191" customWidth="1"/>
    <col min="13839" max="13839" width="15.42578125" style="191" customWidth="1"/>
    <col min="13840" max="13846" width="9.42578125" style="191"/>
    <col min="13847" max="13848" width="0" style="191" hidden="1" customWidth="1"/>
    <col min="13849" max="14080" width="9.42578125" style="191"/>
    <col min="14081" max="14081" width="12.7109375" style="191" customWidth="1"/>
    <col min="14082" max="14082" width="45.42578125" style="191" customWidth="1"/>
    <col min="14083" max="14083" width="13.85546875" style="191" customWidth="1"/>
    <col min="14084" max="14084" width="14.42578125" style="191" customWidth="1"/>
    <col min="14085" max="14085" width="12.28515625" style="191" customWidth="1"/>
    <col min="14086" max="14086" width="0" style="191" hidden="1" customWidth="1"/>
    <col min="14087" max="14087" width="12.5703125" style="191" customWidth="1"/>
    <col min="14088" max="14088" width="14.140625" style="191" customWidth="1"/>
    <col min="14089" max="14089" width="13.85546875" style="191" customWidth="1"/>
    <col min="14090" max="14090" width="12.140625" style="191" customWidth="1"/>
    <col min="14091" max="14091" width="10" style="191" customWidth="1"/>
    <col min="14092" max="14092" width="14.7109375" style="191" customWidth="1"/>
    <col min="14093" max="14093" width="13.85546875" style="191" customWidth="1"/>
    <col min="14094" max="14094" width="15.5703125" style="191" customWidth="1"/>
    <col min="14095" max="14095" width="15.42578125" style="191" customWidth="1"/>
    <col min="14096" max="14102" width="9.42578125" style="191"/>
    <col min="14103" max="14104" width="0" style="191" hidden="1" customWidth="1"/>
    <col min="14105" max="14336" width="9.42578125" style="191"/>
    <col min="14337" max="14337" width="12.7109375" style="191" customWidth="1"/>
    <col min="14338" max="14338" width="45.42578125" style="191" customWidth="1"/>
    <col min="14339" max="14339" width="13.85546875" style="191" customWidth="1"/>
    <col min="14340" max="14340" width="14.42578125" style="191" customWidth="1"/>
    <col min="14341" max="14341" width="12.28515625" style="191" customWidth="1"/>
    <col min="14342" max="14342" width="0" style="191" hidden="1" customWidth="1"/>
    <col min="14343" max="14343" width="12.5703125" style="191" customWidth="1"/>
    <col min="14344" max="14344" width="14.140625" style="191" customWidth="1"/>
    <col min="14345" max="14345" width="13.85546875" style="191" customWidth="1"/>
    <col min="14346" max="14346" width="12.140625" style="191" customWidth="1"/>
    <col min="14347" max="14347" width="10" style="191" customWidth="1"/>
    <col min="14348" max="14348" width="14.7109375" style="191" customWidth="1"/>
    <col min="14349" max="14349" width="13.85546875" style="191" customWidth="1"/>
    <col min="14350" max="14350" width="15.5703125" style="191" customWidth="1"/>
    <col min="14351" max="14351" width="15.42578125" style="191" customWidth="1"/>
    <col min="14352" max="14358" width="9.42578125" style="191"/>
    <col min="14359" max="14360" width="0" style="191" hidden="1" customWidth="1"/>
    <col min="14361" max="14592" width="9.42578125" style="191"/>
    <col min="14593" max="14593" width="12.7109375" style="191" customWidth="1"/>
    <col min="14594" max="14594" width="45.42578125" style="191" customWidth="1"/>
    <col min="14595" max="14595" width="13.85546875" style="191" customWidth="1"/>
    <col min="14596" max="14596" width="14.42578125" style="191" customWidth="1"/>
    <col min="14597" max="14597" width="12.28515625" style="191" customWidth="1"/>
    <col min="14598" max="14598" width="0" style="191" hidden="1" customWidth="1"/>
    <col min="14599" max="14599" width="12.5703125" style="191" customWidth="1"/>
    <col min="14600" max="14600" width="14.140625" style="191" customWidth="1"/>
    <col min="14601" max="14601" width="13.85546875" style="191" customWidth="1"/>
    <col min="14602" max="14602" width="12.140625" style="191" customWidth="1"/>
    <col min="14603" max="14603" width="10" style="191" customWidth="1"/>
    <col min="14604" max="14604" width="14.7109375" style="191" customWidth="1"/>
    <col min="14605" max="14605" width="13.85546875" style="191" customWidth="1"/>
    <col min="14606" max="14606" width="15.5703125" style="191" customWidth="1"/>
    <col min="14607" max="14607" width="15.42578125" style="191" customWidth="1"/>
    <col min="14608" max="14614" width="9.42578125" style="191"/>
    <col min="14615" max="14616" width="0" style="191" hidden="1" customWidth="1"/>
    <col min="14617" max="14848" width="9.42578125" style="191"/>
    <col min="14849" max="14849" width="12.7109375" style="191" customWidth="1"/>
    <col min="14850" max="14850" width="45.42578125" style="191" customWidth="1"/>
    <col min="14851" max="14851" width="13.85546875" style="191" customWidth="1"/>
    <col min="14852" max="14852" width="14.42578125" style="191" customWidth="1"/>
    <col min="14853" max="14853" width="12.28515625" style="191" customWidth="1"/>
    <col min="14854" max="14854" width="0" style="191" hidden="1" customWidth="1"/>
    <col min="14855" max="14855" width="12.5703125" style="191" customWidth="1"/>
    <col min="14856" max="14856" width="14.140625" style="191" customWidth="1"/>
    <col min="14857" max="14857" width="13.85546875" style="191" customWidth="1"/>
    <col min="14858" max="14858" width="12.140625" style="191" customWidth="1"/>
    <col min="14859" max="14859" width="10" style="191" customWidth="1"/>
    <col min="14860" max="14860" width="14.7109375" style="191" customWidth="1"/>
    <col min="14861" max="14861" width="13.85546875" style="191" customWidth="1"/>
    <col min="14862" max="14862" width="15.5703125" style="191" customWidth="1"/>
    <col min="14863" max="14863" width="15.42578125" style="191" customWidth="1"/>
    <col min="14864" max="14870" width="9.42578125" style="191"/>
    <col min="14871" max="14872" width="0" style="191" hidden="1" customWidth="1"/>
    <col min="14873" max="15104" width="9.42578125" style="191"/>
    <col min="15105" max="15105" width="12.7109375" style="191" customWidth="1"/>
    <col min="15106" max="15106" width="45.42578125" style="191" customWidth="1"/>
    <col min="15107" max="15107" width="13.85546875" style="191" customWidth="1"/>
    <col min="15108" max="15108" width="14.42578125" style="191" customWidth="1"/>
    <col min="15109" max="15109" width="12.28515625" style="191" customWidth="1"/>
    <col min="15110" max="15110" width="0" style="191" hidden="1" customWidth="1"/>
    <col min="15111" max="15111" width="12.5703125" style="191" customWidth="1"/>
    <col min="15112" max="15112" width="14.140625" style="191" customWidth="1"/>
    <col min="15113" max="15113" width="13.85546875" style="191" customWidth="1"/>
    <col min="15114" max="15114" width="12.140625" style="191" customWidth="1"/>
    <col min="15115" max="15115" width="10" style="191" customWidth="1"/>
    <col min="15116" max="15116" width="14.7109375" style="191" customWidth="1"/>
    <col min="15117" max="15117" width="13.85546875" style="191" customWidth="1"/>
    <col min="15118" max="15118" width="15.5703125" style="191" customWidth="1"/>
    <col min="15119" max="15119" width="15.42578125" style="191" customWidth="1"/>
    <col min="15120" max="15126" width="9.42578125" style="191"/>
    <col min="15127" max="15128" width="0" style="191" hidden="1" customWidth="1"/>
    <col min="15129" max="15360" width="9.42578125" style="191"/>
    <col min="15361" max="15361" width="12.7109375" style="191" customWidth="1"/>
    <col min="15362" max="15362" width="45.42578125" style="191" customWidth="1"/>
    <col min="15363" max="15363" width="13.85546875" style="191" customWidth="1"/>
    <col min="15364" max="15364" width="14.42578125" style="191" customWidth="1"/>
    <col min="15365" max="15365" width="12.28515625" style="191" customWidth="1"/>
    <col min="15366" max="15366" width="0" style="191" hidden="1" customWidth="1"/>
    <col min="15367" max="15367" width="12.5703125" style="191" customWidth="1"/>
    <col min="15368" max="15368" width="14.140625" style="191" customWidth="1"/>
    <col min="15369" max="15369" width="13.85546875" style="191" customWidth="1"/>
    <col min="15370" max="15370" width="12.140625" style="191" customWidth="1"/>
    <col min="15371" max="15371" width="10" style="191" customWidth="1"/>
    <col min="15372" max="15372" width="14.7109375" style="191" customWidth="1"/>
    <col min="15373" max="15373" width="13.85546875" style="191" customWidth="1"/>
    <col min="15374" max="15374" width="15.5703125" style="191" customWidth="1"/>
    <col min="15375" max="15375" width="15.42578125" style="191" customWidth="1"/>
    <col min="15376" max="15382" width="9.42578125" style="191"/>
    <col min="15383" max="15384" width="0" style="191" hidden="1" customWidth="1"/>
    <col min="15385" max="15616" width="9.42578125" style="191"/>
    <col min="15617" max="15617" width="12.7109375" style="191" customWidth="1"/>
    <col min="15618" max="15618" width="45.42578125" style="191" customWidth="1"/>
    <col min="15619" max="15619" width="13.85546875" style="191" customWidth="1"/>
    <col min="15620" max="15620" width="14.42578125" style="191" customWidth="1"/>
    <col min="15621" max="15621" width="12.28515625" style="191" customWidth="1"/>
    <col min="15622" max="15622" width="0" style="191" hidden="1" customWidth="1"/>
    <col min="15623" max="15623" width="12.5703125" style="191" customWidth="1"/>
    <col min="15624" max="15624" width="14.140625" style="191" customWidth="1"/>
    <col min="15625" max="15625" width="13.85546875" style="191" customWidth="1"/>
    <col min="15626" max="15626" width="12.140625" style="191" customWidth="1"/>
    <col min="15627" max="15627" width="10" style="191" customWidth="1"/>
    <col min="15628" max="15628" width="14.7109375" style="191" customWidth="1"/>
    <col min="15629" max="15629" width="13.85546875" style="191" customWidth="1"/>
    <col min="15630" max="15630" width="15.5703125" style="191" customWidth="1"/>
    <col min="15631" max="15631" width="15.42578125" style="191" customWidth="1"/>
    <col min="15632" max="15638" width="9.42578125" style="191"/>
    <col min="15639" max="15640" width="0" style="191" hidden="1" customWidth="1"/>
    <col min="15641" max="15872" width="9.42578125" style="191"/>
    <col min="15873" max="15873" width="12.7109375" style="191" customWidth="1"/>
    <col min="15874" max="15874" width="45.42578125" style="191" customWidth="1"/>
    <col min="15875" max="15875" width="13.85546875" style="191" customWidth="1"/>
    <col min="15876" max="15876" width="14.42578125" style="191" customWidth="1"/>
    <col min="15877" max="15877" width="12.28515625" style="191" customWidth="1"/>
    <col min="15878" max="15878" width="0" style="191" hidden="1" customWidth="1"/>
    <col min="15879" max="15879" width="12.5703125" style="191" customWidth="1"/>
    <col min="15880" max="15880" width="14.140625" style="191" customWidth="1"/>
    <col min="15881" max="15881" width="13.85546875" style="191" customWidth="1"/>
    <col min="15882" max="15882" width="12.140625" style="191" customWidth="1"/>
    <col min="15883" max="15883" width="10" style="191" customWidth="1"/>
    <col min="15884" max="15884" width="14.7109375" style="191" customWidth="1"/>
    <col min="15885" max="15885" width="13.85546875" style="191" customWidth="1"/>
    <col min="15886" max="15886" width="15.5703125" style="191" customWidth="1"/>
    <col min="15887" max="15887" width="15.42578125" style="191" customWidth="1"/>
    <col min="15888" max="15894" width="9.42578125" style="191"/>
    <col min="15895" max="15896" width="0" style="191" hidden="1" customWidth="1"/>
    <col min="15897" max="16128" width="9.42578125" style="191"/>
    <col min="16129" max="16129" width="12.7109375" style="191" customWidth="1"/>
    <col min="16130" max="16130" width="45.42578125" style="191" customWidth="1"/>
    <col min="16131" max="16131" width="13.85546875" style="191" customWidth="1"/>
    <col min="16132" max="16132" width="14.42578125" style="191" customWidth="1"/>
    <col min="16133" max="16133" width="12.28515625" style="191" customWidth="1"/>
    <col min="16134" max="16134" width="0" style="191" hidden="1" customWidth="1"/>
    <col min="16135" max="16135" width="12.5703125" style="191" customWidth="1"/>
    <col min="16136" max="16136" width="14.140625" style="191" customWidth="1"/>
    <col min="16137" max="16137" width="13.85546875" style="191" customWidth="1"/>
    <col min="16138" max="16138" width="12.140625" style="191" customWidth="1"/>
    <col min="16139" max="16139" width="10" style="191" customWidth="1"/>
    <col min="16140" max="16140" width="14.7109375" style="191" customWidth="1"/>
    <col min="16141" max="16141" width="13.85546875" style="191" customWidth="1"/>
    <col min="16142" max="16142" width="15.5703125" style="191" customWidth="1"/>
    <col min="16143" max="16143" width="15.42578125" style="191" customWidth="1"/>
    <col min="16144" max="16150" width="9.42578125" style="191"/>
    <col min="16151" max="16152" width="0" style="191" hidden="1" customWidth="1"/>
    <col min="16153" max="16384" width="9.42578125" style="191"/>
  </cols>
  <sheetData>
    <row r="1" spans="1:14" s="83" customFormat="1" ht="35.25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7"/>
      <c r="K1" s="177"/>
      <c r="L1" s="177"/>
      <c r="M1" s="177"/>
    </row>
    <row r="2" spans="1:14" s="83" customFormat="1" ht="19.5" customHeight="1" x14ac:dyDescent="0.2">
      <c r="A2" s="178" t="s">
        <v>156</v>
      </c>
      <c r="B2" s="178"/>
      <c r="C2" s="178"/>
      <c r="D2" s="178"/>
      <c r="E2" s="178"/>
      <c r="F2" s="178"/>
      <c r="G2" s="178"/>
      <c r="H2" s="178"/>
      <c r="I2" s="178"/>
      <c r="J2" s="179"/>
      <c r="K2" s="179"/>
      <c r="L2" s="179"/>
      <c r="M2" s="179"/>
    </row>
    <row r="3" spans="1:14" s="83" customFormat="1" ht="24.75" customHeight="1" x14ac:dyDescent="0.2">
      <c r="A3" s="180" t="s">
        <v>1</v>
      </c>
      <c r="B3" s="180"/>
      <c r="C3" s="180"/>
      <c r="D3" s="180"/>
      <c r="E3" s="180"/>
      <c r="F3" s="180"/>
      <c r="G3" s="180"/>
      <c r="H3" s="180"/>
      <c r="I3" s="180"/>
      <c r="J3" s="179"/>
      <c r="K3" s="179"/>
      <c r="L3" s="179"/>
      <c r="M3" s="179"/>
    </row>
    <row r="4" spans="1:14" s="83" customFormat="1" x14ac:dyDescent="0.2">
      <c r="A4" s="181" t="s">
        <v>2</v>
      </c>
      <c r="B4" s="181"/>
      <c r="C4" s="181"/>
      <c r="D4" s="181"/>
      <c r="E4" s="181"/>
      <c r="F4" s="181"/>
      <c r="G4" s="181"/>
      <c r="H4" s="181"/>
      <c r="I4" s="181"/>
      <c r="J4" s="179"/>
      <c r="K4" s="179"/>
      <c r="L4" s="179"/>
      <c r="M4" s="179"/>
    </row>
    <row r="5" spans="1:14" s="83" customFormat="1" x14ac:dyDescent="0.2">
      <c r="A5" s="182" t="s">
        <v>3</v>
      </c>
      <c r="B5" s="182"/>
      <c r="C5" s="183"/>
      <c r="D5" s="184"/>
      <c r="E5" s="184"/>
      <c r="F5" s="184"/>
      <c r="G5" s="184"/>
      <c r="H5" s="90"/>
      <c r="I5" s="185" t="s">
        <v>157</v>
      </c>
      <c r="J5" s="186"/>
      <c r="K5" s="184"/>
      <c r="L5" s="187"/>
    </row>
    <row r="6" spans="1:14" s="189" customFormat="1" ht="15" x14ac:dyDescent="0.25">
      <c r="A6" s="188" t="s">
        <v>158</v>
      </c>
      <c r="B6" s="188"/>
      <c r="C6" s="188"/>
      <c r="D6" s="188"/>
      <c r="E6" s="188"/>
      <c r="F6" s="188"/>
      <c r="G6" s="188"/>
      <c r="H6" s="188"/>
      <c r="I6" s="188"/>
    </row>
    <row r="7" spans="1:14" s="189" customFormat="1" ht="15" x14ac:dyDescent="0.25">
      <c r="A7" s="188" t="s">
        <v>6</v>
      </c>
      <c r="B7" s="188"/>
      <c r="C7" s="188"/>
      <c r="D7" s="188"/>
      <c r="E7" s="188"/>
      <c r="F7" s="188"/>
      <c r="G7" s="188"/>
      <c r="H7" s="188"/>
      <c r="I7" s="188"/>
    </row>
    <row r="8" spans="1:14" x14ac:dyDescent="0.2">
      <c r="A8" s="190" t="s">
        <v>7</v>
      </c>
      <c r="B8" s="190"/>
      <c r="C8" s="190"/>
      <c r="D8" s="190"/>
      <c r="E8" s="190"/>
      <c r="F8" s="190"/>
      <c r="G8" s="190"/>
      <c r="H8" s="190"/>
      <c r="I8" s="190"/>
    </row>
    <row r="9" spans="1:14" x14ac:dyDescent="0.2">
      <c r="B9" s="193"/>
      <c r="I9" s="195" t="s">
        <v>159</v>
      </c>
    </row>
    <row r="10" spans="1:14" ht="13.15" customHeight="1" x14ac:dyDescent="0.2">
      <c r="A10" s="284" t="s">
        <v>160</v>
      </c>
      <c r="B10" s="285" t="s">
        <v>10</v>
      </c>
      <c r="C10" s="286" t="s">
        <v>14</v>
      </c>
      <c r="D10" s="286"/>
      <c r="E10" s="286"/>
      <c r="F10" s="286"/>
      <c r="G10" s="286"/>
      <c r="H10" s="286"/>
      <c r="I10" s="287" t="s">
        <v>12</v>
      </c>
      <c r="J10" s="197"/>
    </row>
    <row r="11" spans="1:14" ht="25.5" x14ac:dyDescent="0.2">
      <c r="A11" s="288"/>
      <c r="B11" s="196"/>
      <c r="C11" s="198" t="s">
        <v>127</v>
      </c>
      <c r="D11" s="199" t="s">
        <v>128</v>
      </c>
      <c r="E11" s="199" t="s">
        <v>161</v>
      </c>
      <c r="F11" s="199" t="s">
        <v>162</v>
      </c>
      <c r="G11" s="199" t="s">
        <v>16</v>
      </c>
      <c r="H11" s="198" t="s">
        <v>17</v>
      </c>
      <c r="I11" s="289"/>
      <c r="J11" s="197" t="s">
        <v>163</v>
      </c>
    </row>
    <row r="12" spans="1:14" x14ac:dyDescent="0.2">
      <c r="A12" s="290" t="s">
        <v>164</v>
      </c>
      <c r="B12" s="200" t="s">
        <v>165</v>
      </c>
      <c r="C12" s="201">
        <v>3</v>
      </c>
      <c r="D12" s="202">
        <v>4</v>
      </c>
      <c r="E12" s="202">
        <v>5</v>
      </c>
      <c r="F12" s="202">
        <v>6</v>
      </c>
      <c r="G12" s="202">
        <v>6</v>
      </c>
      <c r="H12" s="201">
        <v>7</v>
      </c>
      <c r="I12" s="291">
        <v>8</v>
      </c>
      <c r="J12" s="197"/>
    </row>
    <row r="13" spans="1:14" x14ac:dyDescent="0.2">
      <c r="A13" s="292"/>
      <c r="B13" s="203"/>
      <c r="C13" s="204"/>
      <c r="D13" s="205"/>
      <c r="E13" s="205"/>
      <c r="F13" s="205"/>
      <c r="G13" s="205"/>
      <c r="H13" s="205"/>
      <c r="I13" s="293"/>
    </row>
    <row r="14" spans="1:14" s="274" customFormat="1" x14ac:dyDescent="0.2">
      <c r="A14" s="294"/>
      <c r="B14" s="270" t="s">
        <v>166</v>
      </c>
      <c r="C14" s="271">
        <v>1865630763</v>
      </c>
      <c r="D14" s="272">
        <v>35660459</v>
      </c>
      <c r="E14" s="272">
        <v>2024761</v>
      </c>
      <c r="F14" s="272">
        <v>0</v>
      </c>
      <c r="G14" s="272">
        <v>-119600720</v>
      </c>
      <c r="H14" s="271">
        <v>1783715263</v>
      </c>
      <c r="I14" s="295">
        <v>169054012</v>
      </c>
      <c r="J14" s="273">
        <v>1455378377</v>
      </c>
      <c r="L14" s="275"/>
      <c r="M14" s="275"/>
      <c r="N14" s="275"/>
    </row>
    <row r="15" spans="1:14" x14ac:dyDescent="0.2">
      <c r="A15" s="296" t="s">
        <v>19</v>
      </c>
      <c r="B15" s="207" t="s">
        <v>20</v>
      </c>
      <c r="C15" s="208">
        <v>975400424</v>
      </c>
      <c r="D15" s="209">
        <v>0</v>
      </c>
      <c r="E15" s="209">
        <v>0</v>
      </c>
      <c r="F15" s="209">
        <v>0</v>
      </c>
      <c r="G15" s="209">
        <v>0</v>
      </c>
      <c r="H15" s="210">
        <v>975400424</v>
      </c>
      <c r="I15" s="297">
        <v>110601140</v>
      </c>
      <c r="J15" s="206">
        <v>790471766</v>
      </c>
      <c r="L15" s="194"/>
      <c r="M15" s="194"/>
      <c r="N15" s="194"/>
    </row>
    <row r="16" spans="1:14" x14ac:dyDescent="0.2">
      <c r="A16" s="296" t="s">
        <v>23</v>
      </c>
      <c r="B16" s="207" t="s">
        <v>24</v>
      </c>
      <c r="C16" s="208">
        <v>184412490</v>
      </c>
      <c r="D16" s="209">
        <v>0</v>
      </c>
      <c r="E16" s="209">
        <v>0</v>
      </c>
      <c r="F16" s="209">
        <v>0</v>
      </c>
      <c r="G16" s="209">
        <v>0</v>
      </c>
      <c r="H16" s="211">
        <v>184412490</v>
      </c>
      <c r="I16" s="297">
        <v>5314347</v>
      </c>
      <c r="J16" s="206">
        <v>171996394</v>
      </c>
      <c r="L16" s="194"/>
      <c r="M16" s="194"/>
      <c r="N16" s="194"/>
    </row>
    <row r="17" spans="1:14" s="193" customFormat="1" x14ac:dyDescent="0.2">
      <c r="A17" s="298" t="s">
        <v>25</v>
      </c>
      <c r="B17" s="212" t="s">
        <v>26</v>
      </c>
      <c r="C17" s="208">
        <v>7434561</v>
      </c>
      <c r="D17" s="213">
        <v>5240089</v>
      </c>
      <c r="E17" s="213">
        <v>0</v>
      </c>
      <c r="F17" s="213">
        <v>0</v>
      </c>
      <c r="G17" s="213">
        <v>0</v>
      </c>
      <c r="H17" s="211">
        <v>12674650</v>
      </c>
      <c r="I17" s="297">
        <v>764708</v>
      </c>
      <c r="J17" s="214">
        <v>11221085</v>
      </c>
      <c r="L17" s="194"/>
      <c r="M17" s="194"/>
      <c r="N17" s="194"/>
    </row>
    <row r="18" spans="1:14" x14ac:dyDescent="0.2">
      <c r="A18" s="298" t="s">
        <v>133</v>
      </c>
      <c r="B18" s="212" t="s">
        <v>32</v>
      </c>
      <c r="C18" s="208">
        <v>6176123</v>
      </c>
      <c r="D18" s="213">
        <v>0</v>
      </c>
      <c r="E18" s="213">
        <v>0</v>
      </c>
      <c r="F18" s="213">
        <v>0</v>
      </c>
      <c r="G18" s="213">
        <v>0</v>
      </c>
      <c r="H18" s="211">
        <v>6176123</v>
      </c>
      <c r="I18" s="297">
        <v>692118</v>
      </c>
      <c r="J18" s="206">
        <v>5207275</v>
      </c>
      <c r="L18" s="194"/>
      <c r="M18" s="194"/>
      <c r="N18" s="194"/>
    </row>
    <row r="19" spans="1:14" x14ac:dyDescent="0.2">
      <c r="A19" s="298" t="s">
        <v>134</v>
      </c>
      <c r="B19" s="212" t="s">
        <v>34</v>
      </c>
      <c r="C19" s="208">
        <v>1258438</v>
      </c>
      <c r="D19" s="213">
        <v>5240089</v>
      </c>
      <c r="E19" s="213">
        <v>0</v>
      </c>
      <c r="F19" s="213">
        <v>0</v>
      </c>
      <c r="G19" s="213">
        <v>0</v>
      </c>
      <c r="H19" s="211">
        <v>6498527</v>
      </c>
      <c r="I19" s="297">
        <v>72590</v>
      </c>
      <c r="J19" s="206">
        <v>6013810</v>
      </c>
      <c r="L19" s="194"/>
      <c r="M19" s="194"/>
      <c r="N19" s="194"/>
    </row>
    <row r="20" spans="1:14" x14ac:dyDescent="0.2">
      <c r="A20" s="298" t="s">
        <v>39</v>
      </c>
      <c r="B20" s="215" t="s">
        <v>40</v>
      </c>
      <c r="C20" s="208">
        <v>3347831</v>
      </c>
      <c r="D20" s="213">
        <v>3906</v>
      </c>
      <c r="E20" s="213">
        <v>0</v>
      </c>
      <c r="F20" s="216">
        <v>0</v>
      </c>
      <c r="G20" s="216">
        <v>0</v>
      </c>
      <c r="H20" s="211">
        <v>3351737</v>
      </c>
      <c r="I20" s="297">
        <v>186060</v>
      </c>
      <c r="J20" s="206">
        <v>3871075</v>
      </c>
      <c r="L20" s="194"/>
      <c r="M20" s="194"/>
      <c r="N20" s="194"/>
    </row>
    <row r="21" spans="1:14" x14ac:dyDescent="0.2">
      <c r="A21" s="296" t="s">
        <v>41</v>
      </c>
      <c r="B21" s="217" t="s">
        <v>42</v>
      </c>
      <c r="C21" s="208">
        <v>8531196</v>
      </c>
      <c r="D21" s="209">
        <v>3429</v>
      </c>
      <c r="E21" s="209">
        <v>0</v>
      </c>
      <c r="F21" s="218">
        <v>0</v>
      </c>
      <c r="G21" s="218">
        <v>0</v>
      </c>
      <c r="H21" s="211">
        <v>8534625</v>
      </c>
      <c r="I21" s="297">
        <v>764749</v>
      </c>
      <c r="J21" s="206">
        <v>6133731</v>
      </c>
      <c r="L21" s="194"/>
      <c r="M21" s="194"/>
      <c r="N21" s="194"/>
    </row>
    <row r="22" spans="1:14" x14ac:dyDescent="0.2">
      <c r="A22" s="296" t="s">
        <v>43</v>
      </c>
      <c r="B22" s="207" t="s">
        <v>44</v>
      </c>
      <c r="C22" s="208">
        <v>2126443</v>
      </c>
      <c r="D22" s="209">
        <v>1989</v>
      </c>
      <c r="E22" s="209">
        <v>0</v>
      </c>
      <c r="F22" s="218">
        <v>0</v>
      </c>
      <c r="G22" s="218">
        <v>0</v>
      </c>
      <c r="H22" s="211">
        <v>2128432</v>
      </c>
      <c r="I22" s="297">
        <v>234810</v>
      </c>
      <c r="J22" s="206">
        <v>2121205</v>
      </c>
      <c r="L22" s="194"/>
      <c r="M22" s="194"/>
      <c r="N22" s="194"/>
    </row>
    <row r="23" spans="1:14" x14ac:dyDescent="0.2">
      <c r="A23" s="296" t="s">
        <v>45</v>
      </c>
      <c r="B23" s="217" t="s">
        <v>46</v>
      </c>
      <c r="C23" s="208">
        <v>6463036</v>
      </c>
      <c r="D23" s="209">
        <v>1442454</v>
      </c>
      <c r="E23" s="209">
        <v>0</v>
      </c>
      <c r="F23" s="218">
        <v>0</v>
      </c>
      <c r="G23" s="218">
        <v>0</v>
      </c>
      <c r="H23" s="211">
        <v>7905490</v>
      </c>
      <c r="I23" s="297">
        <v>792963</v>
      </c>
      <c r="J23" s="206">
        <v>8230397</v>
      </c>
      <c r="L23" s="194"/>
      <c r="M23" s="194"/>
      <c r="N23" s="194"/>
    </row>
    <row r="24" spans="1:14" s="220" customFormat="1" ht="25.5" x14ac:dyDescent="0.2">
      <c r="A24" s="296" t="s">
        <v>47</v>
      </c>
      <c r="B24" s="219" t="s">
        <v>48</v>
      </c>
      <c r="C24" s="208">
        <v>21413189</v>
      </c>
      <c r="D24" s="209">
        <v>68547</v>
      </c>
      <c r="E24" s="209">
        <v>0</v>
      </c>
      <c r="F24" s="218">
        <v>0</v>
      </c>
      <c r="G24" s="218">
        <v>0</v>
      </c>
      <c r="H24" s="211">
        <v>21481736</v>
      </c>
      <c r="I24" s="297">
        <v>1374179</v>
      </c>
      <c r="J24" s="206">
        <v>13725909</v>
      </c>
      <c r="L24" s="194"/>
      <c r="M24" s="194"/>
      <c r="N24" s="194"/>
    </row>
    <row r="25" spans="1:14" s="220" customFormat="1" ht="25.5" x14ac:dyDescent="0.2">
      <c r="A25" s="296" t="s">
        <v>51</v>
      </c>
      <c r="B25" s="219" t="s">
        <v>52</v>
      </c>
      <c r="C25" s="208">
        <v>787409</v>
      </c>
      <c r="D25" s="209">
        <v>0</v>
      </c>
      <c r="E25" s="209">
        <v>0</v>
      </c>
      <c r="F25" s="218">
        <v>0</v>
      </c>
      <c r="G25" s="218">
        <v>0</v>
      </c>
      <c r="H25" s="211">
        <v>787409</v>
      </c>
      <c r="I25" s="297">
        <v>11617</v>
      </c>
      <c r="J25" s="206">
        <v>100763</v>
      </c>
      <c r="L25" s="194"/>
      <c r="M25" s="194"/>
      <c r="N25" s="194"/>
    </row>
    <row r="26" spans="1:14" s="220" customFormat="1" x14ac:dyDescent="0.2">
      <c r="A26" s="298" t="s">
        <v>53</v>
      </c>
      <c r="B26" s="212" t="s">
        <v>54</v>
      </c>
      <c r="C26" s="208">
        <v>538559534</v>
      </c>
      <c r="D26" s="213">
        <v>28560990</v>
      </c>
      <c r="E26" s="216">
        <v>0</v>
      </c>
      <c r="F26" s="216">
        <v>0</v>
      </c>
      <c r="G26" s="213">
        <v>-94564506</v>
      </c>
      <c r="H26" s="221">
        <v>472556018</v>
      </c>
      <c r="I26" s="299">
        <v>39742279</v>
      </c>
      <c r="J26" s="206">
        <v>361166555</v>
      </c>
      <c r="L26" s="194"/>
      <c r="M26" s="194"/>
      <c r="N26" s="194"/>
    </row>
    <row r="27" spans="1:14" s="220" customFormat="1" x14ac:dyDescent="0.2">
      <c r="A27" s="298" t="s">
        <v>55</v>
      </c>
      <c r="B27" s="212" t="s">
        <v>56</v>
      </c>
      <c r="C27" s="208">
        <v>24216380</v>
      </c>
      <c r="D27" s="213">
        <v>230481</v>
      </c>
      <c r="E27" s="216">
        <v>200</v>
      </c>
      <c r="F27" s="216">
        <v>0</v>
      </c>
      <c r="G27" s="216">
        <v>-24447061</v>
      </c>
      <c r="H27" s="208">
        <v>0</v>
      </c>
      <c r="I27" s="299">
        <v>0</v>
      </c>
      <c r="J27" s="206">
        <v>0</v>
      </c>
      <c r="L27" s="194"/>
      <c r="M27" s="194"/>
      <c r="N27" s="194"/>
    </row>
    <row r="28" spans="1:14" s="220" customFormat="1" ht="25.5" hidden="1" x14ac:dyDescent="0.2">
      <c r="A28" s="300" t="s">
        <v>167</v>
      </c>
      <c r="B28" s="222" t="s">
        <v>168</v>
      </c>
      <c r="C28" s="223">
        <v>306876</v>
      </c>
      <c r="D28" s="224">
        <v>226004</v>
      </c>
      <c r="E28" s="225">
        <v>200</v>
      </c>
      <c r="F28" s="225">
        <v>0</v>
      </c>
      <c r="G28" s="225">
        <v>-533080</v>
      </c>
      <c r="H28" s="226">
        <v>0</v>
      </c>
      <c r="I28" s="301">
        <v>0</v>
      </c>
      <c r="J28" s="206">
        <v>0</v>
      </c>
      <c r="L28" s="194"/>
      <c r="M28" s="194"/>
      <c r="N28" s="194"/>
    </row>
    <row r="29" spans="1:14" s="220" customFormat="1" hidden="1" x14ac:dyDescent="0.2">
      <c r="A29" s="300" t="s">
        <v>169</v>
      </c>
      <c r="B29" s="227" t="s">
        <v>170</v>
      </c>
      <c r="C29" s="223">
        <v>23909504</v>
      </c>
      <c r="D29" s="224">
        <v>4477</v>
      </c>
      <c r="E29" s="225">
        <v>0</v>
      </c>
      <c r="F29" s="225">
        <v>0</v>
      </c>
      <c r="G29" s="225">
        <v>-23913981</v>
      </c>
      <c r="H29" s="228">
        <v>0</v>
      </c>
      <c r="I29" s="302">
        <v>0</v>
      </c>
      <c r="J29" s="206">
        <v>0</v>
      </c>
      <c r="L29" s="194"/>
      <c r="M29" s="194"/>
      <c r="N29" s="194"/>
    </row>
    <row r="30" spans="1:14" s="220" customFormat="1" x14ac:dyDescent="0.2">
      <c r="A30" s="303" t="s">
        <v>171</v>
      </c>
      <c r="B30" s="219" t="s">
        <v>172</v>
      </c>
      <c r="C30" s="208">
        <v>1341283</v>
      </c>
      <c r="D30" s="209">
        <v>0</v>
      </c>
      <c r="E30" s="218">
        <v>0</v>
      </c>
      <c r="F30" s="218">
        <v>0</v>
      </c>
      <c r="G30" s="218">
        <v>0</v>
      </c>
      <c r="H30" s="210">
        <v>1341283</v>
      </c>
      <c r="I30" s="297">
        <v>120363</v>
      </c>
      <c r="J30" s="206">
        <v>1081683</v>
      </c>
      <c r="L30" s="194"/>
      <c r="M30" s="194"/>
      <c r="N30" s="194"/>
    </row>
    <row r="31" spans="1:14" s="220" customFormat="1" ht="25.5" x14ac:dyDescent="0.2">
      <c r="A31" s="303" t="s">
        <v>173</v>
      </c>
      <c r="B31" s="219" t="s">
        <v>60</v>
      </c>
      <c r="C31" s="208">
        <v>91596987</v>
      </c>
      <c r="D31" s="209">
        <v>108574</v>
      </c>
      <c r="E31" s="218">
        <v>0</v>
      </c>
      <c r="F31" s="218">
        <v>0</v>
      </c>
      <c r="G31" s="209">
        <v>-589153</v>
      </c>
      <c r="H31" s="211">
        <v>91116408</v>
      </c>
      <c r="I31" s="297">
        <v>9021313</v>
      </c>
      <c r="J31" s="206">
        <v>84371522</v>
      </c>
      <c r="L31" s="194"/>
      <c r="M31" s="194"/>
      <c r="N31" s="194"/>
    </row>
    <row r="32" spans="1:14" s="220" customFormat="1" hidden="1" x14ac:dyDescent="0.2">
      <c r="A32" s="303"/>
      <c r="B32" s="227" t="s">
        <v>170</v>
      </c>
      <c r="C32" s="223">
        <v>589153</v>
      </c>
      <c r="D32" s="224">
        <v>0</v>
      </c>
      <c r="E32" s="225">
        <v>0</v>
      </c>
      <c r="F32" s="225">
        <v>0</v>
      </c>
      <c r="G32" s="225">
        <v>-589153</v>
      </c>
      <c r="H32" s="226">
        <v>0</v>
      </c>
      <c r="I32" s="301">
        <v>0</v>
      </c>
      <c r="J32" s="206">
        <v>0</v>
      </c>
      <c r="L32" s="194"/>
      <c r="M32" s="194"/>
      <c r="N32" s="194"/>
    </row>
    <row r="33" spans="1:14" s="220" customFormat="1" x14ac:dyDescent="0.2">
      <c r="A33" s="298" t="s">
        <v>63</v>
      </c>
      <c r="B33" s="229" t="s">
        <v>64</v>
      </c>
      <c r="C33" s="208">
        <v>0</v>
      </c>
      <c r="D33" s="213">
        <v>0</v>
      </c>
      <c r="E33" s="216">
        <v>2024561</v>
      </c>
      <c r="F33" s="216">
        <v>0</v>
      </c>
      <c r="G33" s="216">
        <v>0</v>
      </c>
      <c r="H33" s="210">
        <v>2024561</v>
      </c>
      <c r="I33" s="297">
        <v>125484</v>
      </c>
      <c r="J33" s="206">
        <v>886292</v>
      </c>
      <c r="L33" s="194"/>
      <c r="M33" s="194"/>
      <c r="N33" s="194"/>
    </row>
    <row r="34" spans="1:14" x14ac:dyDescent="0.2">
      <c r="A34" s="296"/>
      <c r="B34" s="230"/>
      <c r="C34" s="208"/>
      <c r="D34" s="209"/>
      <c r="E34" s="218"/>
      <c r="F34" s="218"/>
      <c r="G34" s="218"/>
      <c r="H34" s="211"/>
      <c r="I34" s="297"/>
      <c r="J34" s="206"/>
      <c r="L34" s="194"/>
      <c r="M34" s="194"/>
      <c r="N34" s="194"/>
    </row>
    <row r="35" spans="1:14" s="274" customFormat="1" x14ac:dyDescent="0.2">
      <c r="A35" s="294"/>
      <c r="B35" s="276" t="s">
        <v>139</v>
      </c>
      <c r="C35" s="271">
        <v>1790822595</v>
      </c>
      <c r="D35" s="277">
        <v>36414135</v>
      </c>
      <c r="E35" s="277">
        <v>1416022</v>
      </c>
      <c r="F35" s="277">
        <v>0</v>
      </c>
      <c r="G35" s="277">
        <v>-119600720</v>
      </c>
      <c r="H35" s="278">
        <v>1709052032</v>
      </c>
      <c r="I35" s="304">
        <v>191298201</v>
      </c>
      <c r="J35" s="273">
        <v>1331158616</v>
      </c>
      <c r="L35" s="275"/>
      <c r="M35" s="275"/>
      <c r="N35" s="275"/>
    </row>
    <row r="36" spans="1:14" x14ac:dyDescent="0.2">
      <c r="A36" s="298" t="s">
        <v>66</v>
      </c>
      <c r="B36" s="229" t="s">
        <v>67</v>
      </c>
      <c r="C36" s="208">
        <v>1502572218</v>
      </c>
      <c r="D36" s="213">
        <v>25380705</v>
      </c>
      <c r="E36" s="213">
        <v>1223969</v>
      </c>
      <c r="F36" s="213">
        <v>0</v>
      </c>
      <c r="G36" s="213">
        <v>-119130979</v>
      </c>
      <c r="H36" s="221">
        <v>1410045913</v>
      </c>
      <c r="I36" s="299">
        <v>133897035</v>
      </c>
      <c r="J36" s="206">
        <v>1184531504</v>
      </c>
      <c r="L36" s="194"/>
      <c r="M36" s="194"/>
      <c r="N36" s="194"/>
    </row>
    <row r="37" spans="1:14" x14ac:dyDescent="0.2">
      <c r="A37" s="298" t="s">
        <v>68</v>
      </c>
      <c r="B37" s="215" t="s">
        <v>69</v>
      </c>
      <c r="C37" s="208">
        <v>1151921161</v>
      </c>
      <c r="D37" s="213">
        <v>23567095</v>
      </c>
      <c r="E37" s="213">
        <v>825195</v>
      </c>
      <c r="F37" s="213">
        <v>0</v>
      </c>
      <c r="G37" s="213">
        <v>0</v>
      </c>
      <c r="H37" s="208">
        <v>1176313451</v>
      </c>
      <c r="I37" s="299">
        <v>110876069</v>
      </c>
      <c r="J37" s="206">
        <v>981078040</v>
      </c>
      <c r="L37" s="194"/>
      <c r="M37" s="194"/>
      <c r="N37" s="194"/>
    </row>
    <row r="38" spans="1:14" x14ac:dyDescent="0.2">
      <c r="A38" s="305" t="s">
        <v>174</v>
      </c>
      <c r="B38" s="215" t="s">
        <v>70</v>
      </c>
      <c r="C38" s="208">
        <v>611166398</v>
      </c>
      <c r="D38" s="213">
        <v>678661</v>
      </c>
      <c r="E38" s="213">
        <v>53337</v>
      </c>
      <c r="F38" s="216">
        <v>0</v>
      </c>
      <c r="G38" s="216">
        <v>0</v>
      </c>
      <c r="H38" s="208">
        <v>611898396</v>
      </c>
      <c r="I38" s="299">
        <v>54430035</v>
      </c>
      <c r="J38" s="206">
        <v>514875185</v>
      </c>
      <c r="L38" s="194"/>
      <c r="M38" s="194"/>
      <c r="N38" s="194"/>
    </row>
    <row r="39" spans="1:14" ht="25.5" x14ac:dyDescent="0.2">
      <c r="A39" s="305" t="s">
        <v>175</v>
      </c>
      <c r="B39" s="215" t="s">
        <v>176</v>
      </c>
      <c r="C39" s="208">
        <v>166883549</v>
      </c>
      <c r="D39" s="213">
        <v>174018</v>
      </c>
      <c r="E39" s="213">
        <v>6273</v>
      </c>
      <c r="F39" s="216">
        <v>0</v>
      </c>
      <c r="G39" s="216">
        <v>0</v>
      </c>
      <c r="H39" s="208">
        <v>167063840</v>
      </c>
      <c r="I39" s="299">
        <v>15051570</v>
      </c>
      <c r="J39" s="206">
        <v>137901949</v>
      </c>
      <c r="L39" s="194"/>
      <c r="M39" s="194"/>
      <c r="N39" s="194"/>
    </row>
    <row r="40" spans="1:14" x14ac:dyDescent="0.2">
      <c r="A40" s="298" t="s">
        <v>177</v>
      </c>
      <c r="B40" s="215" t="s">
        <v>72</v>
      </c>
      <c r="C40" s="208">
        <v>373871214</v>
      </c>
      <c r="D40" s="213">
        <v>22714416</v>
      </c>
      <c r="E40" s="213">
        <v>765585</v>
      </c>
      <c r="F40" s="216">
        <v>0</v>
      </c>
      <c r="G40" s="216">
        <v>0</v>
      </c>
      <c r="H40" s="208">
        <v>397351215</v>
      </c>
      <c r="I40" s="299">
        <v>41394464</v>
      </c>
      <c r="J40" s="206">
        <v>328300906</v>
      </c>
      <c r="L40" s="194"/>
      <c r="M40" s="194"/>
      <c r="N40" s="194"/>
    </row>
    <row r="41" spans="1:14" x14ac:dyDescent="0.2">
      <c r="A41" s="298" t="s">
        <v>178</v>
      </c>
      <c r="B41" s="215" t="s">
        <v>73</v>
      </c>
      <c r="C41" s="208">
        <v>128717776</v>
      </c>
      <c r="D41" s="213">
        <v>1339341</v>
      </c>
      <c r="E41" s="213">
        <v>326426</v>
      </c>
      <c r="F41" s="216">
        <v>0</v>
      </c>
      <c r="G41" s="216">
        <v>0</v>
      </c>
      <c r="H41" s="208">
        <v>130383543</v>
      </c>
      <c r="I41" s="299">
        <v>12308612</v>
      </c>
      <c r="J41" s="206">
        <v>114019262</v>
      </c>
      <c r="L41" s="194"/>
      <c r="M41" s="194"/>
      <c r="N41" s="194"/>
    </row>
    <row r="42" spans="1:14" x14ac:dyDescent="0.2">
      <c r="A42" s="298" t="s">
        <v>179</v>
      </c>
      <c r="B42" s="215" t="s">
        <v>74</v>
      </c>
      <c r="C42" s="208">
        <v>34900405</v>
      </c>
      <c r="D42" s="213">
        <v>3264</v>
      </c>
      <c r="E42" s="213">
        <v>0</v>
      </c>
      <c r="F42" s="216">
        <v>0</v>
      </c>
      <c r="G42" s="216">
        <v>0</v>
      </c>
      <c r="H42" s="208">
        <v>34903669</v>
      </c>
      <c r="I42" s="299">
        <v>3780022</v>
      </c>
      <c r="J42" s="206">
        <v>33185643</v>
      </c>
      <c r="L42" s="194"/>
      <c r="M42" s="194"/>
      <c r="N42" s="194"/>
    </row>
    <row r="43" spans="1:14" x14ac:dyDescent="0.2">
      <c r="A43" s="298" t="s">
        <v>180</v>
      </c>
      <c r="B43" s="215" t="s">
        <v>75</v>
      </c>
      <c r="C43" s="208">
        <v>66106046</v>
      </c>
      <c r="D43" s="213">
        <v>202949</v>
      </c>
      <c r="E43" s="213">
        <v>71528</v>
      </c>
      <c r="F43" s="216">
        <v>0</v>
      </c>
      <c r="G43" s="216">
        <v>0</v>
      </c>
      <c r="H43" s="208">
        <v>66380523</v>
      </c>
      <c r="I43" s="299">
        <v>6688891</v>
      </c>
      <c r="J43" s="206">
        <v>54487867</v>
      </c>
      <c r="L43" s="194"/>
      <c r="M43" s="194"/>
      <c r="N43" s="194"/>
    </row>
    <row r="44" spans="1:14" ht="25.5" x14ac:dyDescent="0.2">
      <c r="A44" s="298" t="s">
        <v>181</v>
      </c>
      <c r="B44" s="229" t="s">
        <v>140</v>
      </c>
      <c r="C44" s="208">
        <v>120926830</v>
      </c>
      <c r="D44" s="213">
        <v>268056</v>
      </c>
      <c r="E44" s="213">
        <v>820</v>
      </c>
      <c r="F44" s="213">
        <v>0</v>
      </c>
      <c r="G44" s="213">
        <v>-119130979</v>
      </c>
      <c r="H44" s="208">
        <v>2064727</v>
      </c>
      <c r="I44" s="299">
        <v>243441</v>
      </c>
      <c r="J44" s="206">
        <v>1760692</v>
      </c>
      <c r="L44" s="194"/>
      <c r="M44" s="194"/>
      <c r="N44" s="194"/>
    </row>
    <row r="45" spans="1:14" x14ac:dyDescent="0.2">
      <c r="A45" s="305" t="s">
        <v>182</v>
      </c>
      <c r="B45" s="215" t="s">
        <v>78</v>
      </c>
      <c r="C45" s="208">
        <v>120485689</v>
      </c>
      <c r="D45" s="213">
        <v>268056</v>
      </c>
      <c r="E45" s="213">
        <v>820</v>
      </c>
      <c r="F45" s="216">
        <v>0</v>
      </c>
      <c r="G45" s="216">
        <v>-119130979</v>
      </c>
      <c r="H45" s="208">
        <v>1623586</v>
      </c>
      <c r="I45" s="299">
        <v>80045</v>
      </c>
      <c r="J45" s="206">
        <v>892149</v>
      </c>
      <c r="L45" s="194"/>
      <c r="M45" s="194"/>
      <c r="N45" s="194"/>
    </row>
    <row r="46" spans="1:14" ht="25.5" hidden="1" x14ac:dyDescent="0.2">
      <c r="A46" s="300" t="s">
        <v>183</v>
      </c>
      <c r="B46" s="222" t="s">
        <v>184</v>
      </c>
      <c r="C46" s="223">
        <v>24113491</v>
      </c>
      <c r="D46" s="224">
        <v>0</v>
      </c>
      <c r="E46" s="224">
        <v>0</v>
      </c>
      <c r="F46" s="225">
        <v>0</v>
      </c>
      <c r="G46" s="225">
        <v>-24113491</v>
      </c>
      <c r="H46" s="223">
        <v>0</v>
      </c>
      <c r="I46" s="306">
        <v>0</v>
      </c>
      <c r="J46" s="206">
        <v>0</v>
      </c>
      <c r="L46" s="194"/>
      <c r="M46" s="194"/>
      <c r="N46" s="194"/>
    </row>
    <row r="47" spans="1:14" ht="25.5" hidden="1" x14ac:dyDescent="0.2">
      <c r="A47" s="300" t="s">
        <v>185</v>
      </c>
      <c r="B47" s="222" t="s">
        <v>186</v>
      </c>
      <c r="C47" s="223">
        <v>184106</v>
      </c>
      <c r="D47" s="224">
        <v>268056</v>
      </c>
      <c r="E47" s="224">
        <v>820</v>
      </c>
      <c r="F47" s="225">
        <v>0</v>
      </c>
      <c r="G47" s="225">
        <v>-452982</v>
      </c>
      <c r="H47" s="223">
        <v>0</v>
      </c>
      <c r="I47" s="306">
        <v>0</v>
      </c>
      <c r="J47" s="206">
        <v>0</v>
      </c>
      <c r="L47" s="194"/>
      <c r="M47" s="194"/>
      <c r="N47" s="194"/>
    </row>
    <row r="48" spans="1:14" ht="25.5" hidden="1" x14ac:dyDescent="0.2">
      <c r="A48" s="300" t="s">
        <v>187</v>
      </c>
      <c r="B48" s="222" t="s">
        <v>188</v>
      </c>
      <c r="C48" s="223">
        <v>94564506</v>
      </c>
      <c r="D48" s="224">
        <v>0</v>
      </c>
      <c r="E48" s="224">
        <v>0</v>
      </c>
      <c r="F48" s="225">
        <v>0</v>
      </c>
      <c r="G48" s="225">
        <v>-94564506</v>
      </c>
      <c r="H48" s="223">
        <v>0</v>
      </c>
      <c r="I48" s="306">
        <v>0</v>
      </c>
      <c r="J48" s="206">
        <v>0</v>
      </c>
      <c r="L48" s="194"/>
      <c r="M48" s="194"/>
      <c r="N48" s="194"/>
    </row>
    <row r="49" spans="1:16" hidden="1" x14ac:dyDescent="0.2">
      <c r="A49" s="305" t="s">
        <v>189</v>
      </c>
      <c r="B49" s="229" t="s">
        <v>82</v>
      </c>
      <c r="C49" s="208">
        <v>0</v>
      </c>
      <c r="D49" s="213">
        <v>0</v>
      </c>
      <c r="E49" s="213">
        <v>0</v>
      </c>
      <c r="F49" s="216">
        <v>0</v>
      </c>
      <c r="G49" s="216">
        <v>0</v>
      </c>
      <c r="H49" s="208">
        <v>0</v>
      </c>
      <c r="I49" s="299">
        <v>0</v>
      </c>
      <c r="J49" s="206">
        <v>0</v>
      </c>
      <c r="L49" s="194"/>
      <c r="M49" s="194"/>
      <c r="N49" s="194"/>
    </row>
    <row r="50" spans="1:16" x14ac:dyDescent="0.2">
      <c r="A50" s="305" t="s">
        <v>190</v>
      </c>
      <c r="B50" s="229" t="s">
        <v>83</v>
      </c>
      <c r="C50" s="208">
        <v>441141</v>
      </c>
      <c r="D50" s="213">
        <v>0</v>
      </c>
      <c r="E50" s="213">
        <v>0</v>
      </c>
      <c r="F50" s="216">
        <v>0</v>
      </c>
      <c r="G50" s="216">
        <v>0</v>
      </c>
      <c r="H50" s="208">
        <v>441141</v>
      </c>
      <c r="I50" s="299">
        <v>163396</v>
      </c>
      <c r="J50" s="206">
        <v>868543</v>
      </c>
      <c r="L50" s="194"/>
      <c r="M50" s="194"/>
      <c r="N50" s="194"/>
    </row>
    <row r="51" spans="1:16" s="193" customFormat="1" x14ac:dyDescent="0.2">
      <c r="A51" s="298" t="s">
        <v>85</v>
      </c>
      <c r="B51" s="215" t="s">
        <v>86</v>
      </c>
      <c r="C51" s="208">
        <v>288250377</v>
      </c>
      <c r="D51" s="213">
        <v>11033430</v>
      </c>
      <c r="E51" s="213">
        <v>192053</v>
      </c>
      <c r="F51" s="216">
        <v>0</v>
      </c>
      <c r="G51" s="216">
        <v>-469741</v>
      </c>
      <c r="H51" s="208">
        <v>299006119</v>
      </c>
      <c r="I51" s="299">
        <v>57401166</v>
      </c>
      <c r="J51" s="214">
        <v>146627047</v>
      </c>
      <c r="L51" s="194"/>
      <c r="M51" s="194"/>
      <c r="N51" s="194"/>
    </row>
    <row r="52" spans="1:16" x14ac:dyDescent="0.2">
      <c r="A52" s="298" t="s">
        <v>191</v>
      </c>
      <c r="B52" s="215" t="s">
        <v>87</v>
      </c>
      <c r="C52" s="208">
        <v>287746588</v>
      </c>
      <c r="D52" s="213">
        <v>10995430</v>
      </c>
      <c r="E52" s="213">
        <v>192053</v>
      </c>
      <c r="F52" s="216">
        <v>0</v>
      </c>
      <c r="G52" s="216">
        <v>0</v>
      </c>
      <c r="H52" s="208">
        <v>298934071</v>
      </c>
      <c r="I52" s="299">
        <v>57401166</v>
      </c>
      <c r="J52" s="206">
        <v>146373684</v>
      </c>
      <c r="L52" s="194"/>
      <c r="M52" s="194"/>
      <c r="N52" s="194"/>
    </row>
    <row r="53" spans="1:16" x14ac:dyDescent="0.2">
      <c r="A53" s="298" t="s">
        <v>192</v>
      </c>
      <c r="B53" s="229" t="s">
        <v>141</v>
      </c>
      <c r="C53" s="208">
        <v>503789</v>
      </c>
      <c r="D53" s="213">
        <v>38000</v>
      </c>
      <c r="E53" s="213">
        <v>0</v>
      </c>
      <c r="F53" s="213">
        <v>0</v>
      </c>
      <c r="G53" s="213">
        <v>-469741</v>
      </c>
      <c r="H53" s="208">
        <v>72048</v>
      </c>
      <c r="I53" s="299">
        <v>0</v>
      </c>
      <c r="J53" s="206">
        <v>253363</v>
      </c>
      <c r="L53" s="194"/>
      <c r="M53" s="194"/>
      <c r="N53" s="194"/>
    </row>
    <row r="54" spans="1:16" x14ac:dyDescent="0.2">
      <c r="A54" s="305" t="s">
        <v>193</v>
      </c>
      <c r="B54" s="229" t="s">
        <v>194</v>
      </c>
      <c r="C54" s="208">
        <v>503789</v>
      </c>
      <c r="D54" s="213">
        <v>38000</v>
      </c>
      <c r="E54" s="213">
        <v>0</v>
      </c>
      <c r="F54" s="216">
        <v>0</v>
      </c>
      <c r="G54" s="216">
        <v>-469741</v>
      </c>
      <c r="H54" s="213">
        <v>72048</v>
      </c>
      <c r="I54" s="299">
        <v>0</v>
      </c>
      <c r="J54" s="206">
        <v>253363</v>
      </c>
      <c r="L54" s="194"/>
      <c r="M54" s="194"/>
      <c r="N54" s="194"/>
    </row>
    <row r="55" spans="1:16" ht="25.5" hidden="1" x14ac:dyDescent="0.2">
      <c r="A55" s="300" t="s">
        <v>195</v>
      </c>
      <c r="B55" s="222" t="s">
        <v>196</v>
      </c>
      <c r="C55" s="223">
        <v>389643</v>
      </c>
      <c r="D55" s="224">
        <v>0</v>
      </c>
      <c r="E55" s="224">
        <v>0</v>
      </c>
      <c r="F55" s="225">
        <v>0</v>
      </c>
      <c r="G55" s="225">
        <v>-389643</v>
      </c>
      <c r="H55" s="224">
        <v>0</v>
      </c>
      <c r="I55" s="307">
        <v>0</v>
      </c>
      <c r="J55" s="206">
        <v>0</v>
      </c>
      <c r="L55" s="194"/>
      <c r="M55" s="194"/>
      <c r="N55" s="194"/>
    </row>
    <row r="56" spans="1:16" ht="25.5" hidden="1" x14ac:dyDescent="0.2">
      <c r="A56" s="300" t="s">
        <v>197</v>
      </c>
      <c r="B56" s="222" t="s">
        <v>198</v>
      </c>
      <c r="C56" s="223">
        <v>42098</v>
      </c>
      <c r="D56" s="224">
        <v>38000</v>
      </c>
      <c r="E56" s="224">
        <v>0</v>
      </c>
      <c r="F56" s="225">
        <v>0</v>
      </c>
      <c r="G56" s="225">
        <v>-80098</v>
      </c>
      <c r="H56" s="224">
        <v>0</v>
      </c>
      <c r="I56" s="307">
        <v>0</v>
      </c>
      <c r="J56" s="206">
        <v>0</v>
      </c>
      <c r="L56" s="194"/>
      <c r="M56" s="194"/>
      <c r="N56" s="194"/>
    </row>
    <row r="57" spans="1:16" ht="25.5" hidden="1" x14ac:dyDescent="0.2">
      <c r="A57" s="298" t="s">
        <v>95</v>
      </c>
      <c r="B57" s="215" t="s">
        <v>142</v>
      </c>
      <c r="C57" s="208">
        <v>0</v>
      </c>
      <c r="D57" s="213">
        <v>0</v>
      </c>
      <c r="E57" s="213">
        <v>0</v>
      </c>
      <c r="F57" s="213">
        <v>0</v>
      </c>
      <c r="G57" s="216">
        <v>0</v>
      </c>
      <c r="H57" s="213">
        <v>0</v>
      </c>
      <c r="I57" s="299">
        <v>0</v>
      </c>
      <c r="J57" s="206">
        <v>65</v>
      </c>
      <c r="L57" s="194"/>
      <c r="M57" s="194"/>
      <c r="N57" s="194"/>
    </row>
    <row r="58" spans="1:16" s="274" customFormat="1" ht="15.75" x14ac:dyDescent="0.25">
      <c r="A58" s="294"/>
      <c r="B58" s="279" t="s">
        <v>143</v>
      </c>
      <c r="C58" s="280">
        <v>74808168</v>
      </c>
      <c r="D58" s="277">
        <v>-753676</v>
      </c>
      <c r="E58" s="277">
        <v>608739</v>
      </c>
      <c r="F58" s="277">
        <v>0</v>
      </c>
      <c r="G58" s="277">
        <v>0</v>
      </c>
      <c r="H58" s="277">
        <v>74663231</v>
      </c>
      <c r="I58" s="308">
        <v>-22244189</v>
      </c>
      <c r="J58" s="274">
        <v>124219761</v>
      </c>
      <c r="K58" s="281">
        <f>H58+H59</f>
        <v>0</v>
      </c>
      <c r="L58" s="275"/>
      <c r="M58" s="275"/>
      <c r="N58" s="275"/>
      <c r="O58" s="282"/>
      <c r="P58" s="282"/>
    </row>
    <row r="59" spans="1:16" s="274" customFormat="1" ht="15.75" x14ac:dyDescent="0.25">
      <c r="A59" s="294"/>
      <c r="B59" s="279" t="s">
        <v>199</v>
      </c>
      <c r="C59" s="280">
        <v>-74808168</v>
      </c>
      <c r="D59" s="277">
        <v>753676</v>
      </c>
      <c r="E59" s="277">
        <v>-608739</v>
      </c>
      <c r="F59" s="277">
        <v>0</v>
      </c>
      <c r="G59" s="277">
        <v>0</v>
      </c>
      <c r="H59" s="277">
        <v>-74663231</v>
      </c>
      <c r="I59" s="308">
        <v>22244189</v>
      </c>
      <c r="J59" s="274">
        <v>-124219761</v>
      </c>
      <c r="K59" s="281">
        <f>I58+I59</f>
        <v>0</v>
      </c>
      <c r="L59" s="275"/>
      <c r="M59" s="275"/>
      <c r="N59" s="275"/>
      <c r="O59" s="283"/>
      <c r="P59" s="282"/>
    </row>
    <row r="60" spans="1:16" ht="15.75" x14ac:dyDescent="0.25">
      <c r="A60" s="305" t="s">
        <v>99</v>
      </c>
      <c r="B60" s="215" t="s">
        <v>200</v>
      </c>
      <c r="C60" s="208">
        <v>-83888364</v>
      </c>
      <c r="D60" s="213">
        <v>1509466</v>
      </c>
      <c r="E60" s="213">
        <v>-608739</v>
      </c>
      <c r="F60" s="213">
        <v>0</v>
      </c>
      <c r="G60" s="213">
        <v>0</v>
      </c>
      <c r="H60" s="213">
        <v>-82987637</v>
      </c>
      <c r="I60" s="299">
        <v>12668780</v>
      </c>
      <c r="J60" s="233">
        <v>-94948089</v>
      </c>
      <c r="K60" s="231"/>
      <c r="L60" s="194"/>
      <c r="M60" s="194"/>
      <c r="N60" s="194"/>
      <c r="O60" s="232"/>
      <c r="P60" s="231"/>
    </row>
    <row r="61" spans="1:16" ht="25.5" hidden="1" x14ac:dyDescent="0.25">
      <c r="A61" s="298"/>
      <c r="B61" s="215" t="s">
        <v>104</v>
      </c>
      <c r="C61" s="208">
        <v>0</v>
      </c>
      <c r="D61" s="213">
        <v>0</v>
      </c>
      <c r="E61" s="213">
        <v>0</v>
      </c>
      <c r="F61" s="213">
        <v>0</v>
      </c>
      <c r="G61" s="213">
        <v>0</v>
      </c>
      <c r="H61" s="213">
        <v>0</v>
      </c>
      <c r="I61" s="299">
        <v>0</v>
      </c>
      <c r="J61" s="233">
        <v>0</v>
      </c>
      <c r="K61" s="231"/>
      <c r="L61" s="194"/>
      <c r="M61" s="194"/>
      <c r="N61" s="194"/>
      <c r="O61" s="232"/>
      <c r="P61" s="231"/>
    </row>
    <row r="62" spans="1:16" ht="15.75" hidden="1" x14ac:dyDescent="0.25">
      <c r="A62" s="298"/>
      <c r="B62" s="215" t="s">
        <v>106</v>
      </c>
      <c r="C62" s="208">
        <v>0</v>
      </c>
      <c r="D62" s="213">
        <v>0</v>
      </c>
      <c r="E62" s="213">
        <v>0</v>
      </c>
      <c r="F62" s="213">
        <v>0</v>
      </c>
      <c r="G62" s="213">
        <v>0</v>
      </c>
      <c r="H62" s="213">
        <v>0</v>
      </c>
      <c r="I62" s="299">
        <v>0</v>
      </c>
      <c r="J62" s="233">
        <v>0</v>
      </c>
      <c r="K62" s="231"/>
      <c r="L62" s="194"/>
      <c r="M62" s="194"/>
      <c r="N62" s="194"/>
      <c r="O62" s="232"/>
      <c r="P62" s="234"/>
    </row>
    <row r="63" spans="1:16" ht="15.75" x14ac:dyDescent="0.25">
      <c r="A63" s="305" t="s">
        <v>107</v>
      </c>
      <c r="B63" s="215" t="s">
        <v>108</v>
      </c>
      <c r="C63" s="208">
        <v>26919328</v>
      </c>
      <c r="D63" s="213">
        <v>-298831</v>
      </c>
      <c r="E63" s="213">
        <v>0</v>
      </c>
      <c r="F63" s="213">
        <v>0</v>
      </c>
      <c r="G63" s="213">
        <v>0</v>
      </c>
      <c r="H63" s="213">
        <v>26620497</v>
      </c>
      <c r="I63" s="299">
        <v>11804345</v>
      </c>
      <c r="J63" s="233">
        <v>-22690003</v>
      </c>
      <c r="K63" s="231"/>
      <c r="L63" s="194"/>
      <c r="M63" s="194"/>
      <c r="N63" s="194"/>
      <c r="O63" s="232"/>
      <c r="P63" s="234"/>
    </row>
    <row r="64" spans="1:16" ht="15.75" x14ac:dyDescent="0.25">
      <c r="A64" s="305" t="s">
        <v>109</v>
      </c>
      <c r="B64" s="215" t="s">
        <v>110</v>
      </c>
      <c r="C64" s="208">
        <v>11595</v>
      </c>
      <c r="D64" s="213">
        <v>16041</v>
      </c>
      <c r="E64" s="213">
        <v>0</v>
      </c>
      <c r="F64" s="213">
        <v>0</v>
      </c>
      <c r="G64" s="213">
        <v>0</v>
      </c>
      <c r="H64" s="213">
        <v>27636</v>
      </c>
      <c r="I64" s="299">
        <v>5808</v>
      </c>
      <c r="J64" s="233">
        <v>400069</v>
      </c>
      <c r="K64" s="231"/>
      <c r="L64" s="194"/>
      <c r="M64" s="194"/>
      <c r="N64" s="194"/>
      <c r="O64" s="232"/>
      <c r="P64" s="234"/>
    </row>
    <row r="65" spans="1:16" ht="38.25" x14ac:dyDescent="0.25">
      <c r="A65" s="309" t="s">
        <v>111</v>
      </c>
      <c r="B65" s="310" t="s">
        <v>112</v>
      </c>
      <c r="C65" s="311">
        <v>-17850727</v>
      </c>
      <c r="D65" s="312">
        <v>-473000</v>
      </c>
      <c r="E65" s="312">
        <v>0</v>
      </c>
      <c r="F65" s="312">
        <v>0</v>
      </c>
      <c r="G65" s="312">
        <v>0</v>
      </c>
      <c r="H65" s="312">
        <v>-18323727</v>
      </c>
      <c r="I65" s="313">
        <v>-2234744</v>
      </c>
      <c r="J65" s="233">
        <v>-6981738</v>
      </c>
      <c r="K65" s="231"/>
      <c r="L65" s="194"/>
      <c r="M65" s="194"/>
      <c r="N65" s="194"/>
      <c r="O65" s="232"/>
      <c r="P65" s="234"/>
    </row>
    <row r="66" spans="1:16" ht="15.75" hidden="1" x14ac:dyDescent="0.25">
      <c r="A66" s="235" t="s">
        <v>153</v>
      </c>
      <c r="B66" s="236" t="s">
        <v>114</v>
      </c>
      <c r="C66" s="237"/>
      <c r="D66" s="238"/>
      <c r="E66" s="238"/>
      <c r="F66" s="238"/>
      <c r="G66" s="238"/>
      <c r="H66" s="238"/>
      <c r="I66" s="239"/>
      <c r="J66" s="233">
        <v>0</v>
      </c>
      <c r="K66" s="231"/>
      <c r="L66" s="194"/>
      <c r="M66" s="232"/>
      <c r="N66" s="232"/>
      <c r="O66" s="232"/>
      <c r="P66" s="234"/>
    </row>
    <row r="67" spans="1:16" ht="15.75" x14ac:dyDescent="0.25">
      <c r="B67" s="240"/>
      <c r="J67" s="189"/>
      <c r="K67" s="231"/>
      <c r="L67" s="231"/>
      <c r="M67" s="232"/>
      <c r="N67" s="232"/>
      <c r="O67" s="232"/>
      <c r="P67" s="234"/>
    </row>
    <row r="68" spans="1:16" s="245" customFormat="1" ht="25.5" customHeight="1" x14ac:dyDescent="0.2">
      <c r="A68" s="241" t="s">
        <v>201</v>
      </c>
      <c r="B68" s="241"/>
      <c r="C68" s="242" t="s">
        <v>116</v>
      </c>
      <c r="D68" s="242"/>
      <c r="E68" s="242"/>
      <c r="F68" s="242"/>
      <c r="G68" s="242"/>
      <c r="H68" s="242"/>
      <c r="I68" s="243" t="s">
        <v>117</v>
      </c>
      <c r="J68" s="244"/>
      <c r="K68" s="244"/>
      <c r="L68" s="244"/>
      <c r="M68" s="243"/>
    </row>
    <row r="69" spans="1:16" s="245" customFormat="1" ht="20.25" customHeight="1" x14ac:dyDescent="0.2">
      <c r="A69" s="246" t="s">
        <v>202</v>
      </c>
      <c r="B69" s="246"/>
      <c r="C69" s="246"/>
      <c r="D69" s="247"/>
      <c r="E69" s="247"/>
      <c r="F69" s="247"/>
      <c r="G69" s="243"/>
      <c r="H69" s="247"/>
      <c r="I69" s="247"/>
      <c r="J69" s="247"/>
      <c r="K69" s="247"/>
      <c r="L69" s="247"/>
      <c r="M69" s="248"/>
    </row>
    <row r="70" spans="1:16" s="83" customFormat="1" ht="12.75" customHeight="1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</row>
    <row r="71" spans="1:16" s="83" customFormat="1" ht="12.75" customHeight="1" x14ac:dyDescent="0.25">
      <c r="A71" s="249" t="s">
        <v>203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</row>
    <row r="72" spans="1:16" x14ac:dyDescent="0.2">
      <c r="A72" s="249" t="s">
        <v>204</v>
      </c>
      <c r="L72" s="250"/>
      <c r="M72" s="250"/>
      <c r="N72" s="250"/>
      <c r="O72" s="250"/>
    </row>
    <row r="73" spans="1:16" x14ac:dyDescent="0.2">
      <c r="L73" s="250"/>
      <c r="M73" s="250"/>
      <c r="N73" s="250"/>
      <c r="O73" s="250"/>
    </row>
    <row r="74" spans="1:16" x14ac:dyDescent="0.2">
      <c r="B74" s="251"/>
      <c r="L74" s="250"/>
      <c r="M74" s="250"/>
      <c r="N74" s="250"/>
      <c r="O74" s="250"/>
    </row>
    <row r="75" spans="1:16" x14ac:dyDescent="0.2">
      <c r="B75" s="251"/>
      <c r="L75" s="250"/>
      <c r="M75" s="250"/>
      <c r="N75" s="250"/>
      <c r="O75" s="250"/>
    </row>
    <row r="76" spans="1:16" x14ac:dyDescent="0.2">
      <c r="L76" s="250"/>
      <c r="M76" s="250"/>
      <c r="N76" s="250"/>
      <c r="O76" s="250"/>
    </row>
  </sheetData>
  <sheetProtection selectLockedCells="1" selectUnlockedCells="1"/>
  <mergeCells count="14">
    <mergeCell ref="A69:C69"/>
    <mergeCell ref="A8:I8"/>
    <mergeCell ref="A10:A11"/>
    <mergeCell ref="B10:B11"/>
    <mergeCell ref="C10:H10"/>
    <mergeCell ref="I10:I11"/>
    <mergeCell ref="A68:B68"/>
    <mergeCell ref="C68:H68"/>
    <mergeCell ref="A2:I2"/>
    <mergeCell ref="A3:I3"/>
    <mergeCell ref="A4:I4"/>
    <mergeCell ref="A5:B5"/>
    <mergeCell ref="A6:I6"/>
    <mergeCell ref="A7:I7"/>
  </mergeCells>
  <hyperlinks>
    <hyperlink ref="A72" r:id="rId1"/>
  </hyperlinks>
  <printOptions horizontalCentered="1"/>
  <pageMargins left="0" right="0" top="0.62992125984251968" bottom="0.39370078740157483" header="0.51181102362204722" footer="0.11811023622047245"/>
  <pageSetup paperSize="9" firstPageNumber="0" fitToHeight="0" orientation="landscape" horizontalDpi="300" verticalDpi="300" r:id="rId2"/>
  <headerFooter alignWithMargins="0">
    <oddFooter>&amp;C&amp;"Times New Roman,Regular"&amp;P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Kopbudzets</vt:lpstr>
      <vt:lpstr>valsts konsolidacija</vt:lpstr>
      <vt:lpstr>pasvald konsolidacija</vt:lpstr>
      <vt:lpstr>'pasvald konsolidacija'!_____xlnm.Print_Area_1</vt:lpstr>
      <vt:lpstr>'pasvald konsolidacija'!_____xlnm.Print_Titles_1</vt:lpstr>
      <vt:lpstr>Kopbudzets!Print_Area</vt:lpstr>
      <vt:lpstr>'pasvald konsolidacija'!Print_Area</vt:lpstr>
      <vt:lpstr>'valsts konsolidacija'!Print_Area</vt:lpstr>
      <vt:lpstr>Kopbudzets!Print_Titles</vt:lpstr>
      <vt:lpstr>'pasvald konsolidacija'!Print_Titles</vt:lpstr>
      <vt:lpstr>'valsts konsolidacija'!Print_Titles</vt:lpstr>
    </vt:vector>
  </TitlesOfParts>
  <Company>Valsts kase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Silvija Lansmane</cp:lastModifiedBy>
  <cp:lastPrinted>2017-10-13T09:18:53Z</cp:lastPrinted>
  <dcterms:created xsi:type="dcterms:W3CDTF">2017-10-13T09:12:41Z</dcterms:created>
  <dcterms:modified xsi:type="dcterms:W3CDTF">2017-10-13T09:18:59Z</dcterms:modified>
</cp:coreProperties>
</file>