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kopsavilkums-2002" sheetId="1" r:id="rId1"/>
  </sheets>
  <definedNames>
    <definedName name="_xlnm.Print_Area" localSheetId="0">'kopsavilkums-2002'!$A$1:$Q$640</definedName>
    <definedName name="_xlnm.Print_Titles" localSheetId="0">'kopsavilkums-2002'!$5:$8</definedName>
  </definedNames>
  <calcPr fullCalcOnLoad="1"/>
</workbook>
</file>

<file path=xl/sharedStrings.xml><?xml version="1.0" encoding="utf-8"?>
<sst xmlns="http://schemas.openxmlformats.org/spreadsheetml/2006/main" count="1217" uniqueCount="1189">
  <si>
    <t>(latos)</t>
  </si>
  <si>
    <t>Pašvaldības kods</t>
  </si>
  <si>
    <t>Pašvaldības nosaukums</t>
  </si>
  <si>
    <t>Ieņēmumi</t>
  </si>
  <si>
    <t>Izdevumi</t>
  </si>
  <si>
    <t>Iekšējā finansēšana</t>
  </si>
  <si>
    <t>No komerc- bankām</t>
  </si>
  <si>
    <t>Pārējā iekšējā finansēšana</t>
  </si>
  <si>
    <t>Ārējā finansēšana</t>
  </si>
  <si>
    <t>Nodokļu un nenodokļu *</t>
  </si>
  <si>
    <t>Saņemtie maksājumi</t>
  </si>
  <si>
    <t>Pēc valdības funkcijām</t>
  </si>
  <si>
    <t>Norēķini</t>
  </si>
  <si>
    <t>no citām valsts pārvaldes struktūrām</t>
  </si>
  <si>
    <t>līdzekļu atlikums uz gada sākumu</t>
  </si>
  <si>
    <t>līdzekļu atlikums uz gada beigām</t>
  </si>
  <si>
    <t>0100</t>
  </si>
  <si>
    <t>RĪGA</t>
  </si>
  <si>
    <t>0500</t>
  </si>
  <si>
    <t>DAUGAVPILS</t>
  </si>
  <si>
    <t>0900</t>
  </si>
  <si>
    <t>JELGAVA</t>
  </si>
  <si>
    <t>1300</t>
  </si>
  <si>
    <t>JŪRMALA</t>
  </si>
  <si>
    <t>1700</t>
  </si>
  <si>
    <t>LIEPĀJA</t>
  </si>
  <si>
    <t>2100</t>
  </si>
  <si>
    <t>RĒZEKNE</t>
  </si>
  <si>
    <t>2700</t>
  </si>
  <si>
    <t>VENTSPILS</t>
  </si>
  <si>
    <t>KOPĀ PILSĒTĀS</t>
  </si>
  <si>
    <t>3200</t>
  </si>
  <si>
    <t>AIZKRAUKLES RAJONA PADOME</t>
  </si>
  <si>
    <t>3201</t>
  </si>
  <si>
    <t>3207</t>
  </si>
  <si>
    <t>JAUNJELGAVA</t>
  </si>
  <si>
    <t>3213</t>
  </si>
  <si>
    <t>PĻAVIŅAS</t>
  </si>
  <si>
    <t>3242</t>
  </si>
  <si>
    <t>AIVIEKSTES PAGASTS</t>
  </si>
  <si>
    <t>3246</t>
  </si>
  <si>
    <t>BEBRU PAGASTS</t>
  </si>
  <si>
    <t>3250</t>
  </si>
  <si>
    <t>DAUDZESES PAGASTS</t>
  </si>
  <si>
    <t>3254</t>
  </si>
  <si>
    <t>IRŠU PAGASTS</t>
  </si>
  <si>
    <t>3258</t>
  </si>
  <si>
    <t>KLINTAINES PAGASTS</t>
  </si>
  <si>
    <t>3260</t>
  </si>
  <si>
    <t>KOKNESES PAGASTS</t>
  </si>
  <si>
    <t>3262</t>
  </si>
  <si>
    <t>KURMENES PAGASTS</t>
  </si>
  <si>
    <t>3266</t>
  </si>
  <si>
    <t>MAZZALVES PAGASTS</t>
  </si>
  <si>
    <t>3270</t>
  </si>
  <si>
    <t>NERETAS PAGASTS</t>
  </si>
  <si>
    <t>3274</t>
  </si>
  <si>
    <t>PILSKALNES PAGASTS</t>
  </si>
  <si>
    <t>3278</t>
  </si>
  <si>
    <t>SECES PAGASTS</t>
  </si>
  <si>
    <t>3280</t>
  </si>
  <si>
    <t>SĒRENES PAGASTS</t>
  </si>
  <si>
    <t>3282</t>
  </si>
  <si>
    <t>SKRĪVERU PAGASTS</t>
  </si>
  <si>
    <t>3284</t>
  </si>
  <si>
    <t>STABURAGA PAGASTS</t>
  </si>
  <si>
    <t>3286</t>
  </si>
  <si>
    <t>SUNĀKSTES PAGASTS</t>
  </si>
  <si>
    <t>3290</t>
  </si>
  <si>
    <t>VALLES PAGASTS</t>
  </si>
  <si>
    <t>3292</t>
  </si>
  <si>
    <t>VIETALVAS PAGASTS</t>
  </si>
  <si>
    <t>3296</t>
  </si>
  <si>
    <t>ZALVES PAGASTS</t>
  </si>
  <si>
    <t/>
  </si>
  <si>
    <t>KOPĀ PA AIZKRAUKLES RAJONU</t>
  </si>
  <si>
    <t>3600</t>
  </si>
  <si>
    <t>ALŪKSNES RAJONA PADOME</t>
  </si>
  <si>
    <t>3601</t>
  </si>
  <si>
    <t>ALŪKSNE</t>
  </si>
  <si>
    <t>3605</t>
  </si>
  <si>
    <t>APE</t>
  </si>
  <si>
    <t>3642</t>
  </si>
  <si>
    <t>ALSVIĶU PAGASTS</t>
  </si>
  <si>
    <t>3644</t>
  </si>
  <si>
    <t>ANNAS PAGASTS</t>
  </si>
  <si>
    <t>3648</t>
  </si>
  <si>
    <t>GAUJIENAS PAGASTS</t>
  </si>
  <si>
    <t>3652</t>
  </si>
  <si>
    <t>ILZENES PAGASTS</t>
  </si>
  <si>
    <t>3656</t>
  </si>
  <si>
    <t>JAUNALŪKSNES PAGASTS</t>
  </si>
  <si>
    <t>3658</t>
  </si>
  <si>
    <t>JAUNANNAS PAGASTS</t>
  </si>
  <si>
    <t>3660</t>
  </si>
  <si>
    <t>JAUNLAICENES PAGASTS</t>
  </si>
  <si>
    <t>3664</t>
  </si>
  <si>
    <t>KALCEMPJU PAGASTS</t>
  </si>
  <si>
    <t>3668</t>
  </si>
  <si>
    <t>LIEPNAS PAGASTS</t>
  </si>
  <si>
    <t>3672</t>
  </si>
  <si>
    <t>MALIENAS PAGASTS</t>
  </si>
  <si>
    <t>3674</t>
  </si>
  <si>
    <t>MĀLUPES PAGATS</t>
  </si>
  <si>
    <t>3676</t>
  </si>
  <si>
    <t>MĀRKALNES PAGASTS</t>
  </si>
  <si>
    <t>3680</t>
  </si>
  <si>
    <t>PEDEDZES PAGASTS</t>
  </si>
  <si>
    <t>3684</t>
  </si>
  <si>
    <t>TRAPENES PAGASTS</t>
  </si>
  <si>
    <t>3688</t>
  </si>
  <si>
    <t>VECLAICENES PAGASTS</t>
  </si>
  <si>
    <t>3690</t>
  </si>
  <si>
    <t>VIREŠU PAGASTS</t>
  </si>
  <si>
    <t>3694</t>
  </si>
  <si>
    <t>ZELTIŅU PAGASTS</t>
  </si>
  <si>
    <t>3696</t>
  </si>
  <si>
    <t>ZIEMERU PAGASTS</t>
  </si>
  <si>
    <t>KOPĀ PA ALŪKSNES RAJONU</t>
  </si>
  <si>
    <t>3800</t>
  </si>
  <si>
    <t>BALVU RAJONS</t>
  </si>
  <si>
    <t>3801</t>
  </si>
  <si>
    <t>BALVI</t>
  </si>
  <si>
    <t>3815</t>
  </si>
  <si>
    <t>VIĻAKA</t>
  </si>
  <si>
    <t>3844</t>
  </si>
  <si>
    <t>BALTINAVAS PAGASTS</t>
  </si>
  <si>
    <t>3846</t>
  </si>
  <si>
    <t>BALVU PAGASTS</t>
  </si>
  <si>
    <t>3848</t>
  </si>
  <si>
    <t>BĒRZKALNES PAGASTS</t>
  </si>
  <si>
    <t>3850</t>
  </si>
  <si>
    <t>BĒRZPILS PAGASTS</t>
  </si>
  <si>
    <t>3852</t>
  </si>
  <si>
    <t>BRIEŽUCIEMA PAGASTS</t>
  </si>
  <si>
    <t>3856</t>
  </si>
  <si>
    <t>KRIŠJĀŅU PAGASTS</t>
  </si>
  <si>
    <t>3858</t>
  </si>
  <si>
    <t>3860</t>
  </si>
  <si>
    <t>KUPRAVAS PAGASTS</t>
  </si>
  <si>
    <t>3864</t>
  </si>
  <si>
    <t>LAZDUKALNA PAGASTS</t>
  </si>
  <si>
    <t>3866</t>
  </si>
  <si>
    <t>LAZDULEJAS PAGASTS</t>
  </si>
  <si>
    <t>3870</t>
  </si>
  <si>
    <t>MEDŅEVAS PAGASTS</t>
  </si>
  <si>
    <t>3874</t>
  </si>
  <si>
    <t>RUGĀJU PAGASTS</t>
  </si>
  <si>
    <t>3878</t>
  </si>
  <si>
    <t>SUSĀJU PAGASTS</t>
  </si>
  <si>
    <t>3882</t>
  </si>
  <si>
    <t>ŠĶILBĒNU PAGASTS</t>
  </si>
  <si>
    <t>3886</t>
  </si>
  <si>
    <t>TILŽAS PAGASTS</t>
  </si>
  <si>
    <t>3890</t>
  </si>
  <si>
    <t>VECTILŽAS PAGASTS</t>
  </si>
  <si>
    <t>3892</t>
  </si>
  <si>
    <t>VECUMU PAGASTS</t>
  </si>
  <si>
    <t>3894</t>
  </si>
  <si>
    <t>VĪKSNAS PAGASTS</t>
  </si>
  <si>
    <t>3898</t>
  </si>
  <si>
    <t>ŽĪGURU PAGASTS</t>
  </si>
  <si>
    <t xml:space="preserve">KOPĀ PA BALVU RAJONU </t>
  </si>
  <si>
    <t>4000</t>
  </si>
  <si>
    <t>BAUSKAS RAJONA PADOME</t>
  </si>
  <si>
    <t>4001</t>
  </si>
  <si>
    <t>BAUSKA</t>
  </si>
  <si>
    <t>4044</t>
  </si>
  <si>
    <t>BĀRBELES PAGASTS</t>
  </si>
  <si>
    <t>4046</t>
  </si>
  <si>
    <t>BRUNAVAS PAGASTS</t>
  </si>
  <si>
    <t>4050</t>
  </si>
  <si>
    <t>CERAUKSTES PAGASTS</t>
  </si>
  <si>
    <t>4052</t>
  </si>
  <si>
    <t>CODES PAGASTS</t>
  </si>
  <si>
    <t>4056</t>
  </si>
  <si>
    <t>DĀVIŅU PAGASTS</t>
  </si>
  <si>
    <t>4060</t>
  </si>
  <si>
    <t>GAILĪŠU PAGASTS</t>
  </si>
  <si>
    <t>4064</t>
  </si>
  <si>
    <t>IECAVAS PAGASTS</t>
  </si>
  <si>
    <t>4068</t>
  </si>
  <si>
    <t>ĪSLĪCES PAGASTS</t>
  </si>
  <si>
    <t>4072</t>
  </si>
  <si>
    <t>MEŽOTNES PAGASTS</t>
  </si>
  <si>
    <t>4076</t>
  </si>
  <si>
    <t>RUNDĀLES PAGASTS</t>
  </si>
  <si>
    <t>4080</t>
  </si>
  <si>
    <t>SKAISTKALNES PAGASTS</t>
  </si>
  <si>
    <t>4084</t>
  </si>
  <si>
    <t>STELPES PAGASTS</t>
  </si>
  <si>
    <t>4088</t>
  </si>
  <si>
    <t>SVITENES PAGASTS</t>
  </si>
  <si>
    <t>4092</t>
  </si>
  <si>
    <t>VECSAULES PAGASTS</t>
  </si>
  <si>
    <t>4094</t>
  </si>
  <si>
    <t>VECUMNIEKU PAGASTS</t>
  </si>
  <si>
    <t>4096</t>
  </si>
  <si>
    <t>VIESTURU PAGASTS</t>
  </si>
  <si>
    <t>KOPĀ PA BAUSKAS RAJONU</t>
  </si>
  <si>
    <t>4200</t>
  </si>
  <si>
    <t>CĒSU RAJONA PADOME</t>
  </si>
  <si>
    <t>4201</t>
  </si>
  <si>
    <t>CĒSIS</t>
  </si>
  <si>
    <t>4211</t>
  </si>
  <si>
    <t>LĪGATNE</t>
  </si>
  <si>
    <t>4242</t>
  </si>
  <si>
    <t>4248</t>
  </si>
  <si>
    <t>DRUSTU PAGASTS</t>
  </si>
  <si>
    <t>4250</t>
  </si>
  <si>
    <t>DZĒRBENES PAGASTS</t>
  </si>
  <si>
    <t>4254</t>
  </si>
  <si>
    <t>INEŠU PAGASTS</t>
  </si>
  <si>
    <t>4256</t>
  </si>
  <si>
    <t>JAUNPIEBALGAS PAGASTS</t>
  </si>
  <si>
    <t>4258</t>
  </si>
  <si>
    <t>KAIVES PAGASTS</t>
  </si>
  <si>
    <t>4260</t>
  </si>
  <si>
    <t>LIEPAS PAGASTS</t>
  </si>
  <si>
    <t>4262</t>
  </si>
  <si>
    <t>LĪGATNES PAGASTS</t>
  </si>
  <si>
    <t>4264</t>
  </si>
  <si>
    <t>MĀRSNĒNU PAGASTS</t>
  </si>
  <si>
    <t>4266</t>
  </si>
  <si>
    <t>MORES PAGASTS</t>
  </si>
  <si>
    <t>4268</t>
  </si>
  <si>
    <t>NĪTAURES PAGASTS</t>
  </si>
  <si>
    <t>4272</t>
  </si>
  <si>
    <t>PRIEKUĻU PAGASTS</t>
  </si>
  <si>
    <t>4274</t>
  </si>
  <si>
    <t>RAISKUMA PAGASTS</t>
  </si>
  <si>
    <t>4276</t>
  </si>
  <si>
    <t>RAUNAS PAGASTS</t>
  </si>
  <si>
    <t>4278</t>
  </si>
  <si>
    <t>SKUJENES PAGASTS</t>
  </si>
  <si>
    <t>4280</t>
  </si>
  <si>
    <t>STALBES PAGASTS</t>
  </si>
  <si>
    <t>4282</t>
  </si>
  <si>
    <t>STRAUPES PAGASTS</t>
  </si>
  <si>
    <t>4286</t>
  </si>
  <si>
    <t>TAURENES PAGASTS</t>
  </si>
  <si>
    <t>4290</t>
  </si>
  <si>
    <t>VAIVES PAGASTS</t>
  </si>
  <si>
    <t>4292</t>
  </si>
  <si>
    <t>VECPIEBALGAS PAGASTS</t>
  </si>
  <si>
    <t>4294</t>
  </si>
  <si>
    <t>VESELAVAS PAGASTS</t>
  </si>
  <si>
    <t>4296</t>
  </si>
  <si>
    <t>ZAUBES PAGASTS</t>
  </si>
  <si>
    <t>4298</t>
  </si>
  <si>
    <t>ZOSĒNU PAGASTS</t>
  </si>
  <si>
    <t>KOPĀ PA CĒSU RAJONU</t>
  </si>
  <si>
    <t>4400</t>
  </si>
  <si>
    <t>DAUGAVPILS RAJONA PADOME</t>
  </si>
  <si>
    <t>4407</t>
  </si>
  <si>
    <t>ILŪKSTE</t>
  </si>
  <si>
    <t>4415</t>
  </si>
  <si>
    <t>SUBATE</t>
  </si>
  <si>
    <t>4442</t>
  </si>
  <si>
    <t>AMBEĻU PAGASTS</t>
  </si>
  <si>
    <t>4444</t>
  </si>
  <si>
    <t>BEBRENES PAGASTS</t>
  </si>
  <si>
    <t>4446</t>
  </si>
  <si>
    <t>BIĶERNIEKU PAGASTS</t>
  </si>
  <si>
    <t>4450</t>
  </si>
  <si>
    <t>DEMENES PAGASTS</t>
  </si>
  <si>
    <t>4452</t>
  </si>
  <si>
    <t>DUBNAS PAGASTS</t>
  </si>
  <si>
    <t>4454</t>
  </si>
  <si>
    <t>DVIETES PAGASTS</t>
  </si>
  <si>
    <t>4456</t>
  </si>
  <si>
    <t>EGLAINES PAGASTS</t>
  </si>
  <si>
    <t>4460</t>
  </si>
  <si>
    <t>KALKŪNES PAGASTS</t>
  </si>
  <si>
    <t>4462</t>
  </si>
  <si>
    <t>KALUPES PAGASTS</t>
  </si>
  <si>
    <t>4464</t>
  </si>
  <si>
    <t>LAUCESAS PAGASTS</t>
  </si>
  <si>
    <t>4468</t>
  </si>
  <si>
    <t>LĪKSNAS PAGASTS</t>
  </si>
  <si>
    <t>4470</t>
  </si>
  <si>
    <t>MAĻINOVAS PAGASTS</t>
  </si>
  <si>
    <t>4472</t>
  </si>
  <si>
    <t>MEDUMU PAGASTS</t>
  </si>
  <si>
    <t>4474</t>
  </si>
  <si>
    <t>NAUJENES PAGASTS</t>
  </si>
  <si>
    <t>4476</t>
  </si>
  <si>
    <t>NĪCGALES PAGASTS</t>
  </si>
  <si>
    <t>4480</t>
  </si>
  <si>
    <t>4484</t>
  </si>
  <si>
    <t>SALIENAS PAGASTS</t>
  </si>
  <si>
    <t>4486</t>
  </si>
  <si>
    <t>SKRUDALIENAS PAGASTS</t>
  </si>
  <si>
    <t>4488</t>
  </si>
  <si>
    <t>SVENTES PAGASTS</t>
  </si>
  <si>
    <t>4490</t>
  </si>
  <si>
    <t>ŠĒDERES PAGASTS</t>
  </si>
  <si>
    <t>4492</t>
  </si>
  <si>
    <t>TABORES PAGASTS</t>
  </si>
  <si>
    <t>4494</t>
  </si>
  <si>
    <t>VABOLES PAGASTS</t>
  </si>
  <si>
    <t>4496</t>
  </si>
  <si>
    <t>VECSALIENAS PAGASTS</t>
  </si>
  <si>
    <t>4498</t>
  </si>
  <si>
    <t>VIŠĶU PAGASTS</t>
  </si>
  <si>
    <t>KOPĀ PA DAUGAVPILS RAJONU</t>
  </si>
  <si>
    <t>4600</t>
  </si>
  <si>
    <t>DOBELES RAJONA PADOME</t>
  </si>
  <si>
    <t>4601</t>
  </si>
  <si>
    <t>DOBELE</t>
  </si>
  <si>
    <t>4605</t>
  </si>
  <si>
    <t>AUCE</t>
  </si>
  <si>
    <t>4642</t>
  </si>
  <si>
    <t>ANNENIEKU PAGASTS</t>
  </si>
  <si>
    <t>4646</t>
  </si>
  <si>
    <t>AURU PAGASTS</t>
  </si>
  <si>
    <t>4650</t>
  </si>
  <si>
    <t>BĒNES PAGASTS</t>
  </si>
  <si>
    <t>4652</t>
  </si>
  <si>
    <t>BĒRZES PAGASTS</t>
  </si>
  <si>
    <t>4654</t>
  </si>
  <si>
    <t>BIKSTU PAGASTS</t>
  </si>
  <si>
    <t>4660</t>
  </si>
  <si>
    <t>DOBELES PAGASTS</t>
  </si>
  <si>
    <t>4664</t>
  </si>
  <si>
    <t>ĪLES PAGASTS</t>
  </si>
  <si>
    <t>4668</t>
  </si>
  <si>
    <t>JAUNBĒRZES PAGASTS</t>
  </si>
  <si>
    <t>4672</t>
  </si>
  <si>
    <t>KRIMŪNU PAGASTS</t>
  </si>
  <si>
    <t>4676</t>
  </si>
  <si>
    <t>LIELAUCES PAGASTS</t>
  </si>
  <si>
    <t>4680</t>
  </si>
  <si>
    <t>NAUDĪTES PAGASTS</t>
  </si>
  <si>
    <t>4684</t>
  </si>
  <si>
    <t>PENKULES PAGASTS</t>
  </si>
  <si>
    <t>4688</t>
  </si>
  <si>
    <t>4690</t>
  </si>
  <si>
    <t>UKRU PAGASTS</t>
  </si>
  <si>
    <t>4694</t>
  </si>
  <si>
    <t>VĪTIŅU PAGASTS</t>
  </si>
  <si>
    <t>4698</t>
  </si>
  <si>
    <t>ZEBRENES PAGASTS</t>
  </si>
  <si>
    <t>KOPĀ PA DOBELES RAJONU</t>
  </si>
  <si>
    <t>5000</t>
  </si>
  <si>
    <t>GULBENES RAJONA PADOME</t>
  </si>
  <si>
    <t>5001</t>
  </si>
  <si>
    <t>GULBENE</t>
  </si>
  <si>
    <t>5044</t>
  </si>
  <si>
    <t>BEĻAVAS PAGASTS</t>
  </si>
  <si>
    <t>5048</t>
  </si>
  <si>
    <t>DAUKSTU PAGASTS</t>
  </si>
  <si>
    <t>5052</t>
  </si>
  <si>
    <t>DRUVIENAS PAGASTS</t>
  </si>
  <si>
    <t>5056</t>
  </si>
  <si>
    <t>GALGAUSKAS PAGASTS</t>
  </si>
  <si>
    <t>5060</t>
  </si>
  <si>
    <t>JAUNGULBENES PAGASTS</t>
  </si>
  <si>
    <t>5064</t>
  </si>
  <si>
    <t>LEJASCIEMA PAGASTS</t>
  </si>
  <si>
    <t>5068</t>
  </si>
  <si>
    <t>LITENES PAGASTS</t>
  </si>
  <si>
    <t>5072</t>
  </si>
  <si>
    <t>LIZUMA PAGASTS</t>
  </si>
  <si>
    <t>5076</t>
  </si>
  <si>
    <t>LĪGO PAGASTS</t>
  </si>
  <si>
    <t>5084</t>
  </si>
  <si>
    <t>RANKAS PAGASTS</t>
  </si>
  <si>
    <t>5088</t>
  </si>
  <si>
    <t>STĀMERIENAS PAGASTS</t>
  </si>
  <si>
    <t>5090</t>
  </si>
  <si>
    <t>STRADU PAGASTS</t>
  </si>
  <si>
    <t>5094</t>
  </si>
  <si>
    <t>TIRZAS PAGASTS</t>
  </si>
  <si>
    <t>KOPĀ PA GULBENES RAJONU</t>
  </si>
  <si>
    <t>5400</t>
  </si>
  <si>
    <t>JELGAVAS RAJONA PADOME</t>
  </si>
  <si>
    <t>5411</t>
  </si>
  <si>
    <t>KALNCIEMS</t>
  </si>
  <si>
    <t>5444</t>
  </si>
  <si>
    <t>CENU PAGASTS</t>
  </si>
  <si>
    <t>5448</t>
  </si>
  <si>
    <t>ELEJAS PAGASTS</t>
  </si>
  <si>
    <t>5452</t>
  </si>
  <si>
    <t>GLŪDAS PAGASTS</t>
  </si>
  <si>
    <t>5456</t>
  </si>
  <si>
    <t>JAUNSVIRLAUKAS PAGASTS</t>
  </si>
  <si>
    <t>5460</t>
  </si>
  <si>
    <t>LIELPLATONES PAGASTS</t>
  </si>
  <si>
    <t>5462</t>
  </si>
  <si>
    <t>LĪVBĒRZES PAGASTS</t>
  </si>
  <si>
    <t>5466</t>
  </si>
  <si>
    <t>OZOLNIEKU PAGASTS</t>
  </si>
  <si>
    <t>5470</t>
  </si>
  <si>
    <t>PLATONES PAGASTS</t>
  </si>
  <si>
    <t>5474</t>
  </si>
  <si>
    <t>SESAVAS PAGASTS</t>
  </si>
  <si>
    <t>5478</t>
  </si>
  <si>
    <t>SIDRABENES PAGASTS</t>
  </si>
  <si>
    <t>5482</t>
  </si>
  <si>
    <t>SVĒTES PAGASTS</t>
  </si>
  <si>
    <t>5486</t>
  </si>
  <si>
    <t>VALGUNDES PAGASTS</t>
  </si>
  <si>
    <t>5490</t>
  </si>
  <si>
    <t>VILCES PAGASTS</t>
  </si>
  <si>
    <t>5492</t>
  </si>
  <si>
    <t>VIRCAVAS PAGASTS</t>
  </si>
  <si>
    <t>5496</t>
  </si>
  <si>
    <t>ZAĻENIEKU PAGASTS</t>
  </si>
  <si>
    <t>KOPĀ PA JELGAVAS RAJONU</t>
  </si>
  <si>
    <t>5600</t>
  </si>
  <si>
    <t>JĒKABPILS RAJONA PADOME</t>
  </si>
  <si>
    <t>5601</t>
  </si>
  <si>
    <t>JĒKABPILS</t>
  </si>
  <si>
    <t>5605</t>
  </si>
  <si>
    <t>AKNĪSTE</t>
  </si>
  <si>
    <t>5615</t>
  </si>
  <si>
    <t>VIESĪTE</t>
  </si>
  <si>
    <t>5644</t>
  </si>
  <si>
    <t>ASARES PAGASTS</t>
  </si>
  <si>
    <t>5646</t>
  </si>
  <si>
    <t>ATAŠIENES PAGASTS</t>
  </si>
  <si>
    <t>5648</t>
  </si>
  <si>
    <t>ĀBEĻU PAGASTS</t>
  </si>
  <si>
    <t>5652</t>
  </si>
  <si>
    <t>DIGNĀJAS PAGASTS</t>
  </si>
  <si>
    <t>5654</t>
  </si>
  <si>
    <t>DUNAVAS PAGASTS</t>
  </si>
  <si>
    <t>5658</t>
  </si>
  <si>
    <t>ELKŠŅU PAGASTS</t>
  </si>
  <si>
    <t>5662</t>
  </si>
  <si>
    <t>GĀRSENES PAGASTS</t>
  </si>
  <si>
    <t>5666</t>
  </si>
  <si>
    <t>KALNA PAGASTS</t>
  </si>
  <si>
    <t>5668</t>
  </si>
  <si>
    <t>KRUSTPILS PAGASTS</t>
  </si>
  <si>
    <t>5670</t>
  </si>
  <si>
    <t>KŪKU PAGASTS</t>
  </si>
  <si>
    <t>5674</t>
  </si>
  <si>
    <t>LEIMAŅU PAGASTS</t>
  </si>
  <si>
    <t>5676</t>
  </si>
  <si>
    <t>MEŽĀRES PAGASTS</t>
  </si>
  <si>
    <t>5680</t>
  </si>
  <si>
    <t>RITES PAGASTS</t>
  </si>
  <si>
    <t>5682</t>
  </si>
  <si>
    <t>RUBENES PAGASTS</t>
  </si>
  <si>
    <t>5686</t>
  </si>
  <si>
    <t>SALAS PAGASTS</t>
  </si>
  <si>
    <t>5688</t>
  </si>
  <si>
    <t>SAUKAS PAGASTS</t>
  </si>
  <si>
    <t>5690</t>
  </si>
  <si>
    <t>SĒLPILS PAGASTS</t>
  </si>
  <si>
    <t>5694</t>
  </si>
  <si>
    <t>VARIEŠU PAGASTS</t>
  </si>
  <si>
    <t>5696</t>
  </si>
  <si>
    <t>VĪPES PAGASTS</t>
  </si>
  <si>
    <t>5698</t>
  </si>
  <si>
    <t>ZASAS PAGASTS</t>
  </si>
  <si>
    <t>6000</t>
  </si>
  <si>
    <t>KRĀSLAVAS RAJONA PADOME</t>
  </si>
  <si>
    <t>6001</t>
  </si>
  <si>
    <t>6009</t>
  </si>
  <si>
    <t>DAGDA</t>
  </si>
  <si>
    <t>6042</t>
  </si>
  <si>
    <t>ANDRUPENES PAGASTS</t>
  </si>
  <si>
    <t>6044</t>
  </si>
  <si>
    <t>ANDZEĻU PAGASTS</t>
  </si>
  <si>
    <t>6046</t>
  </si>
  <si>
    <t>ASŪNES PAGASTS</t>
  </si>
  <si>
    <t>6048</t>
  </si>
  <si>
    <t>AULEJAS PAGASTS</t>
  </si>
  <si>
    <t>6050</t>
  </si>
  <si>
    <t>BĒRZIŅU PAGASTS</t>
  </si>
  <si>
    <t>6062</t>
  </si>
  <si>
    <t>INDRAS PAGASTS</t>
  </si>
  <si>
    <t>6054</t>
  </si>
  <si>
    <t>DAGDAS PAGASTS</t>
  </si>
  <si>
    <t>6056</t>
  </si>
  <si>
    <t>EZERNIEKU PAGASTS</t>
  </si>
  <si>
    <t>6058</t>
  </si>
  <si>
    <t>GRĀVERU PAGASTS</t>
  </si>
  <si>
    <t>6064</t>
  </si>
  <si>
    <t>IZVALTAS PAGASTS</t>
  </si>
  <si>
    <t>6068</t>
  </si>
  <si>
    <t>KALNIEŠU PAGASTS</t>
  </si>
  <si>
    <t>6070</t>
  </si>
  <si>
    <t>KAPLAVAS PAGASTS</t>
  </si>
  <si>
    <t>6072</t>
  </si>
  <si>
    <t>KASTUĻINAS PAGASTS</t>
  </si>
  <si>
    <t>6074</t>
  </si>
  <si>
    <t>KOMBUĻU PAGASTS</t>
  </si>
  <si>
    <t>6076</t>
  </si>
  <si>
    <t>KONSTANTINOVAS PAGASTS</t>
  </si>
  <si>
    <t>6080</t>
  </si>
  <si>
    <t>ĶEPOVAS PAGASTS</t>
  </si>
  <si>
    <t>6084</t>
  </si>
  <si>
    <t>PIEDRUJAS PAGASTS</t>
  </si>
  <si>
    <t>6086</t>
  </si>
  <si>
    <t>ROBEŽNIEKU PAGASTS</t>
  </si>
  <si>
    <t>6088</t>
  </si>
  <si>
    <t>SKAISTAS PAGASTS</t>
  </si>
  <si>
    <t>6090</t>
  </si>
  <si>
    <t>SVARIŅU PAGASTS</t>
  </si>
  <si>
    <t>6092</t>
  </si>
  <si>
    <t>ŠĶAUNES PAGASTS</t>
  </si>
  <si>
    <t>6094</t>
  </si>
  <si>
    <t>ŠĶELTOVAS PAGASTS</t>
  </si>
  <si>
    <t>6096</t>
  </si>
  <si>
    <t>ŪDRĪŠU PAGASTS</t>
  </si>
  <si>
    <t>KOPĀ PA KRĀSLAVAS RAJONU</t>
  </si>
  <si>
    <t>6200</t>
  </si>
  <si>
    <t>KULDĪGAS RAJONA PADOME</t>
  </si>
  <si>
    <t>6201</t>
  </si>
  <si>
    <t>KULDĪGA</t>
  </si>
  <si>
    <t>6242</t>
  </si>
  <si>
    <t>ALSUNGAS PAGASTS</t>
  </si>
  <si>
    <t>6246</t>
  </si>
  <si>
    <t>ĒDOLES PAGASTS</t>
  </si>
  <si>
    <t>6250</t>
  </si>
  <si>
    <t>GUDENIEKU PAGASTS</t>
  </si>
  <si>
    <t>6254</t>
  </si>
  <si>
    <t>ĪVANDES PAGASTS</t>
  </si>
  <si>
    <t>6258</t>
  </si>
  <si>
    <t>KABILES PAGASTS</t>
  </si>
  <si>
    <t>6260</t>
  </si>
  <si>
    <t>KURMĀLES PAGASTS</t>
  </si>
  <si>
    <t>6264</t>
  </si>
  <si>
    <t>LAIDU PAGASTS</t>
  </si>
  <si>
    <t>6268</t>
  </si>
  <si>
    <t>NĪKRĀCES PAGASTS</t>
  </si>
  <si>
    <t>6272</t>
  </si>
  <si>
    <t>PADURES PAGASTS</t>
  </si>
  <si>
    <t>6209</t>
  </si>
  <si>
    <t>SKRUNDA</t>
  </si>
  <si>
    <t>6274</t>
  </si>
  <si>
    <t>PELČU PAGASTS</t>
  </si>
  <si>
    <t>6278</t>
  </si>
  <si>
    <t>RAŅĶU PAGASTS</t>
  </si>
  <si>
    <t>6280</t>
  </si>
  <si>
    <t>RENDAS PAGASTS</t>
  </si>
  <si>
    <t>6282</t>
  </si>
  <si>
    <t>RUDBĀRŽU PAGASTS</t>
  </si>
  <si>
    <t>6284</t>
  </si>
  <si>
    <t>RUMBAS PAGASTS</t>
  </si>
  <si>
    <t>6290</t>
  </si>
  <si>
    <t>SNĒPELES PAGASTS</t>
  </si>
  <si>
    <t>6292</t>
  </si>
  <si>
    <t>TURLAVAS PAGASTS</t>
  </si>
  <si>
    <t>6296</t>
  </si>
  <si>
    <t>VĀRMES PAGASTS</t>
  </si>
  <si>
    <t>KOPĀ PA KULDĪGAS RAJONU</t>
  </si>
  <si>
    <t>6400</t>
  </si>
  <si>
    <t>LIEPĀJAS RAJONA PADOME</t>
  </si>
  <si>
    <t>6405</t>
  </si>
  <si>
    <t>AIZPUTE</t>
  </si>
  <si>
    <t>6407</t>
  </si>
  <si>
    <t>6409</t>
  </si>
  <si>
    <t>GROBIŅA</t>
  </si>
  <si>
    <t>6413</t>
  </si>
  <si>
    <t>PĀVILOSTA</t>
  </si>
  <si>
    <t>6415</t>
  </si>
  <si>
    <t>PRIEKULE</t>
  </si>
  <si>
    <t>6442</t>
  </si>
  <si>
    <t>AIZPUTES PAGASTS</t>
  </si>
  <si>
    <t>6444</t>
  </si>
  <si>
    <t>BĀRTAS PAGASTS</t>
  </si>
  <si>
    <t>6446</t>
  </si>
  <si>
    <t>BUNKAS PAGASTS</t>
  </si>
  <si>
    <t>6448</t>
  </si>
  <si>
    <t>CĪRAVAS PAGASTS</t>
  </si>
  <si>
    <t>6450</t>
  </si>
  <si>
    <t>DUNALKAS PAGASTS</t>
  </si>
  <si>
    <t>6452</t>
  </si>
  <si>
    <t>DUNIKAS PAGASTS</t>
  </si>
  <si>
    <t>6454</t>
  </si>
  <si>
    <t>EMBŪTES PAGASTS</t>
  </si>
  <si>
    <t>6456</t>
  </si>
  <si>
    <t>GAVIEZES PAGASTS</t>
  </si>
  <si>
    <t>6458</t>
  </si>
  <si>
    <t>GRAMZDAS PAGASTS</t>
  </si>
  <si>
    <t>6460</t>
  </si>
  <si>
    <t>GROBIŅAS PAGASTS</t>
  </si>
  <si>
    <t>6464</t>
  </si>
  <si>
    <t>KALĒTU PAGASTS</t>
  </si>
  <si>
    <t>6466</t>
  </si>
  <si>
    <t>KALVENES PAGASTS</t>
  </si>
  <si>
    <t>6468</t>
  </si>
  <si>
    <t>KAZDANGAS PAGASTS</t>
  </si>
  <si>
    <t>6472</t>
  </si>
  <si>
    <t>LAŽAS PAGASTS</t>
  </si>
  <si>
    <t>6476</t>
  </si>
  <si>
    <t>MEDZES PAGASTS</t>
  </si>
  <si>
    <t>6478</t>
  </si>
  <si>
    <t>NĪCAS PAGASTS</t>
  </si>
  <si>
    <t>6480</t>
  </si>
  <si>
    <t>OTAŅĶU PAGASTS</t>
  </si>
  <si>
    <t>6482</t>
  </si>
  <si>
    <t>PRIEKULES PAGASTS</t>
  </si>
  <si>
    <t>6484</t>
  </si>
  <si>
    <t>RUCAVAS PAGASTS</t>
  </si>
  <si>
    <t>6486</t>
  </si>
  <si>
    <t>SAKAS PAGASTS</t>
  </si>
  <si>
    <t>6492</t>
  </si>
  <si>
    <t>VAIŅODES PAGASTS</t>
  </si>
  <si>
    <t>6494</t>
  </si>
  <si>
    <t>VECPILS PAGASTS</t>
  </si>
  <si>
    <t>6496</t>
  </si>
  <si>
    <t>VĒRGALES PAGASTS</t>
  </si>
  <si>
    <t>6498</t>
  </si>
  <si>
    <t>VIRGAS PAGASTS</t>
  </si>
  <si>
    <t>KOPĀ PA LIEPĀJAS RAJONU</t>
  </si>
  <si>
    <t>6600</t>
  </si>
  <si>
    <t>LIMBAŽU RAJONA PADOME</t>
  </si>
  <si>
    <t>6601</t>
  </si>
  <si>
    <t>LIMBAŽI</t>
  </si>
  <si>
    <t>6605</t>
  </si>
  <si>
    <t>AINAŽI</t>
  </si>
  <si>
    <t>6607</t>
  </si>
  <si>
    <t>ALOJA</t>
  </si>
  <si>
    <t>6615</t>
  </si>
  <si>
    <t>SALACGRĪVA</t>
  </si>
  <si>
    <t>6617</t>
  </si>
  <si>
    <t>STAICELE</t>
  </si>
  <si>
    <t>6644</t>
  </si>
  <si>
    <t>BRASLAVAS PAGASTS</t>
  </si>
  <si>
    <t>6648</t>
  </si>
  <si>
    <t>BRĪVZEMNIEKU PAGASTS</t>
  </si>
  <si>
    <t>6652</t>
  </si>
  <si>
    <t>KATVARU PAGASTS</t>
  </si>
  <si>
    <t>6656</t>
  </si>
  <si>
    <t>LĒDURGAS PAGASTS</t>
  </si>
  <si>
    <t>6660</t>
  </si>
  <si>
    <t>LIEPUPES PAGASTS</t>
  </si>
  <si>
    <t>6664</t>
  </si>
  <si>
    <t>LIMBAŽU PAGASTS</t>
  </si>
  <si>
    <t>6668</t>
  </si>
  <si>
    <t>PĀLES PAGASTS</t>
  </si>
  <si>
    <t>6676</t>
  </si>
  <si>
    <t>SKULTES PAGASTS</t>
  </si>
  <si>
    <t>6680</t>
  </si>
  <si>
    <t>UMURGAS PAGASTS</t>
  </si>
  <si>
    <t>6684</t>
  </si>
  <si>
    <t>VIDRIŽU PAGASTS</t>
  </si>
  <si>
    <t>6688</t>
  </si>
  <si>
    <t>VIĻĶENES PAGASTS</t>
  </si>
  <si>
    <t>KOPĀ PA LIMBAŽU RAJONU</t>
  </si>
  <si>
    <t>6800</t>
  </si>
  <si>
    <t>LUDZAS RAJONA PADOME</t>
  </si>
  <si>
    <t>6801</t>
  </si>
  <si>
    <t>LUDZA</t>
  </si>
  <si>
    <t>6809</t>
  </si>
  <si>
    <t>KĀRSAVA</t>
  </si>
  <si>
    <t>6817</t>
  </si>
  <si>
    <t>6844</t>
  </si>
  <si>
    <t>BLONTU PAGASTS</t>
  </si>
  <si>
    <t>6846</t>
  </si>
  <si>
    <t>BRIĢU PAGASTS</t>
  </si>
  <si>
    <t>6848</t>
  </si>
  <si>
    <t>6850</t>
  </si>
  <si>
    <t>CIRMAS PAGASTS</t>
  </si>
  <si>
    <t>6854</t>
  </si>
  <si>
    <t>GOLIŠEVAS PAGASTS</t>
  </si>
  <si>
    <t>6858</t>
  </si>
  <si>
    <t>ISNAUDAS PAGASTS</t>
  </si>
  <si>
    <t>6860</t>
  </si>
  <si>
    <t>ISTRAS PAGASTS</t>
  </si>
  <si>
    <t>6864</t>
  </si>
  <si>
    <t>LAUDERU PAGASTS</t>
  </si>
  <si>
    <t>6868</t>
  </si>
  <si>
    <t>MALNAVAS PAGASTS</t>
  </si>
  <si>
    <t>6870</t>
  </si>
  <si>
    <t>MEŽVIDU PAGASTS</t>
  </si>
  <si>
    <t>6872</t>
  </si>
  <si>
    <t>MĒRDZENES PAGASTS</t>
  </si>
  <si>
    <t>6878</t>
  </si>
  <si>
    <t>NIRZAS PAGASTS</t>
  </si>
  <si>
    <t>6880</t>
  </si>
  <si>
    <t>NUKŠAS PAGASTS</t>
  </si>
  <si>
    <t>6884</t>
  </si>
  <si>
    <t>PASIENES PAGASTS</t>
  </si>
  <si>
    <t>6886</t>
  </si>
  <si>
    <t>PILDAS PAGASTS</t>
  </si>
  <si>
    <t>6888</t>
  </si>
  <si>
    <t>PUREŅU PAGASTS</t>
  </si>
  <si>
    <t>6890</t>
  </si>
  <si>
    <t>PUŠMUCOVAS PAGASTS</t>
  </si>
  <si>
    <t>6892</t>
  </si>
  <si>
    <t>RUNDĒNU PAGASTS</t>
  </si>
  <si>
    <t>6894</t>
  </si>
  <si>
    <t>SALNAVAS PAGASTS</t>
  </si>
  <si>
    <t>6898</t>
  </si>
  <si>
    <t>ZVIRGZDENES PAGASTS</t>
  </si>
  <si>
    <t>KOPĀ PA LUDZAS RAJONU</t>
  </si>
  <si>
    <t>7000</t>
  </si>
  <si>
    <t>MADONAS RAJONA PADOME</t>
  </si>
  <si>
    <t>7001</t>
  </si>
  <si>
    <t>MADONA</t>
  </si>
  <si>
    <t>7007</t>
  </si>
  <si>
    <t>CESVAINE</t>
  </si>
  <si>
    <t>7013</t>
  </si>
  <si>
    <t>LUBĀNA</t>
  </si>
  <si>
    <t>7017</t>
  </si>
  <si>
    <t>VARAKĻĀNI</t>
  </si>
  <si>
    <t>7042</t>
  </si>
  <si>
    <t>ARONAS PAGASTS</t>
  </si>
  <si>
    <t>7044</t>
  </si>
  <si>
    <t>BARKAVAS PAGASTS</t>
  </si>
  <si>
    <t>7046</t>
  </si>
  <si>
    <t>BĒRZAUNES PAGASTS</t>
  </si>
  <si>
    <t>7050</t>
  </si>
  <si>
    <t>DZELZAVAS PAGASTS</t>
  </si>
  <si>
    <t>7054</t>
  </si>
  <si>
    <t>ĒRGĻU PAGASTS</t>
  </si>
  <si>
    <t>7058</t>
  </si>
  <si>
    <t>INDRĀNU PAGASTS</t>
  </si>
  <si>
    <t>7060</t>
  </si>
  <si>
    <t>JUMURDAS PAGASTS</t>
  </si>
  <si>
    <t>7062</t>
  </si>
  <si>
    <t>KALSNAVAS PAGASTS</t>
  </si>
  <si>
    <t>7066</t>
  </si>
  <si>
    <t>LAZDONAS PAGASTS</t>
  </si>
  <si>
    <t>7068</t>
  </si>
  <si>
    <t>LIEZĒRES PAGASTS</t>
  </si>
  <si>
    <t>7070</t>
  </si>
  <si>
    <t>ĻAUDONAS PAGASTS</t>
  </si>
  <si>
    <t>7074</t>
  </si>
  <si>
    <t>MĀRCIENAS PAGASTS</t>
  </si>
  <si>
    <t>7076</t>
  </si>
  <si>
    <t>MĒTRIENAS PAGASTS</t>
  </si>
  <si>
    <t>7078</t>
  </si>
  <si>
    <t>MURMASTIENES PAGASTS</t>
  </si>
  <si>
    <t>7082</t>
  </si>
  <si>
    <t>OŠUPES PAGASTS</t>
  </si>
  <si>
    <t>7086</t>
  </si>
  <si>
    <t>PRAULIENAS PAGASTS</t>
  </si>
  <si>
    <t>7090</t>
  </si>
  <si>
    <t>SARKAŅU PAGASTS</t>
  </si>
  <si>
    <t>7092</t>
  </si>
  <si>
    <t>SAUSNĒJAS PAGASTS</t>
  </si>
  <si>
    <t>7094</t>
  </si>
  <si>
    <t>VARAKĻĀNU PAGASTS</t>
  </si>
  <si>
    <t>7096</t>
  </si>
  <si>
    <t>VESTIENAS PAGASTS</t>
  </si>
  <si>
    <t>KOPĀ PA MADONAS  RAJONU</t>
  </si>
  <si>
    <t>7400</t>
  </si>
  <si>
    <t>OGRES RAJONA PADOME</t>
  </si>
  <si>
    <t>7401</t>
  </si>
  <si>
    <t>OGRE</t>
  </si>
  <si>
    <t>7405</t>
  </si>
  <si>
    <t>IKŠĶILE</t>
  </si>
  <si>
    <t>7409</t>
  </si>
  <si>
    <t>7413</t>
  </si>
  <si>
    <t>LIELVĀRDE</t>
  </si>
  <si>
    <t>7444</t>
  </si>
  <si>
    <t>BIRZGALES PAGASTS</t>
  </si>
  <si>
    <t>7448</t>
  </si>
  <si>
    <t>JUMPRAVAS PAGASTS</t>
  </si>
  <si>
    <t>7452</t>
  </si>
  <si>
    <t>KRAPES PAGASTS</t>
  </si>
  <si>
    <t>7456</t>
  </si>
  <si>
    <t>ĶEIPENES PAGASTS</t>
  </si>
  <si>
    <t>7460</t>
  </si>
  <si>
    <t>LAUBERES PAGASTS</t>
  </si>
  <si>
    <t>7464</t>
  </si>
  <si>
    <t>LĒDMANES PAGASTS</t>
  </si>
  <si>
    <t>7468</t>
  </si>
  <si>
    <t>MADLIENAS PAGASTS</t>
  </si>
  <si>
    <t>7472</t>
  </si>
  <si>
    <t>MAZOZOLU PAGASTS</t>
  </si>
  <si>
    <t>7476</t>
  </si>
  <si>
    <t>MEŅĢELES PAGASTS</t>
  </si>
  <si>
    <t>7480</t>
  </si>
  <si>
    <t>OGRESGALA PAGASTS</t>
  </si>
  <si>
    <t>7488</t>
  </si>
  <si>
    <t>SUNTAŽU PAGASTS</t>
  </si>
  <si>
    <t>7492</t>
  </si>
  <si>
    <t>TAURUPES PAGASTS</t>
  </si>
  <si>
    <t>KOPĀ PA OGRES RAJONU</t>
  </si>
  <si>
    <t>7600</t>
  </si>
  <si>
    <t>PREIĻU RAJONA PADOME</t>
  </si>
  <si>
    <t>7601</t>
  </si>
  <si>
    <t>7611</t>
  </si>
  <si>
    <t>7642</t>
  </si>
  <si>
    <t>AGLONAS PAGASTS</t>
  </si>
  <si>
    <t>7648</t>
  </si>
  <si>
    <t>GALĒNU PAGASTS</t>
  </si>
  <si>
    <t>7652</t>
  </si>
  <si>
    <t>JERSIKAS PAGASTS</t>
  </si>
  <si>
    <t>7656</t>
  </si>
  <si>
    <t>PELĒČU PAGASTS</t>
  </si>
  <si>
    <t>7662</t>
  </si>
  <si>
    <t>RIEBIŅU PAGASTS</t>
  </si>
  <si>
    <t>7668</t>
  </si>
  <si>
    <t>RUDZĀTU PAGASTS</t>
  </si>
  <si>
    <t>7670</t>
  </si>
  <si>
    <t>RUŠONU PAGASTS</t>
  </si>
  <si>
    <t>7674</t>
  </si>
  <si>
    <t>SAUNAS PAGASTS</t>
  </si>
  <si>
    <t>7676</t>
  </si>
  <si>
    <t>SILAJĀŅU PAGASTS</t>
  </si>
  <si>
    <t>7678</t>
  </si>
  <si>
    <t>SĪĻUKALNA PAGASTS</t>
  </si>
  <si>
    <t>7680</t>
  </si>
  <si>
    <t>STABULNIEKU PAGASTS</t>
  </si>
  <si>
    <t>7682</t>
  </si>
  <si>
    <t>SUTRU PAGASTS</t>
  </si>
  <si>
    <t>7690</t>
  </si>
  <si>
    <t>7694</t>
  </si>
  <si>
    <t>VĀRKAVAS PAGASTS</t>
  </si>
  <si>
    <t>KOPĀ PA PREIĻU RAJONU</t>
  </si>
  <si>
    <t>7800</t>
  </si>
  <si>
    <t>RĒZEKNES RAJONA PADOME</t>
  </si>
  <si>
    <t>7817</t>
  </si>
  <si>
    <t>VIĻĀNI</t>
  </si>
  <si>
    <t>7842</t>
  </si>
  <si>
    <t>AUDRIŅU PAGASTS</t>
  </si>
  <si>
    <t>7844</t>
  </si>
  <si>
    <t>BĒRZGALES PAGASTS</t>
  </si>
  <si>
    <t>7846</t>
  </si>
  <si>
    <t>ČORNAJA PAGASTS</t>
  </si>
  <si>
    <t>7848</t>
  </si>
  <si>
    <t>DEKŠĀRES PAGASTS</t>
  </si>
  <si>
    <t>7850</t>
  </si>
  <si>
    <t>DRICĀNU PAGASTS</t>
  </si>
  <si>
    <t>7852</t>
  </si>
  <si>
    <t>FEIMAŅU PAGASTS</t>
  </si>
  <si>
    <t>7854</t>
  </si>
  <si>
    <t>GAIGALAVAS PAGASTS</t>
  </si>
  <si>
    <t>7856</t>
  </si>
  <si>
    <t>GRIŠKĀNU PAGASTS</t>
  </si>
  <si>
    <t>7858</t>
  </si>
  <si>
    <t>ILZESKALNA PAGASTS</t>
  </si>
  <si>
    <t>7860</t>
  </si>
  <si>
    <t>KANTINIEKU PAGASTS</t>
  </si>
  <si>
    <t>7862</t>
  </si>
  <si>
    <t>KAUNATAS PAGASTS</t>
  </si>
  <si>
    <t>7866</t>
  </si>
  <si>
    <t>LENDŽU PAGASTS</t>
  </si>
  <si>
    <t>7868</t>
  </si>
  <si>
    <t>LŪZNAVAS PAGASTS</t>
  </si>
  <si>
    <t>7870</t>
  </si>
  <si>
    <t>MALTAS PAGASTS</t>
  </si>
  <si>
    <t>7872</t>
  </si>
  <si>
    <t>MĀKOŅKALNA PAGASTS</t>
  </si>
  <si>
    <t>7874</t>
  </si>
  <si>
    <t>NAGĻU PAGASTS</t>
  </si>
  <si>
    <t>7875</t>
  </si>
  <si>
    <t>NAUTRĒNU PAGASTS</t>
  </si>
  <si>
    <t>7876</t>
  </si>
  <si>
    <t>OZOLAINES PAGASTS</t>
  </si>
  <si>
    <t>7878</t>
  </si>
  <si>
    <t>OZOLMUIŽAS PAGASTS</t>
  </si>
  <si>
    <t>7880</t>
  </si>
  <si>
    <t>PUŠAS PAGASTS</t>
  </si>
  <si>
    <t>7882</t>
  </si>
  <si>
    <t>RIKAVAS PAGASTS</t>
  </si>
  <si>
    <t>7886</t>
  </si>
  <si>
    <t>SAKSTAGALA PAGASTS</t>
  </si>
  <si>
    <t>7888</t>
  </si>
  <si>
    <t>SILMALAS PAGASTS</t>
  </si>
  <si>
    <t>7890</t>
  </si>
  <si>
    <t>SOKOLU PAGASTS</t>
  </si>
  <si>
    <t>7892</t>
  </si>
  <si>
    <t>STOĻEROVAS PAGASTS</t>
  </si>
  <si>
    <t>7894</t>
  </si>
  <si>
    <t>STRUŽĀNU PAGASTS</t>
  </si>
  <si>
    <t>7896</t>
  </si>
  <si>
    <t>VĒRĒMU PAGASTS</t>
  </si>
  <si>
    <t>7898</t>
  </si>
  <si>
    <t>VIĻĀNU PAGASTS</t>
  </si>
  <si>
    <t>KOPĀ PA RĒZEKNES RAJONU</t>
  </si>
  <si>
    <t>8000</t>
  </si>
  <si>
    <t>RĪGAS RAJONA PADOME</t>
  </si>
  <si>
    <t>8005</t>
  </si>
  <si>
    <t>BALDONE</t>
  </si>
  <si>
    <t>8007</t>
  </si>
  <si>
    <t>BALOŽI</t>
  </si>
  <si>
    <t>8009</t>
  </si>
  <si>
    <t>OLAINE</t>
  </si>
  <si>
    <t>8011</t>
  </si>
  <si>
    <t>SALASPILS</t>
  </si>
  <si>
    <t>8013</t>
  </si>
  <si>
    <t>SAULKRASTI</t>
  </si>
  <si>
    <t>8015</t>
  </si>
  <si>
    <t>SIGULDA</t>
  </si>
  <si>
    <t>8017</t>
  </si>
  <si>
    <t>VANGAŽI</t>
  </si>
  <si>
    <t>8042</t>
  </si>
  <si>
    <t>ALLAŽU PAGASTS</t>
  </si>
  <si>
    <t>8044</t>
  </si>
  <si>
    <t>ĀDAŽU PAGASTS</t>
  </si>
  <si>
    <t>8048</t>
  </si>
  <si>
    <t>BABĪTES PAGASTS</t>
  </si>
  <si>
    <t>8052</t>
  </si>
  <si>
    <t>CARNIKAVAS PAGASTS</t>
  </si>
  <si>
    <t>8056</t>
  </si>
  <si>
    <t>DAUGMALES PAGASTS</t>
  </si>
  <si>
    <t>8060</t>
  </si>
  <si>
    <t>GARKALNES PAGASTS</t>
  </si>
  <si>
    <t>8064</t>
  </si>
  <si>
    <t>INČUKALNA PAGASTS</t>
  </si>
  <si>
    <t>8068</t>
  </si>
  <si>
    <t>KRIMULDAS PAGASTS</t>
  </si>
  <si>
    <t>8070</t>
  </si>
  <si>
    <t>ĶEKAVAS PAGASTS</t>
  </si>
  <si>
    <t>8074</t>
  </si>
  <si>
    <t>MĀLPILS PAGASTS</t>
  </si>
  <si>
    <t>8076</t>
  </si>
  <si>
    <t>MĀRUPES PAGASTS</t>
  </si>
  <si>
    <t>8080</t>
  </si>
  <si>
    <t>OLAINES PAGASTS</t>
  </si>
  <si>
    <t>8084</t>
  </si>
  <si>
    <t>ROPAŽU PAGASTS</t>
  </si>
  <si>
    <t>8088</t>
  </si>
  <si>
    <t>8092</t>
  </si>
  <si>
    <t>SĒJAS PAGASTS</t>
  </si>
  <si>
    <t>8094</t>
  </si>
  <si>
    <t>SIGULDAS PAGASTS</t>
  </si>
  <si>
    <t>8096</t>
  </si>
  <si>
    <t>STOPIŅU PAGASTS</t>
  </si>
  <si>
    <t>KOPĀ PA RĪGAS RAJONU</t>
  </si>
  <si>
    <t>8400</t>
  </si>
  <si>
    <t>SALDUS RAJONA PADOME</t>
  </si>
  <si>
    <t>8401</t>
  </si>
  <si>
    <t>SALDUS</t>
  </si>
  <si>
    <t>8405</t>
  </si>
  <si>
    <t>8448</t>
  </si>
  <si>
    <t>EZERES PAGASTS</t>
  </si>
  <si>
    <t>8452</t>
  </si>
  <si>
    <t>GAIĶU PAGASTS</t>
  </si>
  <si>
    <t>8456</t>
  </si>
  <si>
    <t>JAUNAUCES PAGASTS</t>
  </si>
  <si>
    <t>8458</t>
  </si>
  <si>
    <t>JAUNLUTRIŅU PAGASTS</t>
  </si>
  <si>
    <t>8462</t>
  </si>
  <si>
    <t>KURSĪŠU PAGASTS</t>
  </si>
  <si>
    <t>8466</t>
  </si>
  <si>
    <t>LUTRIŅU PAGASTS</t>
  </si>
  <si>
    <t>8470</t>
  </si>
  <si>
    <t>NĪGRANDES PAGASTS</t>
  </si>
  <si>
    <t>8472</t>
  </si>
  <si>
    <t>NOVADNIEKU PAGASTS</t>
  </si>
  <si>
    <t>8476</t>
  </si>
  <si>
    <t>PAMPĀĻU PAGASTS</t>
  </si>
  <si>
    <t>8482</t>
  </si>
  <si>
    <t>RUBAS PAGASTS</t>
  </si>
  <si>
    <t>8486</t>
  </si>
  <si>
    <t>SALDUS PAGASTS</t>
  </si>
  <si>
    <t>8488</t>
  </si>
  <si>
    <t>ŠĶĒDES PAGASTS</t>
  </si>
  <si>
    <t>8492</t>
  </si>
  <si>
    <t>VADAKSTES PAGASTS</t>
  </si>
  <si>
    <t>8494</t>
  </si>
  <si>
    <t>ZAŅAS PAGASTS</t>
  </si>
  <si>
    <t>8496</t>
  </si>
  <si>
    <t>ZIRŅU PAGASTS</t>
  </si>
  <si>
    <t>8498</t>
  </si>
  <si>
    <t>ZVĀRDES PAGASTS</t>
  </si>
  <si>
    <t>KOPĀ PA SALDUS RAJONU</t>
  </si>
  <si>
    <t>8800</t>
  </si>
  <si>
    <t>TALSU RAJONA PADOME</t>
  </si>
  <si>
    <t>8801</t>
  </si>
  <si>
    <t>TALSI</t>
  </si>
  <si>
    <t>8813</t>
  </si>
  <si>
    <t>8815</t>
  </si>
  <si>
    <t>STENDE</t>
  </si>
  <si>
    <t>8817</t>
  </si>
  <si>
    <t>VALDEMĀRPILS</t>
  </si>
  <si>
    <t>8846</t>
  </si>
  <si>
    <t>BALGALES PAGASTS</t>
  </si>
  <si>
    <t>8850</t>
  </si>
  <si>
    <t>DUNDAGAS PAGASTS</t>
  </si>
  <si>
    <t>8854</t>
  </si>
  <si>
    <t>ĢIBUĻU PAGASTS</t>
  </si>
  <si>
    <t>8858</t>
  </si>
  <si>
    <t>ĪVES PAGASTS</t>
  </si>
  <si>
    <t>8862</t>
  </si>
  <si>
    <t>KOLKAS PAGASTS</t>
  </si>
  <si>
    <t>8864</t>
  </si>
  <si>
    <t>ĶŪĻCIEMA PAGASTS</t>
  </si>
  <si>
    <t>8868</t>
  </si>
  <si>
    <t>LAIDZES PAGASTS</t>
  </si>
  <si>
    <t>8870</t>
  </si>
  <si>
    <t>LAUCIENES PAGASTS</t>
  </si>
  <si>
    <t>8872</t>
  </si>
  <si>
    <t>LĪBAGU PAGASTS</t>
  </si>
  <si>
    <t>8874</t>
  </si>
  <si>
    <t>LUBES PAGASTS</t>
  </si>
  <si>
    <t>8878</t>
  </si>
  <si>
    <t>MĒRSRAGA PAGASTS</t>
  </si>
  <si>
    <t>8882</t>
  </si>
  <si>
    <t>ROJAS PAGASTS</t>
  </si>
  <si>
    <t>8886</t>
  </si>
  <si>
    <t>STRAZDES PAGASTS</t>
  </si>
  <si>
    <t>8892</t>
  </si>
  <si>
    <t>VALDGALES PAGASTS</t>
  </si>
  <si>
    <t>8894</t>
  </si>
  <si>
    <t>VANDZENES PAGASTS</t>
  </si>
  <si>
    <t>8896</t>
  </si>
  <si>
    <t>VIRBU PAGASTS</t>
  </si>
  <si>
    <t>KOPĀ PA TALSU RAJONU</t>
  </si>
  <si>
    <t>9000</t>
  </si>
  <si>
    <t>TUKUMA RAJONA PADOME</t>
  </si>
  <si>
    <t>9001</t>
  </si>
  <si>
    <t>TUKUMS</t>
  </si>
  <si>
    <t>9011</t>
  </si>
  <si>
    <t>9046</t>
  </si>
  <si>
    <t>DEGOLES PAGASTS</t>
  </si>
  <si>
    <t>9048</t>
  </si>
  <si>
    <t>DŽŪKSTES PAGASTS</t>
  </si>
  <si>
    <t>9050</t>
  </si>
  <si>
    <t>ENGURES PAGASTS</t>
  </si>
  <si>
    <t>9054</t>
  </si>
  <si>
    <t>IRLAVAS PAGASTS</t>
  </si>
  <si>
    <t>9056</t>
  </si>
  <si>
    <t>JAUNPILS PAGASTS</t>
  </si>
  <si>
    <t>9058</t>
  </si>
  <si>
    <t>JAUNSĀTU PAGASTS</t>
  </si>
  <si>
    <t>9066</t>
  </si>
  <si>
    <t>LAPMEŽCIEMA PAGASTS</t>
  </si>
  <si>
    <t>9068</t>
  </si>
  <si>
    <t>LESTENES PAGASTS</t>
  </si>
  <si>
    <t>9074</t>
  </si>
  <si>
    <t>PŪRES PAGASTS</t>
  </si>
  <si>
    <t>9078</t>
  </si>
  <si>
    <t>SĒMES PAGASTS</t>
  </si>
  <si>
    <t>9080</t>
  </si>
  <si>
    <t>SLAMPES PAGASTS</t>
  </si>
  <si>
    <t>9082</t>
  </si>
  <si>
    <t>SMĀRDES PAGASTS</t>
  </si>
  <si>
    <t>9084</t>
  </si>
  <si>
    <t>TUMES PAGASTS</t>
  </si>
  <si>
    <t>9088</t>
  </si>
  <si>
    <t>VĀNES PAGASTS</t>
  </si>
  <si>
    <t>9090</t>
  </si>
  <si>
    <t>VIESATU PAGASTS</t>
  </si>
  <si>
    <t>9092</t>
  </si>
  <si>
    <t>ZANTES PAGASTS</t>
  </si>
  <si>
    <t>9096</t>
  </si>
  <si>
    <t>ZENTENES PAGASTS</t>
  </si>
  <si>
    <t>KOPĀ PA TUKUMA RAJONU</t>
  </si>
  <si>
    <t>9400</t>
  </si>
  <si>
    <t>VALKAS RAJONA PADOME</t>
  </si>
  <si>
    <t>9401</t>
  </si>
  <si>
    <t>VALKA</t>
  </si>
  <si>
    <t>9413</t>
  </si>
  <si>
    <t>SEDA</t>
  </si>
  <si>
    <t>9415</t>
  </si>
  <si>
    <t>SMILTENE</t>
  </si>
  <si>
    <t>9417</t>
  </si>
  <si>
    <t>STRENČI</t>
  </si>
  <si>
    <t>9444</t>
  </si>
  <si>
    <t>BILSKAS PAGASTS</t>
  </si>
  <si>
    <t>9446</t>
  </si>
  <si>
    <t>BLOMES PAGASTS</t>
  </si>
  <si>
    <t>9448</t>
  </si>
  <si>
    <t>BRANTU PAGASTS</t>
  </si>
  <si>
    <t>9452</t>
  </si>
  <si>
    <t>ĒRĢEMES PAGASTS</t>
  </si>
  <si>
    <t>9454</t>
  </si>
  <si>
    <t>ĒVELES PAGASTS</t>
  </si>
  <si>
    <t>9458</t>
  </si>
  <si>
    <t>GRUNDZĀLES PAGASTS</t>
  </si>
  <si>
    <t>9462</t>
  </si>
  <si>
    <t>JĒRCĒNU PAGASTS</t>
  </si>
  <si>
    <t>9466</t>
  </si>
  <si>
    <t>KĀRĶU PAGASTS</t>
  </si>
  <si>
    <t>9470</t>
  </si>
  <si>
    <t>LAUNKALNES PAGASTS</t>
  </si>
  <si>
    <t>9474</t>
  </si>
  <si>
    <t>PALSMANES PAGASTS</t>
  </si>
  <si>
    <t>9476</t>
  </si>
  <si>
    <t>PLĀŅU PAGASTS</t>
  </si>
  <si>
    <t>9480</t>
  </si>
  <si>
    <t>SMILTENES PAGASTS</t>
  </si>
  <si>
    <t>9484</t>
  </si>
  <si>
    <t>TRIKĀTAS PAGASTS</t>
  </si>
  <si>
    <t>9488</t>
  </si>
  <si>
    <t>VALKAS PAGASTS</t>
  </si>
  <si>
    <t>9490</t>
  </si>
  <si>
    <t>VARIŅU PAGASTS</t>
  </si>
  <si>
    <t>9492</t>
  </si>
  <si>
    <t>VIJCIEMA PAGASTS</t>
  </si>
  <si>
    <t>9496</t>
  </si>
  <si>
    <t>ZVĀRTAVAS PAGASTS</t>
  </si>
  <si>
    <t>KOPĀ PA VALKAS RAJONU</t>
  </si>
  <si>
    <t>9600</t>
  </si>
  <si>
    <t>VALMIERAS RAJONA PADOME</t>
  </si>
  <si>
    <t>9601</t>
  </si>
  <si>
    <t>VALMIERA</t>
  </si>
  <si>
    <t>9611</t>
  </si>
  <si>
    <t>MAZSALACA</t>
  </si>
  <si>
    <t>9615</t>
  </si>
  <si>
    <t>RŪJIENA</t>
  </si>
  <si>
    <t>9644</t>
  </si>
  <si>
    <t>BĒRZAINES PAGASTS</t>
  </si>
  <si>
    <t>9646</t>
  </si>
  <si>
    <t>BRENGUĻU PAGASTS</t>
  </si>
  <si>
    <t>9648</t>
  </si>
  <si>
    <t>BURTNIEKU PAGASTS</t>
  </si>
  <si>
    <t>9652</t>
  </si>
  <si>
    <t>DIKĻU PAGASTS</t>
  </si>
  <si>
    <t>9656</t>
  </si>
  <si>
    <t>IPIĶU PAGASTS</t>
  </si>
  <si>
    <t>9658</t>
  </si>
  <si>
    <t>9662</t>
  </si>
  <si>
    <t>KAUGURU PAGASTS</t>
  </si>
  <si>
    <t>9664</t>
  </si>
  <si>
    <t>KOCĒNU PAGASTS</t>
  </si>
  <si>
    <t>9666</t>
  </si>
  <si>
    <t>ĶOŅU PAGASTS</t>
  </si>
  <si>
    <t>9668</t>
  </si>
  <si>
    <t>LODES PAGASTS</t>
  </si>
  <si>
    <t>9670</t>
  </si>
  <si>
    <t>MATĪŠU PAGASTS</t>
  </si>
  <si>
    <t>9672</t>
  </si>
  <si>
    <t>NAUKŠĒNU PAGASTS</t>
  </si>
  <si>
    <t>9676</t>
  </si>
  <si>
    <t>RAMATAS PAGASTS</t>
  </si>
  <si>
    <t>9678</t>
  </si>
  <si>
    <t>RENCĒNU PAGASTS</t>
  </si>
  <si>
    <t>9682</t>
  </si>
  <si>
    <t>SĒĻU PAGASTS</t>
  </si>
  <si>
    <t>9684</t>
  </si>
  <si>
    <t>SKAŅKALNES PAGASTS</t>
  </si>
  <si>
    <t>9688</t>
  </si>
  <si>
    <t>VAIDAVAS PAGASTS</t>
  </si>
  <si>
    <t>9690</t>
  </si>
  <si>
    <t>VALMIERAS PAGASTS</t>
  </si>
  <si>
    <t>9692</t>
  </si>
  <si>
    <t>VECATES PAGASTS</t>
  </si>
  <si>
    <t>9694</t>
  </si>
  <si>
    <t>VILPULKAS PAGASTS</t>
  </si>
  <si>
    <t>9696</t>
  </si>
  <si>
    <t>ZILĀKALNA PAGASTS</t>
  </si>
  <si>
    <t>KOPĀ PA VALMIERAS RAJONU</t>
  </si>
  <si>
    <t>9800</t>
  </si>
  <si>
    <t>VENTSPILS RAJONA PADOME</t>
  </si>
  <si>
    <t>9813</t>
  </si>
  <si>
    <t>PILTENE</t>
  </si>
  <si>
    <t>9844</t>
  </si>
  <si>
    <t>ANCES PAGASTS</t>
  </si>
  <si>
    <t>9850</t>
  </si>
  <si>
    <t>JŪRKALNES PAGASTS</t>
  </si>
  <si>
    <t>9856</t>
  </si>
  <si>
    <t>POPES PAGASTS</t>
  </si>
  <si>
    <t>9860</t>
  </si>
  <si>
    <t>PUZES PAGASTS</t>
  </si>
  <si>
    <t>9866</t>
  </si>
  <si>
    <t>TĀRGALES PAGASTS</t>
  </si>
  <si>
    <t>9870</t>
  </si>
  <si>
    <t>UGĀLES PAGASTS</t>
  </si>
  <si>
    <t>9874</t>
  </si>
  <si>
    <t>USMAS PAGASTS</t>
  </si>
  <si>
    <t>9878</t>
  </si>
  <si>
    <t>UŽAVAS PAGASTS</t>
  </si>
  <si>
    <t>9884</t>
  </si>
  <si>
    <t>VĀRVES PAGASTS</t>
  </si>
  <si>
    <t>9890</t>
  </si>
  <si>
    <t>ZIRU PAGASTS</t>
  </si>
  <si>
    <t>9894</t>
  </si>
  <si>
    <t>ZLĒKU PAGASTS</t>
  </si>
  <si>
    <t>KOPĀ PA VENTSPILS RAJONU</t>
  </si>
  <si>
    <t>KOPĀ PA REPUBLIKU</t>
  </si>
  <si>
    <t>* neieskaitot iedzīvotāju ienākuma nodokļa atlikumu uz gada beigām sadales kontā</t>
  </si>
  <si>
    <t>KOPĀ PA JĒKABPILS RAJONU</t>
  </si>
  <si>
    <t>VĀRKAVAS NOVADS</t>
  </si>
  <si>
    <t>AIZKRAUKLES NOVADS</t>
  </si>
  <si>
    <t>KUBULU PAGASTS</t>
  </si>
  <si>
    <t>KRĀSLAVAS NOVADS</t>
  </si>
  <si>
    <t>ĶEGUMA NOVADS</t>
  </si>
  <si>
    <t>PREIĻU NOVADS</t>
  </si>
  <si>
    <t>LĪVĀNU NOVADS</t>
  </si>
  <si>
    <t>KANDAVAS NOVADS</t>
  </si>
  <si>
    <t>SABILES NOVADS</t>
  </si>
  <si>
    <t>BROCĒNU NOVADS</t>
  </si>
  <si>
    <t>ZILUPES NOVADS</t>
  </si>
  <si>
    <t>CIBLAS NOVADS</t>
  </si>
  <si>
    <t>TĒRVETES NOVADS</t>
  </si>
  <si>
    <t>Pārskats par pašvaldību pamatbudžeta ieņēmumiem un izdevumiem 2002.gadā</t>
  </si>
  <si>
    <t>AMATAS NOVADS</t>
  </si>
  <si>
    <t>DURBES NOVADS</t>
  </si>
  <si>
    <t>Kopā (2+3)</t>
  </si>
  <si>
    <t>Kopā (5+6)</t>
  </si>
  <si>
    <t>Ieņēmumu pārsniegums vai deficīts
(4-7)</t>
  </si>
  <si>
    <t>budžeta līdzekļu izmaiņas (12-13)</t>
  </si>
  <si>
    <t>Finansēšana (10+11+14+15+16)</t>
  </si>
  <si>
    <t>JERU PAGASTS</t>
  </si>
  <si>
    <t>38.pielikums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</si>
</sst>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9"/>
  <sheetViews>
    <sheetView tabSelected="1" zoomScale="85" zoomScaleNormal="85" workbookViewId="0" topLeftCell="A1">
      <pane xSplit="2" ySplit="8" topLeftCell="J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Q2" sqref="Q2"/>
    </sheetView>
  </sheetViews>
  <sheetFormatPr defaultColWidth="9.140625" defaultRowHeight="12.75"/>
  <cols>
    <col min="1" max="1" width="6.57421875" style="1" hidden="1" customWidth="1"/>
    <col min="2" max="2" width="32.00390625" style="1" customWidth="1"/>
    <col min="3" max="5" width="12.140625" style="2" bestFit="1" customWidth="1"/>
    <col min="6" max="6" width="12.28125" style="2" bestFit="1" customWidth="1"/>
    <col min="7" max="7" width="11.140625" style="2" bestFit="1" customWidth="1"/>
    <col min="8" max="8" width="12.140625" style="2" bestFit="1" customWidth="1"/>
    <col min="9" max="9" width="12.8515625" style="2" customWidth="1"/>
    <col min="10" max="10" width="12.00390625" style="2" customWidth="1"/>
    <col min="11" max="11" width="10.7109375" style="2" customWidth="1"/>
    <col min="12" max="12" width="11.7109375" style="2" customWidth="1"/>
    <col min="13" max="14" width="11.140625" style="2" bestFit="1" customWidth="1"/>
    <col min="15" max="15" width="11.140625" style="2" customWidth="1"/>
    <col min="16" max="16" width="12.140625" style="2" customWidth="1"/>
    <col min="17" max="17" width="10.7109375" style="2" customWidth="1"/>
    <col min="18" max="16384" width="9.140625" style="1" customWidth="1"/>
  </cols>
  <sheetData>
    <row r="1" ht="15.75">
      <c r="Q1" s="3" t="s">
        <v>1188</v>
      </c>
    </row>
    <row r="3" spans="1:17" s="4" customFormat="1" ht="18.75">
      <c r="A3" s="18" t="s">
        <v>1179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5" ht="12.75">
      <c r="Q5" s="5" t="s">
        <v>0</v>
      </c>
    </row>
    <row r="6" spans="1:17" ht="12.75">
      <c r="A6" s="17" t="s">
        <v>1</v>
      </c>
      <c r="B6" s="17" t="s">
        <v>2</v>
      </c>
      <c r="C6" s="15" t="s">
        <v>3</v>
      </c>
      <c r="D6" s="15"/>
      <c r="E6" s="15"/>
      <c r="F6" s="15" t="s">
        <v>4</v>
      </c>
      <c r="G6" s="15"/>
      <c r="H6" s="15"/>
      <c r="I6" s="16" t="s">
        <v>1184</v>
      </c>
      <c r="J6" s="19" t="s">
        <v>1186</v>
      </c>
      <c r="K6" s="15" t="s">
        <v>5</v>
      </c>
      <c r="L6" s="15"/>
      <c r="M6" s="15"/>
      <c r="N6" s="15"/>
      <c r="O6" s="16" t="s">
        <v>6</v>
      </c>
      <c r="P6" s="16" t="s">
        <v>7</v>
      </c>
      <c r="Q6" s="19" t="s">
        <v>8</v>
      </c>
    </row>
    <row r="7" spans="1:17" s="9" customFormat="1" ht="51">
      <c r="A7" s="17"/>
      <c r="B7" s="17"/>
      <c r="C7" s="7" t="s">
        <v>9</v>
      </c>
      <c r="D7" s="7" t="s">
        <v>10</v>
      </c>
      <c r="E7" s="7" t="s">
        <v>1182</v>
      </c>
      <c r="F7" s="7" t="s">
        <v>11</v>
      </c>
      <c r="G7" s="7" t="s">
        <v>12</v>
      </c>
      <c r="H7" s="7" t="s">
        <v>1183</v>
      </c>
      <c r="I7" s="17"/>
      <c r="J7" s="17"/>
      <c r="K7" s="8" t="s">
        <v>13</v>
      </c>
      <c r="L7" s="7" t="s">
        <v>1185</v>
      </c>
      <c r="M7" s="7" t="s">
        <v>14</v>
      </c>
      <c r="N7" s="7" t="s">
        <v>15</v>
      </c>
      <c r="O7" s="17"/>
      <c r="P7" s="17"/>
      <c r="Q7" s="17"/>
    </row>
    <row r="8" spans="1:17" s="10" customFormat="1" ht="12.75">
      <c r="A8" s="10">
        <v>1</v>
      </c>
      <c r="B8" s="10">
        <v>1</v>
      </c>
      <c r="C8" s="6">
        <v>2</v>
      </c>
      <c r="D8" s="10">
        <v>3</v>
      </c>
      <c r="E8" s="6">
        <v>4</v>
      </c>
      <c r="F8" s="10">
        <v>5</v>
      </c>
      <c r="G8" s="6">
        <v>6</v>
      </c>
      <c r="H8" s="10">
        <v>7</v>
      </c>
      <c r="I8" s="6">
        <v>8</v>
      </c>
      <c r="J8" s="10">
        <v>9</v>
      </c>
      <c r="K8" s="6">
        <v>10</v>
      </c>
      <c r="L8" s="10">
        <v>11</v>
      </c>
      <c r="M8" s="6">
        <v>12</v>
      </c>
      <c r="N8" s="10">
        <v>13</v>
      </c>
      <c r="O8" s="6">
        <v>14</v>
      </c>
      <c r="P8" s="10">
        <v>15</v>
      </c>
      <c r="Q8" s="6">
        <v>16</v>
      </c>
    </row>
    <row r="10" spans="1:17" ht="12.75">
      <c r="A10" s="1" t="s">
        <v>16</v>
      </c>
      <c r="B10" s="1" t="s">
        <v>17</v>
      </c>
      <c r="C10" s="2">
        <v>139127884</v>
      </c>
      <c r="D10" s="2">
        <v>30152540</v>
      </c>
      <c r="E10" s="2">
        <f aca="true" t="shared" si="0" ref="E10:E17">SUM(C10:D10)</f>
        <v>169280424</v>
      </c>
      <c r="F10" s="2">
        <v>174740702</v>
      </c>
      <c r="G10" s="2">
        <v>20963616</v>
      </c>
      <c r="H10" s="2">
        <f aca="true" t="shared" si="1" ref="H10:H17">SUM(F10:G10)</f>
        <v>195704318</v>
      </c>
      <c r="I10" s="2">
        <f aca="true" t="shared" si="2" ref="I10:I17">E10-H10</f>
        <v>-26423894</v>
      </c>
      <c r="J10" s="2">
        <f aca="true" t="shared" si="3" ref="J10:J17">SUM(K10,L10,O10,P10,Q10)</f>
        <v>26423894</v>
      </c>
      <c r="K10" s="2">
        <v>0</v>
      </c>
      <c r="L10" s="2">
        <f aca="true" t="shared" si="4" ref="L10:L17">M10-N10</f>
        <v>-438134</v>
      </c>
      <c r="M10" s="2">
        <v>4228097</v>
      </c>
      <c r="N10" s="2">
        <v>4666231</v>
      </c>
      <c r="O10" s="2">
        <v>0</v>
      </c>
      <c r="P10" s="2">
        <v>25053312</v>
      </c>
      <c r="Q10" s="2">
        <v>1808716</v>
      </c>
    </row>
    <row r="11" spans="1:17" ht="12.75">
      <c r="A11" s="1" t="s">
        <v>18</v>
      </c>
      <c r="B11" s="1" t="s">
        <v>19</v>
      </c>
      <c r="C11" s="2">
        <v>11018666</v>
      </c>
      <c r="D11" s="2">
        <v>7594524</v>
      </c>
      <c r="E11" s="2">
        <f t="shared" si="0"/>
        <v>18613190</v>
      </c>
      <c r="F11" s="2">
        <v>21112097</v>
      </c>
      <c r="G11" s="2">
        <v>21308</v>
      </c>
      <c r="H11" s="2">
        <f t="shared" si="1"/>
        <v>21133405</v>
      </c>
      <c r="I11" s="2">
        <f t="shared" si="2"/>
        <v>-2520215</v>
      </c>
      <c r="J11" s="2">
        <f t="shared" si="3"/>
        <v>2520215</v>
      </c>
      <c r="K11" s="2">
        <v>-338200</v>
      </c>
      <c r="L11" s="2">
        <f t="shared" si="4"/>
        <v>-171716</v>
      </c>
      <c r="M11" s="2">
        <v>291478</v>
      </c>
      <c r="N11" s="2">
        <v>463194</v>
      </c>
      <c r="O11" s="2">
        <v>2423200</v>
      </c>
      <c r="P11" s="2">
        <v>325644</v>
      </c>
      <c r="Q11" s="2">
        <v>281287</v>
      </c>
    </row>
    <row r="12" spans="1:17" ht="12.75">
      <c r="A12" s="1" t="s">
        <v>20</v>
      </c>
      <c r="B12" s="1" t="s">
        <v>21</v>
      </c>
      <c r="C12" s="2">
        <v>8566684</v>
      </c>
      <c r="D12" s="2">
        <v>3850717</v>
      </c>
      <c r="E12" s="2">
        <f t="shared" si="0"/>
        <v>12417401</v>
      </c>
      <c r="F12" s="2">
        <v>11204181</v>
      </c>
      <c r="G12" s="2">
        <v>353333</v>
      </c>
      <c r="H12" s="2">
        <f t="shared" si="1"/>
        <v>11557514</v>
      </c>
      <c r="I12" s="2">
        <f t="shared" si="2"/>
        <v>859887</v>
      </c>
      <c r="J12" s="2">
        <f t="shared" si="3"/>
        <v>-859887</v>
      </c>
      <c r="K12" s="2">
        <v>0</v>
      </c>
      <c r="L12" s="2">
        <f t="shared" si="4"/>
        <v>-663014</v>
      </c>
      <c r="M12" s="2">
        <v>208001</v>
      </c>
      <c r="N12" s="2">
        <v>871015</v>
      </c>
      <c r="O12" s="2">
        <v>480000</v>
      </c>
      <c r="P12" s="2">
        <v>10813</v>
      </c>
      <c r="Q12" s="2">
        <v>-687686</v>
      </c>
    </row>
    <row r="13" spans="1:17" ht="12.75">
      <c r="A13" s="1" t="s">
        <v>22</v>
      </c>
      <c r="B13" s="1" t="s">
        <v>23</v>
      </c>
      <c r="C13" s="2">
        <v>9035806</v>
      </c>
      <c r="D13" s="2">
        <v>2210574</v>
      </c>
      <c r="E13" s="2">
        <f t="shared" si="0"/>
        <v>11246380</v>
      </c>
      <c r="F13" s="2">
        <v>10319045</v>
      </c>
      <c r="G13" s="2">
        <v>836657</v>
      </c>
      <c r="H13" s="2">
        <f t="shared" si="1"/>
        <v>11155702</v>
      </c>
      <c r="I13" s="2">
        <f t="shared" si="2"/>
        <v>90678</v>
      </c>
      <c r="J13" s="2">
        <f t="shared" si="3"/>
        <v>-90678</v>
      </c>
      <c r="K13" s="2">
        <v>-40950</v>
      </c>
      <c r="L13" s="2">
        <f t="shared" si="4"/>
        <v>-49728</v>
      </c>
      <c r="M13" s="2">
        <v>86937</v>
      </c>
      <c r="N13" s="2">
        <v>136665</v>
      </c>
      <c r="O13" s="2">
        <v>0</v>
      </c>
      <c r="P13" s="2">
        <v>0</v>
      </c>
      <c r="Q13" s="2">
        <v>0</v>
      </c>
    </row>
    <row r="14" spans="1:17" ht="12.75">
      <c r="A14" s="1" t="s">
        <v>24</v>
      </c>
      <c r="B14" s="1" t="s">
        <v>25</v>
      </c>
      <c r="C14" s="2">
        <v>10391550</v>
      </c>
      <c r="D14" s="2">
        <v>4696028</v>
      </c>
      <c r="E14" s="2">
        <f t="shared" si="0"/>
        <v>15087578</v>
      </c>
      <c r="F14" s="2">
        <v>15998371</v>
      </c>
      <c r="G14" s="2">
        <v>52205</v>
      </c>
      <c r="H14" s="2">
        <f t="shared" si="1"/>
        <v>16050576</v>
      </c>
      <c r="I14" s="2">
        <f t="shared" si="2"/>
        <v>-962998</v>
      </c>
      <c r="J14" s="2">
        <f t="shared" si="3"/>
        <v>962998</v>
      </c>
      <c r="K14" s="2">
        <v>541400</v>
      </c>
      <c r="L14" s="2">
        <f t="shared" si="4"/>
        <v>-392533</v>
      </c>
      <c r="M14" s="2">
        <v>470554</v>
      </c>
      <c r="N14" s="2">
        <v>863087</v>
      </c>
      <c r="O14" s="2">
        <v>0</v>
      </c>
      <c r="P14" s="2">
        <v>-273726</v>
      </c>
      <c r="Q14" s="2">
        <v>1087857</v>
      </c>
    </row>
    <row r="15" spans="1:17" ht="12.75">
      <c r="A15" s="1" t="s">
        <v>26</v>
      </c>
      <c r="B15" s="1" t="s">
        <v>27</v>
      </c>
      <c r="C15" s="2">
        <v>4191086</v>
      </c>
      <c r="D15" s="2">
        <v>2847949</v>
      </c>
      <c r="E15" s="2">
        <f t="shared" si="0"/>
        <v>7039035</v>
      </c>
      <c r="F15" s="2">
        <v>6765985</v>
      </c>
      <c r="G15" s="2">
        <v>38649</v>
      </c>
      <c r="H15" s="2">
        <f t="shared" si="1"/>
        <v>6804634</v>
      </c>
      <c r="I15" s="2">
        <f t="shared" si="2"/>
        <v>234401</v>
      </c>
      <c r="J15" s="2">
        <f t="shared" si="3"/>
        <v>-234401</v>
      </c>
      <c r="K15" s="2">
        <v>0</v>
      </c>
      <c r="L15" s="2">
        <f t="shared" si="4"/>
        <v>-234401</v>
      </c>
      <c r="M15" s="2">
        <v>54283</v>
      </c>
      <c r="N15" s="2">
        <v>288684</v>
      </c>
      <c r="O15" s="2">
        <v>0</v>
      </c>
      <c r="P15" s="2">
        <v>0</v>
      </c>
      <c r="Q15" s="2">
        <v>0</v>
      </c>
    </row>
    <row r="16" spans="1:17" ht="12.75">
      <c r="A16" s="1" t="s">
        <v>28</v>
      </c>
      <c r="B16" s="1" t="s">
        <v>29</v>
      </c>
      <c r="C16" s="2">
        <v>10770202</v>
      </c>
      <c r="D16" s="2">
        <v>2019779</v>
      </c>
      <c r="E16" s="2">
        <f t="shared" si="0"/>
        <v>12789981</v>
      </c>
      <c r="F16" s="2">
        <v>9752819</v>
      </c>
      <c r="G16" s="2">
        <v>2487607</v>
      </c>
      <c r="H16" s="2">
        <f t="shared" si="1"/>
        <v>12240426</v>
      </c>
      <c r="I16" s="2">
        <f t="shared" si="2"/>
        <v>549555</v>
      </c>
      <c r="J16" s="2">
        <f t="shared" si="3"/>
        <v>-549555</v>
      </c>
      <c r="K16" s="2">
        <v>0</v>
      </c>
      <c r="L16" s="2">
        <f t="shared" si="4"/>
        <v>-549555</v>
      </c>
      <c r="M16" s="2">
        <v>788055</v>
      </c>
      <c r="N16" s="2">
        <v>1337610</v>
      </c>
      <c r="O16" s="2">
        <v>0</v>
      </c>
      <c r="P16" s="2">
        <v>0</v>
      </c>
      <c r="Q16" s="2">
        <v>0</v>
      </c>
    </row>
    <row r="17" spans="2:17" s="11" customFormat="1" ht="12.75">
      <c r="B17" s="11" t="s">
        <v>30</v>
      </c>
      <c r="C17" s="12">
        <f>SUM(C10:C16)</f>
        <v>193101878</v>
      </c>
      <c r="D17" s="12">
        <f>SUM(D10:D16)</f>
        <v>53372111</v>
      </c>
      <c r="E17" s="12">
        <f t="shared" si="0"/>
        <v>246473989</v>
      </c>
      <c r="F17" s="12">
        <f>SUM(F10:F16)</f>
        <v>249893200</v>
      </c>
      <c r="G17" s="12">
        <f>SUM(G10:G16)</f>
        <v>24753375</v>
      </c>
      <c r="H17" s="12">
        <f t="shared" si="1"/>
        <v>274646575</v>
      </c>
      <c r="I17" s="12">
        <f t="shared" si="2"/>
        <v>-28172586</v>
      </c>
      <c r="J17" s="12">
        <f t="shared" si="3"/>
        <v>28172586</v>
      </c>
      <c r="K17" s="12">
        <f>SUM(K10:K16)</f>
        <v>162250</v>
      </c>
      <c r="L17" s="12">
        <f t="shared" si="4"/>
        <v>-2499081</v>
      </c>
      <c r="M17" s="12">
        <f>SUM(M10:M16)</f>
        <v>6127405</v>
      </c>
      <c r="N17" s="12">
        <f>SUM(N10:N16)</f>
        <v>8626486</v>
      </c>
      <c r="O17" s="12">
        <f>SUM(O10:O16)</f>
        <v>2903200</v>
      </c>
      <c r="P17" s="12">
        <f>SUM(P10:P16)</f>
        <v>25116043</v>
      </c>
      <c r="Q17" s="12">
        <f>SUM(Q10:Q16)</f>
        <v>2490174</v>
      </c>
    </row>
    <row r="19" spans="1:17" ht="12.75">
      <c r="A19" s="1" t="s">
        <v>31</v>
      </c>
      <c r="B19" s="1" t="s">
        <v>32</v>
      </c>
      <c r="C19" s="2">
        <v>60160</v>
      </c>
      <c r="D19" s="2">
        <v>3207909</v>
      </c>
      <c r="E19" s="2">
        <f aca="true" t="shared" si="5" ref="E19:E40">SUM(C19:D19)</f>
        <v>3268069</v>
      </c>
      <c r="F19" s="2">
        <v>1596369</v>
      </c>
      <c r="G19" s="2">
        <v>1890713</v>
      </c>
      <c r="H19" s="2">
        <f aca="true" t="shared" si="6" ref="H19:H40">SUM(F19:G19)</f>
        <v>3487082</v>
      </c>
      <c r="I19" s="2">
        <f aca="true" t="shared" si="7" ref="I19:I40">E19-H19</f>
        <v>-219013</v>
      </c>
      <c r="J19" s="2">
        <f aca="true" t="shared" si="8" ref="J19:J40">SUM(K19,L19,O19,P19,Q19)</f>
        <v>219013</v>
      </c>
      <c r="K19" s="2">
        <v>374407</v>
      </c>
      <c r="L19" s="2">
        <f aca="true" t="shared" si="9" ref="L19:L40">M19-N19</f>
        <v>-155394</v>
      </c>
      <c r="M19" s="2">
        <v>43542</v>
      </c>
      <c r="N19" s="2">
        <v>198936</v>
      </c>
      <c r="O19" s="2">
        <v>0</v>
      </c>
      <c r="P19" s="2">
        <v>0</v>
      </c>
      <c r="Q19" s="2">
        <v>0</v>
      </c>
    </row>
    <row r="20" spans="1:17" ht="12.75">
      <c r="A20" s="1" t="s">
        <v>33</v>
      </c>
      <c r="B20" s="1" t="s">
        <v>1167</v>
      </c>
      <c r="C20" s="2">
        <v>1803953</v>
      </c>
      <c r="D20" s="2">
        <v>728433</v>
      </c>
      <c r="E20" s="2">
        <f t="shared" si="5"/>
        <v>2532386</v>
      </c>
      <c r="F20" s="2">
        <v>2255404</v>
      </c>
      <c r="G20" s="2">
        <v>307809</v>
      </c>
      <c r="H20" s="2">
        <f t="shared" si="6"/>
        <v>2563213</v>
      </c>
      <c r="I20" s="2">
        <f t="shared" si="7"/>
        <v>-30827</v>
      </c>
      <c r="J20" s="2">
        <f t="shared" si="8"/>
        <v>30827</v>
      </c>
      <c r="K20" s="2">
        <v>97000</v>
      </c>
      <c r="L20" s="2">
        <f t="shared" si="9"/>
        <v>-52273</v>
      </c>
      <c r="M20" s="2">
        <v>184959</v>
      </c>
      <c r="N20" s="2">
        <v>237232</v>
      </c>
      <c r="O20" s="2">
        <v>0</v>
      </c>
      <c r="P20" s="2">
        <v>-13900</v>
      </c>
      <c r="Q20" s="2">
        <v>0</v>
      </c>
    </row>
    <row r="21" spans="1:17" ht="12.75">
      <c r="A21" s="1" t="s">
        <v>34</v>
      </c>
      <c r="B21" s="1" t="s">
        <v>35</v>
      </c>
      <c r="C21" s="2">
        <v>221119</v>
      </c>
      <c r="D21" s="2">
        <v>137270</v>
      </c>
      <c r="E21" s="2">
        <f t="shared" si="5"/>
        <v>358389</v>
      </c>
      <c r="F21" s="2">
        <v>405225</v>
      </c>
      <c r="G21" s="2">
        <v>9001</v>
      </c>
      <c r="H21" s="2">
        <f t="shared" si="6"/>
        <v>414226</v>
      </c>
      <c r="I21" s="2">
        <f t="shared" si="7"/>
        <v>-55837</v>
      </c>
      <c r="J21" s="2">
        <f t="shared" si="8"/>
        <v>55837</v>
      </c>
      <c r="K21" s="2">
        <v>54600</v>
      </c>
      <c r="L21" s="2">
        <f t="shared" si="9"/>
        <v>1237</v>
      </c>
      <c r="M21" s="2">
        <v>1759</v>
      </c>
      <c r="N21" s="2">
        <v>522</v>
      </c>
      <c r="O21" s="2">
        <v>0</v>
      </c>
      <c r="P21" s="2">
        <v>0</v>
      </c>
      <c r="Q21" s="2">
        <v>0</v>
      </c>
    </row>
    <row r="22" spans="1:17" ht="12.75">
      <c r="A22" s="1" t="s">
        <v>36</v>
      </c>
      <c r="B22" s="1" t="s">
        <v>37</v>
      </c>
      <c r="C22" s="2">
        <v>435629</v>
      </c>
      <c r="D22" s="2">
        <v>286512</v>
      </c>
      <c r="E22" s="2">
        <f t="shared" si="5"/>
        <v>722141</v>
      </c>
      <c r="F22" s="2">
        <v>706538</v>
      </c>
      <c r="G22" s="2">
        <v>8253</v>
      </c>
      <c r="H22" s="2">
        <f t="shared" si="6"/>
        <v>714791</v>
      </c>
      <c r="I22" s="2">
        <f t="shared" si="7"/>
        <v>7350</v>
      </c>
      <c r="J22" s="2">
        <f t="shared" si="8"/>
        <v>-7350</v>
      </c>
      <c r="K22" s="2">
        <v>-4200</v>
      </c>
      <c r="L22" s="2">
        <f t="shared" si="9"/>
        <v>-3150</v>
      </c>
      <c r="M22" s="2">
        <v>11241</v>
      </c>
      <c r="N22" s="2">
        <v>14391</v>
      </c>
      <c r="O22" s="2">
        <v>0</v>
      </c>
      <c r="P22" s="2">
        <v>0</v>
      </c>
      <c r="Q22" s="2">
        <v>0</v>
      </c>
    </row>
    <row r="23" spans="1:17" ht="12.75">
      <c r="A23" s="1" t="s">
        <v>38</v>
      </c>
      <c r="B23" s="1" t="s">
        <v>39</v>
      </c>
      <c r="C23" s="2">
        <v>91422</v>
      </c>
      <c r="D23" s="2">
        <v>14504</v>
      </c>
      <c r="E23" s="2">
        <f t="shared" si="5"/>
        <v>105926</v>
      </c>
      <c r="F23" s="2">
        <v>96286</v>
      </c>
      <c r="G23" s="2">
        <v>8060</v>
      </c>
      <c r="H23" s="2">
        <f t="shared" si="6"/>
        <v>104346</v>
      </c>
      <c r="I23" s="2">
        <f t="shared" si="7"/>
        <v>1580</v>
      </c>
      <c r="J23" s="2">
        <f t="shared" si="8"/>
        <v>-1580</v>
      </c>
      <c r="K23" s="2">
        <v>-1600</v>
      </c>
      <c r="L23" s="2">
        <f t="shared" si="9"/>
        <v>20</v>
      </c>
      <c r="M23" s="2">
        <v>3538</v>
      </c>
      <c r="N23" s="2">
        <v>3518</v>
      </c>
      <c r="O23" s="2">
        <v>0</v>
      </c>
      <c r="P23" s="2">
        <v>0</v>
      </c>
      <c r="Q23" s="2">
        <v>0</v>
      </c>
    </row>
    <row r="24" spans="1:17" ht="12.75">
      <c r="A24" s="1" t="s">
        <v>40</v>
      </c>
      <c r="B24" s="1" t="s">
        <v>41</v>
      </c>
      <c r="C24" s="2">
        <v>144408</v>
      </c>
      <c r="D24" s="2">
        <v>99457</v>
      </c>
      <c r="E24" s="2">
        <f t="shared" si="5"/>
        <v>243865</v>
      </c>
      <c r="F24" s="2">
        <v>228098</v>
      </c>
      <c r="G24" s="2">
        <v>4287</v>
      </c>
      <c r="H24" s="2">
        <f t="shared" si="6"/>
        <v>232385</v>
      </c>
      <c r="I24" s="2">
        <f t="shared" si="7"/>
        <v>11480</v>
      </c>
      <c r="J24" s="2">
        <f t="shared" si="8"/>
        <v>-11480</v>
      </c>
      <c r="K24" s="2">
        <v>0</v>
      </c>
      <c r="L24" s="2">
        <f t="shared" si="9"/>
        <v>-11480</v>
      </c>
      <c r="M24" s="2">
        <v>8660</v>
      </c>
      <c r="N24" s="2">
        <v>20140</v>
      </c>
      <c r="O24" s="2">
        <v>0</v>
      </c>
      <c r="P24" s="2">
        <v>0</v>
      </c>
      <c r="Q24" s="2">
        <v>0</v>
      </c>
    </row>
    <row r="25" spans="1:17" ht="12.75">
      <c r="A25" s="1" t="s">
        <v>42</v>
      </c>
      <c r="B25" s="1" t="s">
        <v>43</v>
      </c>
      <c r="C25" s="2">
        <v>94404</v>
      </c>
      <c r="D25" s="2">
        <v>67337</v>
      </c>
      <c r="E25" s="2">
        <f t="shared" si="5"/>
        <v>161741</v>
      </c>
      <c r="F25" s="2">
        <v>154056</v>
      </c>
      <c r="G25" s="2">
        <v>5649</v>
      </c>
      <c r="H25" s="2">
        <f t="shared" si="6"/>
        <v>159705</v>
      </c>
      <c r="I25" s="2">
        <f t="shared" si="7"/>
        <v>2036</v>
      </c>
      <c r="J25" s="2">
        <f t="shared" si="8"/>
        <v>-2036</v>
      </c>
      <c r="K25" s="2">
        <v>-1500</v>
      </c>
      <c r="L25" s="2">
        <f t="shared" si="9"/>
        <v>-536</v>
      </c>
      <c r="M25" s="2">
        <v>2572</v>
      </c>
      <c r="N25" s="2">
        <v>3108</v>
      </c>
      <c r="O25" s="2">
        <v>0</v>
      </c>
      <c r="P25" s="2">
        <v>0</v>
      </c>
      <c r="Q25" s="2">
        <v>0</v>
      </c>
    </row>
    <row r="26" spans="1:17" ht="12.75">
      <c r="A26" s="1" t="s">
        <v>44</v>
      </c>
      <c r="B26" s="1" t="s">
        <v>45</v>
      </c>
      <c r="C26" s="2">
        <v>44224</v>
      </c>
      <c r="D26" s="2">
        <v>73937</v>
      </c>
      <c r="E26" s="2">
        <f t="shared" si="5"/>
        <v>118161</v>
      </c>
      <c r="F26" s="2">
        <v>109419</v>
      </c>
      <c r="G26" s="2">
        <v>4786</v>
      </c>
      <c r="H26" s="2">
        <f t="shared" si="6"/>
        <v>114205</v>
      </c>
      <c r="I26" s="2">
        <f t="shared" si="7"/>
        <v>3956</v>
      </c>
      <c r="J26" s="2">
        <f t="shared" si="8"/>
        <v>-3956</v>
      </c>
      <c r="K26" s="2">
        <v>0</v>
      </c>
      <c r="L26" s="2">
        <f t="shared" si="9"/>
        <v>-536</v>
      </c>
      <c r="M26" s="2">
        <v>2633</v>
      </c>
      <c r="N26" s="2">
        <v>3169</v>
      </c>
      <c r="O26" s="2">
        <v>-3420</v>
      </c>
      <c r="P26" s="2">
        <v>0</v>
      </c>
      <c r="Q26" s="2">
        <v>0</v>
      </c>
    </row>
    <row r="27" spans="1:17" ht="12.75">
      <c r="A27" s="1" t="s">
        <v>46</v>
      </c>
      <c r="B27" s="1" t="s">
        <v>47</v>
      </c>
      <c r="C27" s="2">
        <v>54969</v>
      </c>
      <c r="D27" s="2">
        <v>23880</v>
      </c>
      <c r="E27" s="2">
        <f t="shared" si="5"/>
        <v>78849</v>
      </c>
      <c r="F27" s="2">
        <v>80335</v>
      </c>
      <c r="G27" s="2">
        <v>20369</v>
      </c>
      <c r="H27" s="2">
        <f t="shared" si="6"/>
        <v>100704</v>
      </c>
      <c r="I27" s="2">
        <f t="shared" si="7"/>
        <v>-21855</v>
      </c>
      <c r="J27" s="2">
        <f t="shared" si="8"/>
        <v>21855</v>
      </c>
      <c r="K27" s="2">
        <v>22000</v>
      </c>
      <c r="L27" s="2">
        <f t="shared" si="9"/>
        <v>-145</v>
      </c>
      <c r="M27" s="2">
        <v>3422</v>
      </c>
      <c r="N27" s="2">
        <v>3567</v>
      </c>
      <c r="O27" s="2">
        <v>0</v>
      </c>
      <c r="P27" s="2">
        <v>0</v>
      </c>
      <c r="Q27" s="2">
        <v>0</v>
      </c>
    </row>
    <row r="28" spans="1:17" ht="12.75">
      <c r="A28" s="1" t="s">
        <v>48</v>
      </c>
      <c r="B28" s="1" t="s">
        <v>49</v>
      </c>
      <c r="C28" s="2">
        <v>513384</v>
      </c>
      <c r="D28" s="2">
        <v>235334</v>
      </c>
      <c r="E28" s="2">
        <f t="shared" si="5"/>
        <v>748718</v>
      </c>
      <c r="F28" s="2">
        <v>652182</v>
      </c>
      <c r="G28" s="2">
        <v>21700</v>
      </c>
      <c r="H28" s="2">
        <f t="shared" si="6"/>
        <v>673882</v>
      </c>
      <c r="I28" s="2">
        <f t="shared" si="7"/>
        <v>74836</v>
      </c>
      <c r="J28" s="2">
        <f t="shared" si="8"/>
        <v>-74836</v>
      </c>
      <c r="K28" s="2">
        <v>0</v>
      </c>
      <c r="L28" s="2">
        <f t="shared" si="9"/>
        <v>-19302</v>
      </c>
      <c r="M28" s="2">
        <v>1654</v>
      </c>
      <c r="N28" s="2">
        <v>20956</v>
      </c>
      <c r="O28" s="2">
        <v>0</v>
      </c>
      <c r="P28" s="2">
        <v>0</v>
      </c>
      <c r="Q28" s="2">
        <v>-55534</v>
      </c>
    </row>
    <row r="29" spans="1:17" ht="12.75">
      <c r="A29" s="1" t="s">
        <v>50</v>
      </c>
      <c r="B29" s="1" t="s">
        <v>51</v>
      </c>
      <c r="C29" s="2">
        <v>48966</v>
      </c>
      <c r="D29" s="2">
        <v>65607</v>
      </c>
      <c r="E29" s="2">
        <f t="shared" si="5"/>
        <v>114573</v>
      </c>
      <c r="F29" s="2">
        <v>135337</v>
      </c>
      <c r="G29" s="2">
        <v>10405</v>
      </c>
      <c r="H29" s="2">
        <f t="shared" si="6"/>
        <v>145742</v>
      </c>
      <c r="I29" s="2">
        <f t="shared" si="7"/>
        <v>-31169</v>
      </c>
      <c r="J29" s="2">
        <f t="shared" si="8"/>
        <v>31169</v>
      </c>
      <c r="K29" s="2">
        <v>49000</v>
      </c>
      <c r="L29" s="2">
        <f t="shared" si="9"/>
        <v>-17831</v>
      </c>
      <c r="M29" s="2">
        <v>1955</v>
      </c>
      <c r="N29" s="2">
        <v>19786</v>
      </c>
      <c r="O29" s="2">
        <v>0</v>
      </c>
      <c r="P29" s="2">
        <v>0</v>
      </c>
      <c r="Q29" s="2">
        <v>0</v>
      </c>
    </row>
    <row r="30" spans="1:17" ht="12.75">
      <c r="A30" s="1" t="s">
        <v>52</v>
      </c>
      <c r="B30" s="1" t="s">
        <v>53</v>
      </c>
      <c r="C30" s="2">
        <v>107723</v>
      </c>
      <c r="D30" s="2">
        <v>71766</v>
      </c>
      <c r="E30" s="2">
        <f t="shared" si="5"/>
        <v>179489</v>
      </c>
      <c r="F30" s="2">
        <v>170600</v>
      </c>
      <c r="G30" s="2">
        <v>6781</v>
      </c>
      <c r="H30" s="2">
        <f t="shared" si="6"/>
        <v>177381</v>
      </c>
      <c r="I30" s="2">
        <f t="shared" si="7"/>
        <v>2108</v>
      </c>
      <c r="J30" s="2">
        <f t="shared" si="8"/>
        <v>-2108</v>
      </c>
      <c r="K30" s="2">
        <v>-3220</v>
      </c>
      <c r="L30" s="2">
        <f t="shared" si="9"/>
        <v>1112</v>
      </c>
      <c r="M30" s="2">
        <v>6060</v>
      </c>
      <c r="N30" s="2">
        <v>4948</v>
      </c>
      <c r="O30" s="2">
        <v>0</v>
      </c>
      <c r="P30" s="2">
        <v>0</v>
      </c>
      <c r="Q30" s="2">
        <v>0</v>
      </c>
    </row>
    <row r="31" spans="1:17" ht="12.75">
      <c r="A31" s="1" t="s">
        <v>54</v>
      </c>
      <c r="B31" s="1" t="s">
        <v>55</v>
      </c>
      <c r="C31" s="2">
        <v>157685</v>
      </c>
      <c r="D31" s="2">
        <v>181308</v>
      </c>
      <c r="E31" s="2">
        <f t="shared" si="5"/>
        <v>338993</v>
      </c>
      <c r="F31" s="2">
        <v>328480</v>
      </c>
      <c r="G31" s="2">
        <v>9255</v>
      </c>
      <c r="H31" s="2">
        <f t="shared" si="6"/>
        <v>337735</v>
      </c>
      <c r="I31" s="2">
        <f t="shared" si="7"/>
        <v>1258</v>
      </c>
      <c r="J31" s="2">
        <f t="shared" si="8"/>
        <v>-1258</v>
      </c>
      <c r="K31" s="2">
        <v>-5600</v>
      </c>
      <c r="L31" s="2">
        <f t="shared" si="9"/>
        <v>4342</v>
      </c>
      <c r="M31" s="2">
        <v>9980</v>
      </c>
      <c r="N31" s="2">
        <v>5638</v>
      </c>
      <c r="O31" s="2">
        <v>0</v>
      </c>
      <c r="P31" s="2">
        <v>0</v>
      </c>
      <c r="Q31" s="2">
        <v>0</v>
      </c>
    </row>
    <row r="32" spans="1:17" ht="12.75">
      <c r="A32" s="1" t="s">
        <v>56</v>
      </c>
      <c r="B32" s="1" t="s">
        <v>57</v>
      </c>
      <c r="C32" s="2">
        <v>56286</v>
      </c>
      <c r="D32" s="2">
        <v>52637</v>
      </c>
      <c r="E32" s="2">
        <f t="shared" si="5"/>
        <v>108923</v>
      </c>
      <c r="F32" s="2">
        <v>101001</v>
      </c>
      <c r="G32" s="2">
        <v>5235</v>
      </c>
      <c r="H32" s="2">
        <f t="shared" si="6"/>
        <v>106236</v>
      </c>
      <c r="I32" s="2">
        <f t="shared" si="7"/>
        <v>2687</v>
      </c>
      <c r="J32" s="2">
        <f t="shared" si="8"/>
        <v>-2687</v>
      </c>
      <c r="K32" s="2">
        <v>-2250</v>
      </c>
      <c r="L32" s="2">
        <f t="shared" si="9"/>
        <v>-437</v>
      </c>
      <c r="M32" s="2">
        <v>2370</v>
      </c>
      <c r="N32" s="2">
        <v>2807</v>
      </c>
      <c r="O32" s="2">
        <v>0</v>
      </c>
      <c r="P32" s="2">
        <v>0</v>
      </c>
      <c r="Q32" s="2">
        <v>0</v>
      </c>
    </row>
    <row r="33" spans="1:17" ht="12.75">
      <c r="A33" s="1" t="s">
        <v>58</v>
      </c>
      <c r="B33" s="1" t="s">
        <v>59</v>
      </c>
      <c r="C33" s="2">
        <v>72853</v>
      </c>
      <c r="D33" s="2">
        <v>87258</v>
      </c>
      <c r="E33" s="2">
        <f t="shared" si="5"/>
        <v>160111</v>
      </c>
      <c r="F33" s="2">
        <v>149457</v>
      </c>
      <c r="G33" s="2">
        <v>5500</v>
      </c>
      <c r="H33" s="2">
        <f t="shared" si="6"/>
        <v>154957</v>
      </c>
      <c r="I33" s="2">
        <f t="shared" si="7"/>
        <v>5154</v>
      </c>
      <c r="J33" s="2">
        <f t="shared" si="8"/>
        <v>-5154</v>
      </c>
      <c r="K33" s="2">
        <v>0</v>
      </c>
      <c r="L33" s="2">
        <f t="shared" si="9"/>
        <v>-5154</v>
      </c>
      <c r="M33" s="2">
        <v>14523</v>
      </c>
      <c r="N33" s="2">
        <v>19677</v>
      </c>
      <c r="O33" s="2">
        <v>0</v>
      </c>
      <c r="P33" s="2">
        <v>0</v>
      </c>
      <c r="Q33" s="2">
        <v>0</v>
      </c>
    </row>
    <row r="34" spans="1:17" ht="12.75">
      <c r="A34" s="1" t="s">
        <v>60</v>
      </c>
      <c r="B34" s="1" t="s">
        <v>61</v>
      </c>
      <c r="C34" s="2">
        <v>74655</v>
      </c>
      <c r="D34" s="2">
        <v>2817</v>
      </c>
      <c r="E34" s="2">
        <f t="shared" si="5"/>
        <v>77472</v>
      </c>
      <c r="F34" s="2">
        <v>44044</v>
      </c>
      <c r="G34" s="2">
        <v>29275</v>
      </c>
      <c r="H34" s="2">
        <f t="shared" si="6"/>
        <v>73319</v>
      </c>
      <c r="I34" s="2">
        <f t="shared" si="7"/>
        <v>4153</v>
      </c>
      <c r="J34" s="2">
        <f t="shared" si="8"/>
        <v>-4153</v>
      </c>
      <c r="K34" s="2">
        <v>0</v>
      </c>
      <c r="L34" s="2">
        <f t="shared" si="9"/>
        <v>-4153</v>
      </c>
      <c r="M34" s="2">
        <v>2245</v>
      </c>
      <c r="N34" s="2">
        <v>6398</v>
      </c>
      <c r="O34" s="2">
        <v>0</v>
      </c>
      <c r="P34" s="2">
        <v>0</v>
      </c>
      <c r="Q34" s="2">
        <v>0</v>
      </c>
    </row>
    <row r="35" spans="1:17" ht="12.75">
      <c r="A35" s="1" t="s">
        <v>62</v>
      </c>
      <c r="B35" s="1" t="s">
        <v>63</v>
      </c>
      <c r="C35" s="2">
        <v>415507</v>
      </c>
      <c r="D35" s="2">
        <v>213865</v>
      </c>
      <c r="E35" s="2">
        <f t="shared" si="5"/>
        <v>629372</v>
      </c>
      <c r="F35" s="2">
        <v>630823</v>
      </c>
      <c r="G35" s="2">
        <v>22645</v>
      </c>
      <c r="H35" s="2">
        <f t="shared" si="6"/>
        <v>653468</v>
      </c>
      <c r="I35" s="2">
        <f t="shared" si="7"/>
        <v>-24096</v>
      </c>
      <c r="J35" s="2">
        <f t="shared" si="8"/>
        <v>24096</v>
      </c>
      <c r="K35" s="2">
        <v>23340</v>
      </c>
      <c r="L35" s="2">
        <f t="shared" si="9"/>
        <v>756</v>
      </c>
      <c r="M35" s="2">
        <v>15955</v>
      </c>
      <c r="N35" s="2">
        <v>15199</v>
      </c>
      <c r="O35" s="2">
        <v>0</v>
      </c>
      <c r="P35" s="2">
        <v>0</v>
      </c>
      <c r="Q35" s="2">
        <v>0</v>
      </c>
    </row>
    <row r="36" spans="1:17" ht="12.75">
      <c r="A36" s="1" t="s">
        <v>64</v>
      </c>
      <c r="B36" s="1" t="s">
        <v>65</v>
      </c>
      <c r="C36" s="2">
        <v>48242</v>
      </c>
      <c r="D36" s="2">
        <v>44895</v>
      </c>
      <c r="E36" s="2">
        <f t="shared" si="5"/>
        <v>93137</v>
      </c>
      <c r="F36" s="2">
        <v>88492</v>
      </c>
      <c r="G36" s="2">
        <v>3525</v>
      </c>
      <c r="H36" s="2">
        <f t="shared" si="6"/>
        <v>92017</v>
      </c>
      <c r="I36" s="2">
        <f t="shared" si="7"/>
        <v>1120</v>
      </c>
      <c r="J36" s="2">
        <f t="shared" si="8"/>
        <v>-1120</v>
      </c>
      <c r="K36" s="2">
        <v>0</v>
      </c>
      <c r="L36" s="2">
        <f t="shared" si="9"/>
        <v>-1120</v>
      </c>
      <c r="M36" s="2">
        <v>2710</v>
      </c>
      <c r="N36" s="2">
        <v>3830</v>
      </c>
      <c r="O36" s="2">
        <v>0</v>
      </c>
      <c r="P36" s="2">
        <v>0</v>
      </c>
      <c r="Q36" s="2">
        <v>0</v>
      </c>
    </row>
    <row r="37" spans="1:17" ht="12.75">
      <c r="A37" s="1" t="s">
        <v>66</v>
      </c>
      <c r="B37" s="1" t="s">
        <v>67</v>
      </c>
      <c r="C37" s="2">
        <v>44334</v>
      </c>
      <c r="D37" s="2">
        <v>49341</v>
      </c>
      <c r="E37" s="2">
        <f t="shared" si="5"/>
        <v>93675</v>
      </c>
      <c r="F37" s="2">
        <v>88284</v>
      </c>
      <c r="G37" s="2">
        <v>3589</v>
      </c>
      <c r="H37" s="2">
        <f t="shared" si="6"/>
        <v>91873</v>
      </c>
      <c r="I37" s="2">
        <f t="shared" si="7"/>
        <v>1802</v>
      </c>
      <c r="J37" s="2">
        <f t="shared" si="8"/>
        <v>-1802</v>
      </c>
      <c r="K37" s="2">
        <v>0</v>
      </c>
      <c r="L37" s="2">
        <f t="shared" si="9"/>
        <v>-1802</v>
      </c>
      <c r="M37" s="2">
        <v>8035</v>
      </c>
      <c r="N37" s="2">
        <v>9837</v>
      </c>
      <c r="O37" s="2">
        <v>0</v>
      </c>
      <c r="P37" s="2">
        <v>0</v>
      </c>
      <c r="Q37" s="2">
        <v>0</v>
      </c>
    </row>
    <row r="38" spans="1:17" ht="12.75">
      <c r="A38" s="1" t="s">
        <v>68</v>
      </c>
      <c r="B38" s="1" t="s">
        <v>69</v>
      </c>
      <c r="C38" s="2">
        <v>109698</v>
      </c>
      <c r="D38" s="2">
        <v>139362</v>
      </c>
      <c r="E38" s="2">
        <f t="shared" si="5"/>
        <v>249060</v>
      </c>
      <c r="F38" s="2">
        <v>281516</v>
      </c>
      <c r="G38" s="2">
        <v>5761</v>
      </c>
      <c r="H38" s="2">
        <f t="shared" si="6"/>
        <v>287277</v>
      </c>
      <c r="I38" s="2">
        <f t="shared" si="7"/>
        <v>-38217</v>
      </c>
      <c r="J38" s="2">
        <f t="shared" si="8"/>
        <v>38217</v>
      </c>
      <c r="K38" s="2">
        <v>0</v>
      </c>
      <c r="L38" s="2">
        <f t="shared" si="9"/>
        <v>-1577</v>
      </c>
      <c r="M38" s="2">
        <v>6705</v>
      </c>
      <c r="N38" s="2">
        <v>8282</v>
      </c>
      <c r="O38" s="2">
        <v>0</v>
      </c>
      <c r="P38" s="2">
        <v>0</v>
      </c>
      <c r="Q38" s="2">
        <v>39794</v>
      </c>
    </row>
    <row r="39" spans="1:17" ht="12.75">
      <c r="A39" s="1" t="s">
        <v>70</v>
      </c>
      <c r="B39" s="1" t="s">
        <v>71</v>
      </c>
      <c r="C39" s="2">
        <v>76884</v>
      </c>
      <c r="D39" s="2">
        <v>103445</v>
      </c>
      <c r="E39" s="2">
        <f t="shared" si="5"/>
        <v>180329</v>
      </c>
      <c r="F39" s="2">
        <v>165722</v>
      </c>
      <c r="G39" s="2">
        <v>9179</v>
      </c>
      <c r="H39" s="2">
        <f t="shared" si="6"/>
        <v>174901</v>
      </c>
      <c r="I39" s="2">
        <f t="shared" si="7"/>
        <v>5428</v>
      </c>
      <c r="J39" s="2">
        <f t="shared" si="8"/>
        <v>-5428</v>
      </c>
      <c r="K39" s="2">
        <v>0</v>
      </c>
      <c r="L39" s="2">
        <f t="shared" si="9"/>
        <v>-5428</v>
      </c>
      <c r="M39" s="2">
        <v>3881</v>
      </c>
      <c r="N39" s="2">
        <v>9309</v>
      </c>
      <c r="O39" s="2">
        <v>0</v>
      </c>
      <c r="P39" s="2">
        <v>0</v>
      </c>
      <c r="Q39" s="2">
        <v>0</v>
      </c>
    </row>
    <row r="40" spans="1:17" ht="12.75">
      <c r="A40" s="1" t="s">
        <v>72</v>
      </c>
      <c r="B40" s="1" t="s">
        <v>73</v>
      </c>
      <c r="C40" s="2">
        <v>63207</v>
      </c>
      <c r="D40" s="2">
        <v>88661</v>
      </c>
      <c r="E40" s="2">
        <f t="shared" si="5"/>
        <v>151868</v>
      </c>
      <c r="F40" s="2">
        <v>147573</v>
      </c>
      <c r="G40" s="2">
        <v>8125</v>
      </c>
      <c r="H40" s="2">
        <f t="shared" si="6"/>
        <v>155698</v>
      </c>
      <c r="I40" s="2">
        <f t="shared" si="7"/>
        <v>-3830</v>
      </c>
      <c r="J40" s="2">
        <f t="shared" si="8"/>
        <v>3830</v>
      </c>
      <c r="K40" s="2">
        <v>0</v>
      </c>
      <c r="L40" s="2">
        <f t="shared" si="9"/>
        <v>3830</v>
      </c>
      <c r="M40" s="2">
        <v>12693</v>
      </c>
      <c r="N40" s="2">
        <v>8863</v>
      </c>
      <c r="O40" s="2">
        <v>0</v>
      </c>
      <c r="P40" s="2">
        <v>0</v>
      </c>
      <c r="Q40" s="2">
        <v>0</v>
      </c>
    </row>
    <row r="41" spans="1:17" s="11" customFormat="1" ht="12.75">
      <c r="A41" s="11" t="s">
        <v>74</v>
      </c>
      <c r="B41" s="11" t="s">
        <v>75</v>
      </c>
      <c r="C41" s="12">
        <f aca="true" t="shared" si="10" ref="C41:H41">SUM(C19:C40)</f>
        <v>4739712</v>
      </c>
      <c r="D41" s="12">
        <f t="shared" si="10"/>
        <v>5975535</v>
      </c>
      <c r="E41" s="12">
        <f t="shared" si="10"/>
        <v>10715247</v>
      </c>
      <c r="F41" s="12">
        <f t="shared" si="10"/>
        <v>8615241</v>
      </c>
      <c r="G41" s="12">
        <f t="shared" si="10"/>
        <v>2399902</v>
      </c>
      <c r="H41" s="12">
        <f t="shared" si="10"/>
        <v>11015143</v>
      </c>
      <c r="I41" s="12">
        <f>E41-H41</f>
        <v>-299896</v>
      </c>
      <c r="J41" s="12">
        <f>SUM(K41,L41,O41,P41,Q41)</f>
        <v>299896</v>
      </c>
      <c r="K41" s="12">
        <f aca="true" t="shared" si="11" ref="K41:Q41">SUM(K19:K40)</f>
        <v>601977</v>
      </c>
      <c r="L41" s="12">
        <f t="shared" si="11"/>
        <v>-269021</v>
      </c>
      <c r="M41" s="12">
        <f t="shared" si="11"/>
        <v>351092</v>
      </c>
      <c r="N41" s="12">
        <f t="shared" si="11"/>
        <v>620113</v>
      </c>
      <c r="O41" s="12">
        <f t="shared" si="11"/>
        <v>-3420</v>
      </c>
      <c r="P41" s="12">
        <f t="shared" si="11"/>
        <v>-13900</v>
      </c>
      <c r="Q41" s="12">
        <f t="shared" si="11"/>
        <v>-15740</v>
      </c>
    </row>
    <row r="43" spans="1:17" ht="12.75">
      <c r="A43" s="1" t="s">
        <v>76</v>
      </c>
      <c r="B43" s="1" t="s">
        <v>77</v>
      </c>
      <c r="C43" s="2">
        <v>96258</v>
      </c>
      <c r="D43" s="2">
        <v>2404471</v>
      </c>
      <c r="E43" s="2">
        <f aca="true" t="shared" si="12" ref="E43:E63">SUM(C43:D43)</f>
        <v>2500729</v>
      </c>
      <c r="F43" s="2">
        <v>1069071</v>
      </c>
      <c r="G43" s="2">
        <v>1423871</v>
      </c>
      <c r="H43" s="2">
        <f aca="true" t="shared" si="13" ref="H43:H63">SUM(F43:G43)</f>
        <v>2492942</v>
      </c>
      <c r="I43" s="2">
        <f aca="true" t="shared" si="14" ref="I43:I63">E43-H43</f>
        <v>7787</v>
      </c>
      <c r="J43" s="2">
        <f aca="true" t="shared" si="15" ref="J43:J63">SUM(K43,L43,O43,P43,Q43)</f>
        <v>-7787</v>
      </c>
      <c r="K43" s="2">
        <v>-3910</v>
      </c>
      <c r="L43" s="2">
        <f aca="true" t="shared" si="16" ref="L43:L63">M43-N43</f>
        <v>-3877</v>
      </c>
      <c r="M43" s="2">
        <v>9627</v>
      </c>
      <c r="N43" s="2">
        <v>13504</v>
      </c>
      <c r="O43" s="2">
        <v>0</v>
      </c>
      <c r="P43" s="2">
        <v>0</v>
      </c>
      <c r="Q43" s="2">
        <v>0</v>
      </c>
    </row>
    <row r="44" spans="1:17" ht="12.75">
      <c r="A44" s="1" t="s">
        <v>78</v>
      </c>
      <c r="B44" s="1" t="s">
        <v>79</v>
      </c>
      <c r="C44" s="2">
        <v>1054165</v>
      </c>
      <c r="D44" s="2">
        <v>954363</v>
      </c>
      <c r="E44" s="2">
        <f t="shared" si="12"/>
        <v>2008528</v>
      </c>
      <c r="F44" s="2">
        <v>1934340</v>
      </c>
      <c r="G44" s="2">
        <v>18966</v>
      </c>
      <c r="H44" s="2">
        <f t="shared" si="13"/>
        <v>1953306</v>
      </c>
      <c r="I44" s="2">
        <f t="shared" si="14"/>
        <v>55222</v>
      </c>
      <c r="J44" s="2">
        <f t="shared" si="15"/>
        <v>-55222</v>
      </c>
      <c r="K44" s="2">
        <v>-22650</v>
      </c>
      <c r="L44" s="2">
        <f t="shared" si="16"/>
        <v>117220</v>
      </c>
      <c r="M44" s="2">
        <v>168454</v>
      </c>
      <c r="N44" s="2">
        <v>51234</v>
      </c>
      <c r="O44" s="2">
        <v>0</v>
      </c>
      <c r="Q44" s="2">
        <v>-149792</v>
      </c>
    </row>
    <row r="45" spans="1:17" ht="12.75">
      <c r="A45" s="1" t="s">
        <v>80</v>
      </c>
      <c r="B45" s="1" t="s">
        <v>81</v>
      </c>
      <c r="C45" s="2">
        <v>254251</v>
      </c>
      <c r="D45" s="2">
        <v>147306</v>
      </c>
      <c r="E45" s="2">
        <f t="shared" si="12"/>
        <v>401557</v>
      </c>
      <c r="F45" s="2">
        <v>612612</v>
      </c>
      <c r="G45" s="2">
        <v>7230</v>
      </c>
      <c r="H45" s="2">
        <f t="shared" si="13"/>
        <v>619842</v>
      </c>
      <c r="I45" s="2">
        <f t="shared" si="14"/>
        <v>-218285</v>
      </c>
      <c r="J45" s="2">
        <f t="shared" si="15"/>
        <v>218285</v>
      </c>
      <c r="K45" s="2">
        <v>210000</v>
      </c>
      <c r="L45" s="2">
        <f t="shared" si="16"/>
        <v>8285</v>
      </c>
      <c r="M45" s="2">
        <v>16253</v>
      </c>
      <c r="N45" s="2">
        <v>7968</v>
      </c>
      <c r="O45" s="2">
        <v>0</v>
      </c>
      <c r="P45" s="2">
        <v>0</v>
      </c>
      <c r="Q45" s="2">
        <v>0</v>
      </c>
    </row>
    <row r="46" spans="1:17" ht="12.75">
      <c r="A46" s="1" t="s">
        <v>82</v>
      </c>
      <c r="B46" s="1" t="s">
        <v>83</v>
      </c>
      <c r="C46" s="2">
        <v>171610</v>
      </c>
      <c r="D46" s="2">
        <v>109242</v>
      </c>
      <c r="E46" s="2">
        <f t="shared" si="12"/>
        <v>280852</v>
      </c>
      <c r="F46" s="2">
        <v>230063</v>
      </c>
      <c r="G46" s="2">
        <v>22747</v>
      </c>
      <c r="H46" s="2">
        <f t="shared" si="13"/>
        <v>252810</v>
      </c>
      <c r="I46" s="2">
        <f t="shared" si="14"/>
        <v>28042</v>
      </c>
      <c r="J46" s="2">
        <f t="shared" si="15"/>
        <v>-28042</v>
      </c>
      <c r="K46" s="2">
        <v>-1200</v>
      </c>
      <c r="L46" s="2">
        <f t="shared" si="16"/>
        <v>-26842</v>
      </c>
      <c r="M46" s="2">
        <v>17006</v>
      </c>
      <c r="N46" s="2">
        <v>43848</v>
      </c>
      <c r="O46" s="2">
        <v>0</v>
      </c>
      <c r="P46" s="2">
        <v>0</v>
      </c>
      <c r="Q46" s="2">
        <v>0</v>
      </c>
    </row>
    <row r="47" spans="1:17" ht="12.75">
      <c r="A47" s="1" t="s">
        <v>84</v>
      </c>
      <c r="B47" s="1" t="s">
        <v>85</v>
      </c>
      <c r="C47" s="2">
        <v>40148</v>
      </c>
      <c r="D47" s="2">
        <v>62920</v>
      </c>
      <c r="E47" s="2">
        <f t="shared" si="12"/>
        <v>103068</v>
      </c>
      <c r="F47" s="2">
        <v>104646</v>
      </c>
      <c r="G47" s="2">
        <v>3742</v>
      </c>
      <c r="H47" s="2">
        <f t="shared" si="13"/>
        <v>108388</v>
      </c>
      <c r="I47" s="2">
        <f t="shared" si="14"/>
        <v>-5320</v>
      </c>
      <c r="J47" s="2">
        <f t="shared" si="15"/>
        <v>5320</v>
      </c>
      <c r="K47" s="2">
        <v>16170</v>
      </c>
      <c r="L47" s="2">
        <f t="shared" si="16"/>
        <v>150</v>
      </c>
      <c r="M47" s="2">
        <v>360</v>
      </c>
      <c r="N47" s="2">
        <v>210</v>
      </c>
      <c r="O47" s="2">
        <v>0</v>
      </c>
      <c r="P47" s="2">
        <v>0</v>
      </c>
      <c r="Q47" s="2">
        <v>-11000</v>
      </c>
    </row>
    <row r="48" spans="1:17" ht="12.75">
      <c r="A48" s="1" t="s">
        <v>86</v>
      </c>
      <c r="B48" s="1" t="s">
        <v>87</v>
      </c>
      <c r="C48" s="2">
        <v>131634</v>
      </c>
      <c r="D48" s="2">
        <v>133029</v>
      </c>
      <c r="E48" s="2">
        <f t="shared" si="12"/>
        <v>264663</v>
      </c>
      <c r="F48" s="2">
        <v>248975</v>
      </c>
      <c r="G48" s="2">
        <v>1981</v>
      </c>
      <c r="H48" s="2">
        <f t="shared" si="13"/>
        <v>250956</v>
      </c>
      <c r="I48" s="2">
        <f t="shared" si="14"/>
        <v>13707</v>
      </c>
      <c r="J48" s="2">
        <f t="shared" si="15"/>
        <v>-13707</v>
      </c>
      <c r="K48" s="2">
        <v>-6000</v>
      </c>
      <c r="L48" s="2">
        <f t="shared" si="16"/>
        <v>-7707</v>
      </c>
      <c r="M48" s="2">
        <v>515</v>
      </c>
      <c r="N48" s="2">
        <v>8222</v>
      </c>
      <c r="O48" s="2">
        <v>0</v>
      </c>
      <c r="P48" s="2">
        <v>0</v>
      </c>
      <c r="Q48" s="2">
        <v>0</v>
      </c>
    </row>
    <row r="49" spans="1:17" ht="12.75">
      <c r="A49" s="1" t="s">
        <v>88</v>
      </c>
      <c r="B49" s="1" t="s">
        <v>89</v>
      </c>
      <c r="C49" s="2">
        <v>34699</v>
      </c>
      <c r="D49" s="2">
        <v>54060</v>
      </c>
      <c r="E49" s="2">
        <f t="shared" si="12"/>
        <v>88759</v>
      </c>
      <c r="F49" s="2">
        <v>80883</v>
      </c>
      <c r="G49" s="2">
        <v>2758</v>
      </c>
      <c r="H49" s="2">
        <f t="shared" si="13"/>
        <v>83641</v>
      </c>
      <c r="I49" s="2">
        <f t="shared" si="14"/>
        <v>5118</v>
      </c>
      <c r="J49" s="2">
        <f t="shared" si="15"/>
        <v>-5118</v>
      </c>
      <c r="K49" s="2">
        <v>0</v>
      </c>
      <c r="L49" s="2">
        <f t="shared" si="16"/>
        <v>-5118</v>
      </c>
      <c r="M49" s="2">
        <v>472</v>
      </c>
      <c r="N49" s="2">
        <v>5590</v>
      </c>
      <c r="O49" s="2">
        <v>0</v>
      </c>
      <c r="P49" s="2">
        <v>0</v>
      </c>
      <c r="Q49" s="2">
        <v>0</v>
      </c>
    </row>
    <row r="50" spans="1:17" ht="12.75">
      <c r="A50" s="1" t="s">
        <v>90</v>
      </c>
      <c r="B50" s="1" t="s">
        <v>91</v>
      </c>
      <c r="C50" s="2">
        <v>90415</v>
      </c>
      <c r="D50" s="2">
        <v>92435</v>
      </c>
      <c r="E50" s="2">
        <f t="shared" si="12"/>
        <v>182850</v>
      </c>
      <c r="F50" s="2">
        <v>158396</v>
      </c>
      <c r="G50" s="2">
        <v>20046</v>
      </c>
      <c r="H50" s="2">
        <f t="shared" si="13"/>
        <v>178442</v>
      </c>
      <c r="I50" s="2">
        <f t="shared" si="14"/>
        <v>4408</v>
      </c>
      <c r="J50" s="2">
        <f t="shared" si="15"/>
        <v>-4408</v>
      </c>
      <c r="K50" s="2">
        <v>0</v>
      </c>
      <c r="L50" s="2">
        <f t="shared" si="16"/>
        <v>-4408</v>
      </c>
      <c r="M50" s="2">
        <v>262</v>
      </c>
      <c r="N50" s="2">
        <v>4670</v>
      </c>
      <c r="O50" s="2">
        <v>0</v>
      </c>
      <c r="P50" s="2">
        <v>0</v>
      </c>
      <c r="Q50" s="2">
        <v>0</v>
      </c>
    </row>
    <row r="51" spans="1:17" ht="12.75">
      <c r="A51" s="1" t="s">
        <v>92</v>
      </c>
      <c r="B51" s="1" t="s">
        <v>93</v>
      </c>
      <c r="C51" s="2">
        <v>43761</v>
      </c>
      <c r="D51" s="2">
        <v>85258</v>
      </c>
      <c r="E51" s="2">
        <f t="shared" si="12"/>
        <v>129019</v>
      </c>
      <c r="F51" s="2">
        <v>118938</v>
      </c>
      <c r="G51" s="2">
        <v>3068</v>
      </c>
      <c r="H51" s="2">
        <f t="shared" si="13"/>
        <v>122006</v>
      </c>
      <c r="I51" s="2">
        <f t="shared" si="14"/>
        <v>7013</v>
      </c>
      <c r="J51" s="2">
        <f t="shared" si="15"/>
        <v>-7013</v>
      </c>
      <c r="K51" s="2">
        <v>-3000</v>
      </c>
      <c r="L51" s="2">
        <f t="shared" si="16"/>
        <v>-4013</v>
      </c>
      <c r="M51" s="2">
        <v>1901</v>
      </c>
      <c r="N51" s="2">
        <v>5914</v>
      </c>
      <c r="O51" s="2">
        <v>0</v>
      </c>
      <c r="P51" s="2">
        <v>0</v>
      </c>
      <c r="Q51" s="2">
        <v>0</v>
      </c>
    </row>
    <row r="52" spans="1:17" ht="12.75">
      <c r="A52" s="1" t="s">
        <v>94</v>
      </c>
      <c r="B52" s="1" t="s">
        <v>95</v>
      </c>
      <c r="C52" s="2">
        <v>41756</v>
      </c>
      <c r="D52" s="2">
        <v>63332</v>
      </c>
      <c r="E52" s="2">
        <f t="shared" si="12"/>
        <v>105088</v>
      </c>
      <c r="F52" s="2">
        <v>96668</v>
      </c>
      <c r="G52" s="2">
        <v>4318</v>
      </c>
      <c r="H52" s="2">
        <f t="shared" si="13"/>
        <v>100986</v>
      </c>
      <c r="I52" s="2">
        <f t="shared" si="14"/>
        <v>4102</v>
      </c>
      <c r="J52" s="2">
        <f t="shared" si="15"/>
        <v>-4102</v>
      </c>
      <c r="K52" s="2">
        <v>-2841</v>
      </c>
      <c r="L52" s="2">
        <f t="shared" si="16"/>
        <v>-1261</v>
      </c>
      <c r="M52" s="2">
        <v>7126</v>
      </c>
      <c r="N52" s="2">
        <v>8387</v>
      </c>
      <c r="O52" s="2">
        <v>0</v>
      </c>
      <c r="P52" s="2">
        <v>0</v>
      </c>
      <c r="Q52" s="2">
        <v>0</v>
      </c>
    </row>
    <row r="53" spans="1:17" ht="12.75">
      <c r="A53" s="1" t="s">
        <v>96</v>
      </c>
      <c r="B53" s="1" t="s">
        <v>97</v>
      </c>
      <c r="C53" s="2">
        <v>16473</v>
      </c>
      <c r="D53" s="2">
        <v>21262</v>
      </c>
      <c r="E53" s="2">
        <f t="shared" si="12"/>
        <v>37735</v>
      </c>
      <c r="F53" s="2">
        <v>32282</v>
      </c>
      <c r="G53" s="2">
        <v>5501</v>
      </c>
      <c r="H53" s="2">
        <f t="shared" si="13"/>
        <v>37783</v>
      </c>
      <c r="I53" s="2">
        <f t="shared" si="14"/>
        <v>-48</v>
      </c>
      <c r="J53" s="2">
        <f t="shared" si="15"/>
        <v>48</v>
      </c>
      <c r="K53" s="2">
        <v>0</v>
      </c>
      <c r="L53" s="2">
        <f t="shared" si="16"/>
        <v>48</v>
      </c>
      <c r="M53" s="2">
        <v>174</v>
      </c>
      <c r="N53" s="2">
        <v>126</v>
      </c>
      <c r="O53" s="2">
        <v>0</v>
      </c>
      <c r="P53" s="2">
        <v>0</v>
      </c>
      <c r="Q53" s="2">
        <v>0</v>
      </c>
    </row>
    <row r="54" spans="1:17" ht="12.75">
      <c r="A54" s="1" t="s">
        <v>98</v>
      </c>
      <c r="B54" s="1" t="s">
        <v>99</v>
      </c>
      <c r="C54" s="2">
        <v>88920</v>
      </c>
      <c r="D54" s="2">
        <v>91289</v>
      </c>
      <c r="E54" s="2">
        <f t="shared" si="12"/>
        <v>180209</v>
      </c>
      <c r="F54" s="2">
        <v>194743</v>
      </c>
      <c r="G54" s="2">
        <v>2320</v>
      </c>
      <c r="H54" s="2">
        <f t="shared" si="13"/>
        <v>197063</v>
      </c>
      <c r="I54" s="2">
        <f t="shared" si="14"/>
        <v>-16854</v>
      </c>
      <c r="J54" s="2">
        <f t="shared" si="15"/>
        <v>16854</v>
      </c>
      <c r="K54" s="2">
        <v>29000</v>
      </c>
      <c r="L54" s="2">
        <f t="shared" si="16"/>
        <v>-12146</v>
      </c>
      <c r="M54" s="2">
        <v>16237</v>
      </c>
      <c r="N54" s="2">
        <v>28383</v>
      </c>
      <c r="O54" s="2">
        <v>0</v>
      </c>
      <c r="P54" s="2">
        <v>0</v>
      </c>
      <c r="Q54" s="2">
        <v>0</v>
      </c>
    </row>
    <row r="55" spans="1:17" ht="12.75">
      <c r="A55" s="1" t="s">
        <v>100</v>
      </c>
      <c r="B55" s="1" t="s">
        <v>101</v>
      </c>
      <c r="C55" s="2">
        <v>27561</v>
      </c>
      <c r="D55" s="2">
        <v>70590</v>
      </c>
      <c r="E55" s="2">
        <f t="shared" si="12"/>
        <v>98151</v>
      </c>
      <c r="F55" s="2">
        <v>93183</v>
      </c>
      <c r="G55" s="2">
        <v>4145</v>
      </c>
      <c r="H55" s="2">
        <f t="shared" si="13"/>
        <v>97328</v>
      </c>
      <c r="I55" s="2">
        <f t="shared" si="14"/>
        <v>823</v>
      </c>
      <c r="J55" s="2">
        <f t="shared" si="15"/>
        <v>-823</v>
      </c>
      <c r="K55" s="2">
        <v>0</v>
      </c>
      <c r="L55" s="2">
        <f t="shared" si="16"/>
        <v>-823</v>
      </c>
      <c r="M55" s="2">
        <v>167</v>
      </c>
      <c r="N55" s="2">
        <v>990</v>
      </c>
      <c r="O55" s="2">
        <v>0</v>
      </c>
      <c r="P55" s="2">
        <v>0</v>
      </c>
      <c r="Q55" s="2">
        <v>0</v>
      </c>
    </row>
    <row r="56" spans="1:17" ht="12.75">
      <c r="A56" s="1" t="s">
        <v>102</v>
      </c>
      <c r="B56" s="1" t="s">
        <v>103</v>
      </c>
      <c r="C56" s="2">
        <v>51802</v>
      </c>
      <c r="D56" s="2">
        <v>87508</v>
      </c>
      <c r="E56" s="2">
        <f t="shared" si="12"/>
        <v>139310</v>
      </c>
      <c r="F56" s="2">
        <v>135880</v>
      </c>
      <c r="G56" s="2">
        <v>3128</v>
      </c>
      <c r="H56" s="2">
        <f t="shared" si="13"/>
        <v>139008</v>
      </c>
      <c r="I56" s="2">
        <f t="shared" si="14"/>
        <v>302</v>
      </c>
      <c r="J56" s="2">
        <f t="shared" si="15"/>
        <v>-302</v>
      </c>
      <c r="K56" s="2">
        <v>-1500</v>
      </c>
      <c r="L56" s="2">
        <f t="shared" si="16"/>
        <v>1198</v>
      </c>
      <c r="M56" s="2">
        <v>8219</v>
      </c>
      <c r="N56" s="2">
        <v>7021</v>
      </c>
      <c r="O56" s="2">
        <v>0</v>
      </c>
      <c r="P56" s="2">
        <v>0</v>
      </c>
      <c r="Q56" s="2">
        <v>0</v>
      </c>
    </row>
    <row r="57" spans="1:17" ht="12.75">
      <c r="A57" s="1" t="s">
        <v>104</v>
      </c>
      <c r="B57" s="1" t="s">
        <v>105</v>
      </c>
      <c r="C57" s="2">
        <v>32401</v>
      </c>
      <c r="D57" s="2">
        <v>49501</v>
      </c>
      <c r="E57" s="2">
        <f t="shared" si="12"/>
        <v>81902</v>
      </c>
      <c r="F57" s="2">
        <v>77730</v>
      </c>
      <c r="G57" s="2">
        <v>2762</v>
      </c>
      <c r="H57" s="2">
        <f t="shared" si="13"/>
        <v>80492</v>
      </c>
      <c r="I57" s="2">
        <f t="shared" si="14"/>
        <v>1410</v>
      </c>
      <c r="J57" s="2">
        <f t="shared" si="15"/>
        <v>-1410</v>
      </c>
      <c r="K57" s="2">
        <v>0</v>
      </c>
      <c r="L57" s="2">
        <f t="shared" si="16"/>
        <v>-1410</v>
      </c>
      <c r="M57" s="2">
        <v>102</v>
      </c>
      <c r="N57" s="2">
        <v>1512</v>
      </c>
      <c r="O57" s="2">
        <v>0</v>
      </c>
      <c r="P57" s="2">
        <v>0</v>
      </c>
      <c r="Q57" s="2">
        <v>0</v>
      </c>
    </row>
    <row r="58" spans="1:17" ht="12.75">
      <c r="A58" s="1" t="s">
        <v>106</v>
      </c>
      <c r="B58" s="1" t="s">
        <v>107</v>
      </c>
      <c r="C58" s="2">
        <v>56213</v>
      </c>
      <c r="D58" s="2">
        <v>108812</v>
      </c>
      <c r="E58" s="2">
        <f t="shared" si="12"/>
        <v>165025</v>
      </c>
      <c r="F58" s="2">
        <v>151694</v>
      </c>
      <c r="G58" s="2">
        <v>2922</v>
      </c>
      <c r="H58" s="2">
        <f t="shared" si="13"/>
        <v>154616</v>
      </c>
      <c r="I58" s="2">
        <f t="shared" si="14"/>
        <v>10409</v>
      </c>
      <c r="J58" s="2">
        <f t="shared" si="15"/>
        <v>-10409</v>
      </c>
      <c r="K58" s="2">
        <v>-5880</v>
      </c>
      <c r="L58" s="2">
        <f t="shared" si="16"/>
        <v>-4529</v>
      </c>
      <c r="M58" s="2">
        <v>4289</v>
      </c>
      <c r="N58" s="2">
        <v>8818</v>
      </c>
      <c r="O58" s="2">
        <v>0</v>
      </c>
      <c r="P58" s="2">
        <v>0</v>
      </c>
      <c r="Q58" s="2">
        <v>0</v>
      </c>
    </row>
    <row r="59" spans="1:17" ht="12.75">
      <c r="A59" s="1" t="s">
        <v>108</v>
      </c>
      <c r="B59" s="1" t="s">
        <v>109</v>
      </c>
      <c r="C59" s="2">
        <v>72338</v>
      </c>
      <c r="D59" s="2">
        <v>77585</v>
      </c>
      <c r="E59" s="2">
        <f t="shared" si="12"/>
        <v>149923</v>
      </c>
      <c r="F59" s="2">
        <v>144818</v>
      </c>
      <c r="G59" s="2">
        <v>2686</v>
      </c>
      <c r="H59" s="2">
        <f t="shared" si="13"/>
        <v>147504</v>
      </c>
      <c r="I59" s="2">
        <f t="shared" si="14"/>
        <v>2419</v>
      </c>
      <c r="J59" s="2">
        <f t="shared" si="15"/>
        <v>-2419</v>
      </c>
      <c r="K59" s="2">
        <v>-1500</v>
      </c>
      <c r="L59" s="2">
        <f t="shared" si="16"/>
        <v>1823</v>
      </c>
      <c r="M59" s="2">
        <v>3393</v>
      </c>
      <c r="N59" s="2">
        <v>1570</v>
      </c>
      <c r="O59" s="2">
        <v>0</v>
      </c>
      <c r="P59" s="2">
        <v>0</v>
      </c>
      <c r="Q59" s="2">
        <v>-2742</v>
      </c>
    </row>
    <row r="60" spans="1:17" ht="12.75">
      <c r="A60" s="1" t="s">
        <v>110</v>
      </c>
      <c r="B60" s="1" t="s">
        <v>111</v>
      </c>
      <c r="C60" s="2">
        <v>47942</v>
      </c>
      <c r="D60" s="2">
        <v>42667</v>
      </c>
      <c r="E60" s="2">
        <f t="shared" si="12"/>
        <v>90609</v>
      </c>
      <c r="F60" s="2">
        <v>84589</v>
      </c>
      <c r="G60" s="2">
        <v>1596</v>
      </c>
      <c r="H60" s="2">
        <f t="shared" si="13"/>
        <v>86185</v>
      </c>
      <c r="I60" s="2">
        <f t="shared" si="14"/>
        <v>4424</v>
      </c>
      <c r="J60" s="2">
        <f t="shared" si="15"/>
        <v>-4424</v>
      </c>
      <c r="K60" s="2">
        <v>-4770</v>
      </c>
      <c r="L60" s="2">
        <f t="shared" si="16"/>
        <v>346</v>
      </c>
      <c r="M60" s="2">
        <v>4941</v>
      </c>
      <c r="N60" s="2">
        <v>4595</v>
      </c>
      <c r="O60" s="2">
        <v>0</v>
      </c>
      <c r="P60" s="2">
        <v>0</v>
      </c>
      <c r="Q60" s="2">
        <v>0</v>
      </c>
    </row>
    <row r="61" spans="1:17" ht="12.75">
      <c r="A61" s="1" t="s">
        <v>112</v>
      </c>
      <c r="B61" s="1" t="s">
        <v>113</v>
      </c>
      <c r="C61" s="2">
        <v>51229</v>
      </c>
      <c r="D61" s="2">
        <v>64197</v>
      </c>
      <c r="E61" s="2">
        <f t="shared" si="12"/>
        <v>115426</v>
      </c>
      <c r="F61" s="2">
        <v>102365</v>
      </c>
      <c r="G61" s="2">
        <v>13301</v>
      </c>
      <c r="H61" s="2">
        <f>SUM(F61:G61)</f>
        <v>115666</v>
      </c>
      <c r="I61" s="2">
        <f t="shared" si="14"/>
        <v>-240</v>
      </c>
      <c r="J61" s="2">
        <f t="shared" si="15"/>
        <v>240</v>
      </c>
      <c r="K61" s="2">
        <v>-279</v>
      </c>
      <c r="L61" s="2">
        <f t="shared" si="16"/>
        <v>519</v>
      </c>
      <c r="M61" s="2">
        <v>539</v>
      </c>
      <c r="N61" s="2">
        <v>20</v>
      </c>
      <c r="O61" s="2">
        <v>0</v>
      </c>
      <c r="P61" s="2">
        <v>0</v>
      </c>
      <c r="Q61" s="2">
        <v>0</v>
      </c>
    </row>
    <row r="62" spans="1:17" ht="12.75">
      <c r="A62" s="1" t="s">
        <v>114</v>
      </c>
      <c r="B62" s="1" t="s">
        <v>115</v>
      </c>
      <c r="C62" s="2">
        <v>40079</v>
      </c>
      <c r="D62" s="2">
        <v>43565</v>
      </c>
      <c r="E62" s="2">
        <f t="shared" si="12"/>
        <v>83644</v>
      </c>
      <c r="F62" s="2">
        <v>81436</v>
      </c>
      <c r="G62" s="2">
        <v>3095</v>
      </c>
      <c r="H62" s="2">
        <f t="shared" si="13"/>
        <v>84531</v>
      </c>
      <c r="I62" s="2">
        <f t="shared" si="14"/>
        <v>-887</v>
      </c>
      <c r="J62" s="2">
        <f t="shared" si="15"/>
        <v>887</v>
      </c>
      <c r="K62" s="2">
        <v>0</v>
      </c>
      <c r="L62" s="2">
        <f t="shared" si="16"/>
        <v>887</v>
      </c>
      <c r="M62" s="2">
        <v>4019</v>
      </c>
      <c r="N62" s="2">
        <v>3132</v>
      </c>
      <c r="O62" s="2">
        <v>0</v>
      </c>
      <c r="P62" s="2">
        <v>0</v>
      </c>
      <c r="Q62" s="2">
        <v>0</v>
      </c>
    </row>
    <row r="63" spans="1:17" ht="12.75">
      <c r="A63" s="1" t="s">
        <v>116</v>
      </c>
      <c r="B63" s="1" t="s">
        <v>117</v>
      </c>
      <c r="C63" s="2">
        <v>59585</v>
      </c>
      <c r="D63" s="2">
        <v>86699</v>
      </c>
      <c r="E63" s="2">
        <f t="shared" si="12"/>
        <v>146284</v>
      </c>
      <c r="F63" s="2">
        <v>227120</v>
      </c>
      <c r="G63" s="2">
        <v>8029</v>
      </c>
      <c r="H63" s="2">
        <f t="shared" si="13"/>
        <v>235149</v>
      </c>
      <c r="I63" s="2">
        <f t="shared" si="14"/>
        <v>-88865</v>
      </c>
      <c r="J63" s="2">
        <f t="shared" si="15"/>
        <v>88865</v>
      </c>
      <c r="K63" s="2">
        <v>40500</v>
      </c>
      <c r="L63" s="2">
        <f t="shared" si="16"/>
        <v>864</v>
      </c>
      <c r="M63" s="2">
        <v>3438</v>
      </c>
      <c r="N63" s="2">
        <v>2574</v>
      </c>
      <c r="O63" s="2">
        <v>0</v>
      </c>
      <c r="P63" s="2">
        <v>0</v>
      </c>
      <c r="Q63" s="2">
        <v>47501</v>
      </c>
    </row>
    <row r="64" spans="1:17" s="11" customFormat="1" ht="12.75">
      <c r="A64" s="11" t="s">
        <v>74</v>
      </c>
      <c r="B64" s="11" t="s">
        <v>118</v>
      </c>
      <c r="C64" s="12">
        <f aca="true" t="shared" si="17" ref="C64:H64">SUM(C43:C63)</f>
        <v>2503240</v>
      </c>
      <c r="D64" s="12">
        <f t="shared" si="17"/>
        <v>4850091</v>
      </c>
      <c r="E64" s="12">
        <f t="shared" si="17"/>
        <v>7353331</v>
      </c>
      <c r="F64" s="12">
        <f t="shared" si="17"/>
        <v>5980432</v>
      </c>
      <c r="G64" s="12">
        <f t="shared" si="17"/>
        <v>1558212</v>
      </c>
      <c r="H64" s="12">
        <f t="shared" si="17"/>
        <v>7538644</v>
      </c>
      <c r="I64" s="12">
        <f>E64-H64</f>
        <v>-185313</v>
      </c>
      <c r="J64" s="12">
        <f>SUM(K64,L64,O64,P64,Q64)</f>
        <v>185313</v>
      </c>
      <c r="K64" s="12">
        <f>SUM(K43:K63)</f>
        <v>242140</v>
      </c>
      <c r="L64" s="12">
        <f aca="true" t="shared" si="18" ref="L64:Q64">SUM(L43:L63)</f>
        <v>59206</v>
      </c>
      <c r="M64" s="12">
        <f t="shared" si="18"/>
        <v>267494</v>
      </c>
      <c r="N64" s="12">
        <f t="shared" si="18"/>
        <v>208288</v>
      </c>
      <c r="O64" s="12">
        <f t="shared" si="18"/>
        <v>0</v>
      </c>
      <c r="P64" s="12">
        <f t="shared" si="18"/>
        <v>0</v>
      </c>
      <c r="Q64" s="12">
        <f t="shared" si="18"/>
        <v>-116033</v>
      </c>
    </row>
    <row r="66" spans="1:17" ht="12.75">
      <c r="A66" s="1" t="s">
        <v>119</v>
      </c>
      <c r="B66" s="1" t="s">
        <v>120</v>
      </c>
      <c r="C66" s="2">
        <v>134129</v>
      </c>
      <c r="D66" s="2">
        <v>2734826</v>
      </c>
      <c r="E66" s="2">
        <f aca="true" t="shared" si="19" ref="E66:E87">SUM(C66:D66)</f>
        <v>2868955</v>
      </c>
      <c r="F66" s="2">
        <v>1448289</v>
      </c>
      <c r="G66" s="2">
        <v>1403669</v>
      </c>
      <c r="H66" s="2">
        <f aca="true" t="shared" si="20" ref="H66:H87">SUM(F66:G66)</f>
        <v>2851958</v>
      </c>
      <c r="I66" s="2">
        <f aca="true" t="shared" si="21" ref="I66:I87">E66-H66</f>
        <v>16997</v>
      </c>
      <c r="J66" s="2">
        <f aca="true" t="shared" si="22" ref="J66:J87">SUM(K66,L66,O66,P66,Q66)</f>
        <v>-16997</v>
      </c>
      <c r="K66" s="2">
        <v>0</v>
      </c>
      <c r="L66" s="2">
        <f aca="true" t="shared" si="23" ref="L66:L87">M66-N66</f>
        <v>-16997</v>
      </c>
      <c r="M66" s="2">
        <v>12662</v>
      </c>
      <c r="N66" s="2">
        <v>29659</v>
      </c>
      <c r="O66" s="2">
        <v>0</v>
      </c>
      <c r="P66" s="2">
        <v>0</v>
      </c>
      <c r="Q66" s="2">
        <v>0</v>
      </c>
    </row>
    <row r="67" spans="1:17" ht="12.75">
      <c r="A67" s="1" t="s">
        <v>121</v>
      </c>
      <c r="B67" s="1" t="s">
        <v>122</v>
      </c>
      <c r="C67" s="2">
        <v>811258</v>
      </c>
      <c r="D67" s="2">
        <v>1413207</v>
      </c>
      <c r="E67" s="2">
        <f t="shared" si="19"/>
        <v>2224465</v>
      </c>
      <c r="F67" s="2">
        <v>1786852</v>
      </c>
      <c r="G67" s="2">
        <v>11437</v>
      </c>
      <c r="H67" s="2">
        <f t="shared" si="20"/>
        <v>1798289</v>
      </c>
      <c r="I67" s="2">
        <f t="shared" si="21"/>
        <v>426176</v>
      </c>
      <c r="J67" s="2">
        <f t="shared" si="22"/>
        <v>-426176</v>
      </c>
      <c r="K67" s="2">
        <v>-35502</v>
      </c>
      <c r="L67" s="2">
        <f t="shared" si="23"/>
        <v>-12732</v>
      </c>
      <c r="M67" s="2">
        <v>22558</v>
      </c>
      <c r="N67" s="2">
        <v>35290</v>
      </c>
      <c r="O67" s="2">
        <v>-2316</v>
      </c>
      <c r="P67" s="2">
        <v>0</v>
      </c>
      <c r="Q67" s="2">
        <v>-375626</v>
      </c>
    </row>
    <row r="68" spans="1:17" ht="12.75">
      <c r="A68" s="1" t="s">
        <v>123</v>
      </c>
      <c r="B68" s="1" t="s">
        <v>124</v>
      </c>
      <c r="C68" s="2">
        <v>114965</v>
      </c>
      <c r="D68" s="2">
        <v>249517</v>
      </c>
      <c r="E68" s="2">
        <f t="shared" si="19"/>
        <v>364482</v>
      </c>
      <c r="F68" s="2">
        <v>359036</v>
      </c>
      <c r="G68" s="2">
        <v>1557</v>
      </c>
      <c r="H68" s="2">
        <f t="shared" si="20"/>
        <v>360593</v>
      </c>
      <c r="I68" s="2">
        <f t="shared" si="21"/>
        <v>3889</v>
      </c>
      <c r="J68" s="2">
        <f t="shared" si="22"/>
        <v>-3889</v>
      </c>
      <c r="K68" s="2">
        <v>-5424</v>
      </c>
      <c r="L68" s="2">
        <f t="shared" si="23"/>
        <v>1535</v>
      </c>
      <c r="M68" s="2">
        <v>1620</v>
      </c>
      <c r="N68" s="2">
        <v>85</v>
      </c>
      <c r="O68" s="2">
        <v>0</v>
      </c>
      <c r="P68" s="2">
        <v>0</v>
      </c>
      <c r="Q68" s="2">
        <v>0</v>
      </c>
    </row>
    <row r="69" spans="1:17" ht="12.75">
      <c r="A69" s="1" t="s">
        <v>125</v>
      </c>
      <c r="B69" s="1" t="s">
        <v>126</v>
      </c>
      <c r="C69" s="2">
        <v>74499</v>
      </c>
      <c r="D69" s="2">
        <v>171843</v>
      </c>
      <c r="E69" s="2">
        <f t="shared" si="19"/>
        <v>246342</v>
      </c>
      <c r="F69" s="2">
        <v>242907</v>
      </c>
      <c r="G69" s="2">
        <v>3977</v>
      </c>
      <c r="H69" s="2">
        <f t="shared" si="20"/>
        <v>246884</v>
      </c>
      <c r="I69" s="2">
        <f t="shared" si="21"/>
        <v>-542</v>
      </c>
      <c r="J69" s="2">
        <f t="shared" si="22"/>
        <v>542</v>
      </c>
      <c r="K69" s="2">
        <v>0</v>
      </c>
      <c r="L69" s="2">
        <f t="shared" si="23"/>
        <v>542</v>
      </c>
      <c r="M69" s="2">
        <v>13945</v>
      </c>
      <c r="N69" s="2">
        <v>13403</v>
      </c>
      <c r="O69" s="2">
        <v>0</v>
      </c>
      <c r="P69" s="2">
        <v>0</v>
      </c>
      <c r="Q69" s="2">
        <v>0</v>
      </c>
    </row>
    <row r="70" spans="1:17" ht="12.75">
      <c r="A70" s="1" t="s">
        <v>127</v>
      </c>
      <c r="B70" s="1" t="s">
        <v>128</v>
      </c>
      <c r="C70" s="2">
        <v>42498</v>
      </c>
      <c r="D70" s="2">
        <v>33924</v>
      </c>
      <c r="E70" s="2">
        <f t="shared" si="19"/>
        <v>76422</v>
      </c>
      <c r="F70" s="2">
        <v>55207</v>
      </c>
      <c r="G70" s="2">
        <v>20431</v>
      </c>
      <c r="H70" s="2">
        <f t="shared" si="20"/>
        <v>75638</v>
      </c>
      <c r="I70" s="2">
        <f t="shared" si="21"/>
        <v>784</v>
      </c>
      <c r="J70" s="2">
        <f t="shared" si="22"/>
        <v>-784</v>
      </c>
      <c r="K70" s="2">
        <v>0</v>
      </c>
      <c r="L70" s="2">
        <f t="shared" si="23"/>
        <v>-784</v>
      </c>
      <c r="M70" s="2">
        <v>2248</v>
      </c>
      <c r="N70" s="2">
        <v>3032</v>
      </c>
      <c r="O70" s="2">
        <v>0</v>
      </c>
      <c r="P70" s="2">
        <v>0</v>
      </c>
      <c r="Q70" s="2">
        <v>0</v>
      </c>
    </row>
    <row r="71" spans="1:17" ht="12.75">
      <c r="A71" s="1" t="s">
        <v>129</v>
      </c>
      <c r="B71" s="1" t="s">
        <v>130</v>
      </c>
      <c r="C71" s="2">
        <v>29045</v>
      </c>
      <c r="D71" s="2">
        <v>33864</v>
      </c>
      <c r="E71" s="2">
        <f t="shared" si="19"/>
        <v>62909</v>
      </c>
      <c r="F71" s="2">
        <v>51166</v>
      </c>
      <c r="G71" s="2">
        <v>10999</v>
      </c>
      <c r="H71" s="2">
        <f t="shared" si="20"/>
        <v>62165</v>
      </c>
      <c r="I71" s="2">
        <f t="shared" si="21"/>
        <v>744</v>
      </c>
      <c r="J71" s="2">
        <f t="shared" si="22"/>
        <v>-744</v>
      </c>
      <c r="K71" s="2">
        <v>0</v>
      </c>
      <c r="L71" s="2">
        <f t="shared" si="23"/>
        <v>-744</v>
      </c>
      <c r="M71" s="2">
        <v>1750</v>
      </c>
      <c r="N71" s="2">
        <v>2494</v>
      </c>
      <c r="O71" s="2">
        <v>0</v>
      </c>
      <c r="P71" s="2">
        <v>0</v>
      </c>
      <c r="Q71" s="2">
        <v>0</v>
      </c>
    </row>
    <row r="72" spans="1:17" ht="12.75">
      <c r="A72" s="1" t="s">
        <v>131</v>
      </c>
      <c r="B72" s="1" t="s">
        <v>132</v>
      </c>
      <c r="C72" s="2">
        <v>69598</v>
      </c>
      <c r="D72" s="2">
        <v>131022</v>
      </c>
      <c r="E72" s="2">
        <f t="shared" si="19"/>
        <v>200620</v>
      </c>
      <c r="F72" s="2">
        <v>190935</v>
      </c>
      <c r="G72" s="2">
        <v>3423</v>
      </c>
      <c r="H72" s="2">
        <f t="shared" si="20"/>
        <v>194358</v>
      </c>
      <c r="I72" s="2">
        <f t="shared" si="21"/>
        <v>6262</v>
      </c>
      <c r="J72" s="2">
        <f t="shared" si="22"/>
        <v>-6262</v>
      </c>
      <c r="K72" s="2">
        <v>-2000</v>
      </c>
      <c r="L72" s="2">
        <f t="shared" si="23"/>
        <v>-2628</v>
      </c>
      <c r="M72" s="2">
        <v>13342</v>
      </c>
      <c r="N72" s="2">
        <v>15970</v>
      </c>
      <c r="O72" s="2">
        <v>0</v>
      </c>
      <c r="P72" s="2">
        <v>0</v>
      </c>
      <c r="Q72" s="2">
        <v>-1634</v>
      </c>
    </row>
    <row r="73" spans="1:17" ht="12.75">
      <c r="A73" s="1" t="s">
        <v>133</v>
      </c>
      <c r="B73" s="1" t="s">
        <v>134</v>
      </c>
      <c r="C73" s="2">
        <v>27596</v>
      </c>
      <c r="D73" s="2">
        <v>80992</v>
      </c>
      <c r="E73" s="2">
        <f t="shared" si="19"/>
        <v>108588</v>
      </c>
      <c r="F73" s="2">
        <v>100580</v>
      </c>
      <c r="G73" s="2">
        <v>8320</v>
      </c>
      <c r="H73" s="2">
        <f t="shared" si="20"/>
        <v>108900</v>
      </c>
      <c r="I73" s="2">
        <f t="shared" si="21"/>
        <v>-312</v>
      </c>
      <c r="J73" s="2">
        <f t="shared" si="22"/>
        <v>312</v>
      </c>
      <c r="K73" s="2">
        <v>0</v>
      </c>
      <c r="L73" s="2">
        <f t="shared" si="23"/>
        <v>312</v>
      </c>
      <c r="M73" s="2">
        <v>557</v>
      </c>
      <c r="N73" s="2">
        <v>245</v>
      </c>
      <c r="O73" s="2">
        <v>0</v>
      </c>
      <c r="P73" s="2">
        <v>0</v>
      </c>
      <c r="Q73" s="2">
        <v>0</v>
      </c>
    </row>
    <row r="74" spans="1:17" ht="12.75">
      <c r="A74" s="1" t="s">
        <v>135</v>
      </c>
      <c r="B74" s="1" t="s">
        <v>136</v>
      </c>
      <c r="C74" s="2">
        <v>33818</v>
      </c>
      <c r="D74" s="2">
        <v>66465</v>
      </c>
      <c r="E74" s="2">
        <f t="shared" si="19"/>
        <v>100283</v>
      </c>
      <c r="F74" s="2">
        <v>96645</v>
      </c>
      <c r="G74" s="2">
        <v>3231</v>
      </c>
      <c r="H74" s="2">
        <f t="shared" si="20"/>
        <v>99876</v>
      </c>
      <c r="I74" s="2">
        <f t="shared" si="21"/>
        <v>407</v>
      </c>
      <c r="J74" s="2">
        <f t="shared" si="22"/>
        <v>-407</v>
      </c>
      <c r="K74" s="2">
        <v>0</v>
      </c>
      <c r="L74" s="2">
        <f t="shared" si="23"/>
        <v>-407</v>
      </c>
      <c r="M74" s="2">
        <v>1069</v>
      </c>
      <c r="N74" s="2">
        <v>1476</v>
      </c>
      <c r="O74" s="2">
        <v>0</v>
      </c>
      <c r="P74" s="2">
        <v>0</v>
      </c>
      <c r="Q74" s="2">
        <v>0</v>
      </c>
    </row>
    <row r="75" spans="1:17" ht="12.75">
      <c r="A75" s="1" t="s">
        <v>137</v>
      </c>
      <c r="B75" s="1" t="s">
        <v>1168</v>
      </c>
      <c r="C75" s="2">
        <v>95892</v>
      </c>
      <c r="D75" s="2">
        <v>144274</v>
      </c>
      <c r="E75" s="2">
        <f t="shared" si="19"/>
        <v>240166</v>
      </c>
      <c r="F75" s="2">
        <v>222408</v>
      </c>
      <c r="G75" s="2">
        <v>16436</v>
      </c>
      <c r="H75" s="2">
        <f t="shared" si="20"/>
        <v>238844</v>
      </c>
      <c r="I75" s="2">
        <f t="shared" si="21"/>
        <v>1322</v>
      </c>
      <c r="J75" s="2">
        <f t="shared" si="22"/>
        <v>-1322</v>
      </c>
      <c r="K75" s="2">
        <v>-1500</v>
      </c>
      <c r="L75" s="2">
        <f t="shared" si="23"/>
        <v>178</v>
      </c>
      <c r="M75" s="2">
        <v>995</v>
      </c>
      <c r="N75" s="2">
        <v>817</v>
      </c>
      <c r="O75" s="2">
        <v>0</v>
      </c>
      <c r="P75" s="2">
        <v>0</v>
      </c>
      <c r="Q75" s="2">
        <v>0</v>
      </c>
    </row>
    <row r="76" spans="1:17" ht="12.75">
      <c r="A76" s="1" t="s">
        <v>138</v>
      </c>
      <c r="B76" s="1" t="s">
        <v>139</v>
      </c>
      <c r="C76" s="1">
        <v>62790</v>
      </c>
      <c r="D76" s="1">
        <v>68090</v>
      </c>
      <c r="E76" s="2">
        <f t="shared" si="19"/>
        <v>130880</v>
      </c>
      <c r="F76" s="1">
        <v>125786</v>
      </c>
      <c r="G76" s="1">
        <v>5025</v>
      </c>
      <c r="H76" s="2">
        <f t="shared" si="20"/>
        <v>130811</v>
      </c>
      <c r="I76" s="2">
        <f t="shared" si="21"/>
        <v>69</v>
      </c>
      <c r="J76" s="2">
        <f t="shared" si="22"/>
        <v>-69</v>
      </c>
      <c r="K76" s="2">
        <v>0</v>
      </c>
      <c r="L76" s="2">
        <f t="shared" si="23"/>
        <v>1144</v>
      </c>
      <c r="M76" s="1">
        <v>1584</v>
      </c>
      <c r="N76" s="1">
        <v>440</v>
      </c>
      <c r="O76" s="2">
        <v>0</v>
      </c>
      <c r="P76" s="2">
        <v>0</v>
      </c>
      <c r="Q76" s="2">
        <v>-1213</v>
      </c>
    </row>
    <row r="77" spans="1:17" ht="12.75">
      <c r="A77" s="1" t="s">
        <v>140</v>
      </c>
      <c r="B77" s="1" t="s">
        <v>141</v>
      </c>
      <c r="C77" s="2">
        <v>45352</v>
      </c>
      <c r="D77" s="2">
        <v>100584</v>
      </c>
      <c r="E77" s="2">
        <f t="shared" si="19"/>
        <v>145936</v>
      </c>
      <c r="F77" s="2">
        <v>136331</v>
      </c>
      <c r="G77" s="2">
        <v>8731</v>
      </c>
      <c r="H77" s="2">
        <f t="shared" si="20"/>
        <v>145062</v>
      </c>
      <c r="I77" s="2">
        <f t="shared" si="21"/>
        <v>874</v>
      </c>
      <c r="J77" s="2">
        <f t="shared" si="22"/>
        <v>-874</v>
      </c>
      <c r="K77" s="2">
        <v>0</v>
      </c>
      <c r="L77" s="2">
        <f t="shared" si="23"/>
        <v>-874</v>
      </c>
      <c r="M77" s="2">
        <v>2363</v>
      </c>
      <c r="N77" s="2">
        <v>3237</v>
      </c>
      <c r="O77" s="2">
        <v>0</v>
      </c>
      <c r="P77" s="2">
        <v>0</v>
      </c>
      <c r="Q77" s="2">
        <v>0</v>
      </c>
    </row>
    <row r="78" spans="1:17" ht="12.75">
      <c r="A78" s="1" t="s">
        <v>142</v>
      </c>
      <c r="B78" s="1" t="s">
        <v>143</v>
      </c>
      <c r="C78" s="2">
        <v>17611</v>
      </c>
      <c r="D78" s="2">
        <v>23709</v>
      </c>
      <c r="E78" s="2">
        <f t="shared" si="19"/>
        <v>41320</v>
      </c>
      <c r="F78" s="2">
        <v>33933</v>
      </c>
      <c r="G78" s="2">
        <v>7962</v>
      </c>
      <c r="H78" s="2">
        <f t="shared" si="20"/>
        <v>41895</v>
      </c>
      <c r="I78" s="2">
        <f t="shared" si="21"/>
        <v>-575</v>
      </c>
      <c r="J78" s="2">
        <f t="shared" si="22"/>
        <v>575</v>
      </c>
      <c r="K78" s="2">
        <v>0</v>
      </c>
      <c r="L78" s="2">
        <f t="shared" si="23"/>
        <v>575</v>
      </c>
      <c r="M78" s="2">
        <v>600</v>
      </c>
      <c r="N78" s="2">
        <v>25</v>
      </c>
      <c r="O78" s="2">
        <v>0</v>
      </c>
      <c r="P78" s="2">
        <v>0</v>
      </c>
      <c r="Q78" s="2">
        <v>0</v>
      </c>
    </row>
    <row r="79" spans="1:17" ht="12.75">
      <c r="A79" s="1" t="s">
        <v>144</v>
      </c>
      <c r="B79" s="1" t="s">
        <v>145</v>
      </c>
      <c r="C79" s="2">
        <v>61703</v>
      </c>
      <c r="D79" s="2">
        <v>82788</v>
      </c>
      <c r="E79" s="2">
        <f t="shared" si="19"/>
        <v>144491</v>
      </c>
      <c r="F79" s="2">
        <v>157097</v>
      </c>
      <c r="G79" s="2">
        <v>7459</v>
      </c>
      <c r="H79" s="2">
        <f t="shared" si="20"/>
        <v>164556</v>
      </c>
      <c r="I79" s="2">
        <f t="shared" si="21"/>
        <v>-20065</v>
      </c>
      <c r="J79" s="2">
        <f t="shared" si="22"/>
        <v>20065</v>
      </c>
      <c r="K79" s="2">
        <v>18000</v>
      </c>
      <c r="L79" s="2">
        <f t="shared" si="23"/>
        <v>2065</v>
      </c>
      <c r="M79" s="2">
        <v>3604</v>
      </c>
      <c r="N79" s="2">
        <v>1539</v>
      </c>
      <c r="O79" s="2">
        <v>0</v>
      </c>
      <c r="P79" s="2">
        <v>0</v>
      </c>
      <c r="Q79" s="2">
        <v>0</v>
      </c>
    </row>
    <row r="80" spans="1:17" ht="12.75">
      <c r="A80" s="1" t="s">
        <v>146</v>
      </c>
      <c r="B80" s="1" t="s">
        <v>147</v>
      </c>
      <c r="C80" s="2">
        <v>104778</v>
      </c>
      <c r="D80" s="2">
        <v>178224</v>
      </c>
      <c r="E80" s="2">
        <f t="shared" si="19"/>
        <v>283002</v>
      </c>
      <c r="F80" s="2">
        <v>478418</v>
      </c>
      <c r="G80" s="2">
        <v>7150</v>
      </c>
      <c r="H80" s="2">
        <f t="shared" si="20"/>
        <v>485568</v>
      </c>
      <c r="I80" s="2">
        <f t="shared" si="21"/>
        <v>-202566</v>
      </c>
      <c r="J80" s="2">
        <f t="shared" si="22"/>
        <v>202566</v>
      </c>
      <c r="K80" s="2">
        <v>205331</v>
      </c>
      <c r="L80" s="2">
        <f t="shared" si="23"/>
        <v>-2765</v>
      </c>
      <c r="M80" s="2">
        <v>1275</v>
      </c>
      <c r="N80" s="2">
        <v>4040</v>
      </c>
      <c r="O80" s="2">
        <v>0</v>
      </c>
      <c r="P80" s="2">
        <v>0</v>
      </c>
      <c r="Q80" s="2">
        <v>0</v>
      </c>
    </row>
    <row r="81" spans="1:17" ht="12.75">
      <c r="A81" s="1" t="s">
        <v>148</v>
      </c>
      <c r="B81" s="1" t="s">
        <v>149</v>
      </c>
      <c r="C81" s="2">
        <v>42840</v>
      </c>
      <c r="D81" s="2">
        <v>39640</v>
      </c>
      <c r="E81" s="2">
        <f t="shared" si="19"/>
        <v>82480</v>
      </c>
      <c r="F81" s="2">
        <v>60879</v>
      </c>
      <c r="G81" s="2">
        <v>19082</v>
      </c>
      <c r="H81" s="2">
        <f t="shared" si="20"/>
        <v>79961</v>
      </c>
      <c r="I81" s="2">
        <f t="shared" si="21"/>
        <v>2519</v>
      </c>
      <c r="J81" s="2">
        <f t="shared" si="22"/>
        <v>-2519</v>
      </c>
      <c r="K81" s="2">
        <v>0</v>
      </c>
      <c r="L81" s="2">
        <f t="shared" si="23"/>
        <v>-2519</v>
      </c>
      <c r="M81" s="2">
        <v>1793</v>
      </c>
      <c r="N81" s="2">
        <v>4312</v>
      </c>
      <c r="O81" s="2">
        <v>0</v>
      </c>
      <c r="P81" s="2">
        <v>0</v>
      </c>
      <c r="Q81" s="2">
        <v>0</v>
      </c>
    </row>
    <row r="82" spans="1:17" ht="12.75">
      <c r="A82" s="1" t="s">
        <v>150</v>
      </c>
      <c r="B82" s="1" t="s">
        <v>151</v>
      </c>
      <c r="C82" s="2">
        <v>77129</v>
      </c>
      <c r="D82" s="2">
        <v>196787</v>
      </c>
      <c r="E82" s="2">
        <f t="shared" si="19"/>
        <v>273916</v>
      </c>
      <c r="F82" s="2">
        <v>267756</v>
      </c>
      <c r="G82" s="2">
        <v>3606</v>
      </c>
      <c r="H82" s="2">
        <f t="shared" si="20"/>
        <v>271362</v>
      </c>
      <c r="I82" s="2">
        <f t="shared" si="21"/>
        <v>2554</v>
      </c>
      <c r="J82" s="2">
        <f t="shared" si="22"/>
        <v>-2554</v>
      </c>
      <c r="K82" s="2">
        <v>-3600</v>
      </c>
      <c r="L82" s="2">
        <f t="shared" si="23"/>
        <v>1046</v>
      </c>
      <c r="M82" s="2">
        <v>2080</v>
      </c>
      <c r="N82" s="2">
        <v>1034</v>
      </c>
      <c r="O82" s="2">
        <v>0</v>
      </c>
      <c r="P82" s="2">
        <v>0</v>
      </c>
      <c r="Q82" s="2">
        <v>0</v>
      </c>
    </row>
    <row r="83" spans="1:17" ht="12.75">
      <c r="A83" s="1" t="s">
        <v>152</v>
      </c>
      <c r="B83" s="1" t="s">
        <v>153</v>
      </c>
      <c r="C83" s="2">
        <v>77880</v>
      </c>
      <c r="D83" s="2">
        <v>161744</v>
      </c>
      <c r="E83" s="2">
        <f t="shared" si="19"/>
        <v>239624</v>
      </c>
      <c r="F83" s="2">
        <v>230014</v>
      </c>
      <c r="G83" s="2">
        <v>2357</v>
      </c>
      <c r="H83" s="2">
        <f t="shared" si="20"/>
        <v>232371</v>
      </c>
      <c r="I83" s="2">
        <f t="shared" si="21"/>
        <v>7253</v>
      </c>
      <c r="J83" s="2">
        <f t="shared" si="22"/>
        <v>-7253</v>
      </c>
      <c r="K83" s="2">
        <v>0</v>
      </c>
      <c r="L83" s="2">
        <f t="shared" si="23"/>
        <v>-7253</v>
      </c>
      <c r="M83" s="2">
        <v>1346</v>
      </c>
      <c r="N83" s="2">
        <v>8599</v>
      </c>
      <c r="O83" s="2">
        <v>0</v>
      </c>
      <c r="P83" s="2">
        <v>0</v>
      </c>
      <c r="Q83" s="2">
        <v>0</v>
      </c>
    </row>
    <row r="84" spans="1:17" ht="12.75">
      <c r="A84" s="1" t="s">
        <v>154</v>
      </c>
      <c r="B84" s="1" t="s">
        <v>155</v>
      </c>
      <c r="C84" s="2">
        <v>19228</v>
      </c>
      <c r="D84" s="2">
        <v>73686</v>
      </c>
      <c r="E84" s="2">
        <f t="shared" si="19"/>
        <v>92914</v>
      </c>
      <c r="F84" s="2">
        <v>86365</v>
      </c>
      <c r="G84" s="2">
        <v>5645</v>
      </c>
      <c r="H84" s="2">
        <f t="shared" si="20"/>
        <v>92010</v>
      </c>
      <c r="I84" s="2">
        <f t="shared" si="21"/>
        <v>904</v>
      </c>
      <c r="J84" s="2">
        <f t="shared" si="22"/>
        <v>-904</v>
      </c>
      <c r="K84" s="2">
        <v>0</v>
      </c>
      <c r="L84" s="2">
        <f t="shared" si="23"/>
        <v>-904</v>
      </c>
      <c r="M84" s="2">
        <v>1995</v>
      </c>
      <c r="N84" s="2">
        <v>2899</v>
      </c>
      <c r="O84" s="2">
        <v>0</v>
      </c>
      <c r="P84" s="2">
        <v>0</v>
      </c>
      <c r="Q84" s="2">
        <v>0</v>
      </c>
    </row>
    <row r="85" spans="1:17" ht="12.75">
      <c r="A85" s="1" t="s">
        <v>156</v>
      </c>
      <c r="B85" s="1" t="s">
        <v>157</v>
      </c>
      <c r="C85" s="2">
        <v>40834</v>
      </c>
      <c r="D85" s="2">
        <v>77416</v>
      </c>
      <c r="E85" s="2">
        <f t="shared" si="19"/>
        <v>118250</v>
      </c>
      <c r="F85" s="2">
        <v>101527</v>
      </c>
      <c r="G85" s="2">
        <v>11483</v>
      </c>
      <c r="H85" s="2">
        <f t="shared" si="20"/>
        <v>113010</v>
      </c>
      <c r="I85" s="2">
        <f t="shared" si="21"/>
        <v>5240</v>
      </c>
      <c r="J85" s="2">
        <f t="shared" si="22"/>
        <v>-5240</v>
      </c>
      <c r="K85" s="2">
        <v>0</v>
      </c>
      <c r="L85" s="2">
        <f t="shared" si="23"/>
        <v>-5240</v>
      </c>
      <c r="M85" s="2">
        <v>3819</v>
      </c>
      <c r="N85" s="2">
        <v>9059</v>
      </c>
      <c r="O85" s="2">
        <v>0</v>
      </c>
      <c r="P85" s="2">
        <v>0</v>
      </c>
      <c r="Q85" s="2">
        <v>0</v>
      </c>
    </row>
    <row r="86" spans="1:17" ht="12.75">
      <c r="A86" s="1" t="s">
        <v>158</v>
      </c>
      <c r="B86" s="1" t="s">
        <v>159</v>
      </c>
      <c r="C86" s="2">
        <v>44076</v>
      </c>
      <c r="D86" s="2">
        <v>81829</v>
      </c>
      <c r="E86" s="2">
        <f t="shared" si="19"/>
        <v>125905</v>
      </c>
      <c r="F86" s="2">
        <v>113535</v>
      </c>
      <c r="G86" s="2">
        <v>10188</v>
      </c>
      <c r="H86" s="2">
        <f t="shared" si="20"/>
        <v>123723</v>
      </c>
      <c r="I86" s="2">
        <f t="shared" si="21"/>
        <v>2182</v>
      </c>
      <c r="J86" s="2">
        <f t="shared" si="22"/>
        <v>-2182</v>
      </c>
      <c r="K86" s="2">
        <v>0</v>
      </c>
      <c r="L86" s="2">
        <f t="shared" si="23"/>
        <v>-2182</v>
      </c>
      <c r="M86" s="2">
        <v>232</v>
      </c>
      <c r="N86" s="2">
        <v>2414</v>
      </c>
      <c r="O86" s="2">
        <v>0</v>
      </c>
      <c r="P86" s="2">
        <v>0</v>
      </c>
      <c r="Q86" s="2">
        <v>0</v>
      </c>
    </row>
    <row r="87" spans="1:17" ht="12.75">
      <c r="A87" s="1" t="s">
        <v>160</v>
      </c>
      <c r="B87" s="1" t="s">
        <v>161</v>
      </c>
      <c r="C87" s="2">
        <v>98707</v>
      </c>
      <c r="D87" s="2">
        <v>49763</v>
      </c>
      <c r="E87" s="2">
        <f t="shared" si="19"/>
        <v>148470</v>
      </c>
      <c r="F87" s="2">
        <v>140069</v>
      </c>
      <c r="G87" s="2">
        <v>4906</v>
      </c>
      <c r="H87" s="2">
        <f t="shared" si="20"/>
        <v>144975</v>
      </c>
      <c r="I87" s="2">
        <f t="shared" si="21"/>
        <v>3495</v>
      </c>
      <c r="J87" s="2">
        <f t="shared" si="22"/>
        <v>-3495</v>
      </c>
      <c r="K87" s="2">
        <v>-4480</v>
      </c>
      <c r="L87" s="2">
        <f t="shared" si="23"/>
        <v>985</v>
      </c>
      <c r="M87" s="2">
        <v>1277</v>
      </c>
      <c r="N87" s="2">
        <v>292</v>
      </c>
      <c r="O87" s="2">
        <v>0</v>
      </c>
      <c r="P87" s="2">
        <v>0</v>
      </c>
      <c r="Q87" s="2">
        <v>0</v>
      </c>
    </row>
    <row r="88" spans="1:17" s="11" customFormat="1" ht="12.75">
      <c r="A88" s="11" t="s">
        <v>74</v>
      </c>
      <c r="B88" s="11" t="s">
        <v>162</v>
      </c>
      <c r="C88" s="12">
        <f aca="true" t="shared" si="24" ref="C88:I88">SUM(C66:C87)</f>
        <v>2126226</v>
      </c>
      <c r="D88" s="12">
        <f t="shared" si="24"/>
        <v>6194194</v>
      </c>
      <c r="E88" s="12">
        <f t="shared" si="24"/>
        <v>8320420</v>
      </c>
      <c r="F88" s="12">
        <f t="shared" si="24"/>
        <v>6485735</v>
      </c>
      <c r="G88" s="12">
        <f t="shared" si="24"/>
        <v>1577074</v>
      </c>
      <c r="H88" s="12">
        <f t="shared" si="24"/>
        <v>8062809</v>
      </c>
      <c r="I88" s="12">
        <f t="shared" si="24"/>
        <v>257611</v>
      </c>
      <c r="J88" s="12">
        <f>SUM(K88,L88,O88,P88,Q88)</f>
        <v>-257611</v>
      </c>
      <c r="K88" s="12">
        <f aca="true" t="shared" si="25" ref="K88:Q88">SUM(K66:K87)</f>
        <v>170825</v>
      </c>
      <c r="L88" s="12">
        <f t="shared" si="25"/>
        <v>-47647</v>
      </c>
      <c r="M88" s="12">
        <f t="shared" si="25"/>
        <v>92714</v>
      </c>
      <c r="N88" s="12">
        <f t="shared" si="25"/>
        <v>140361</v>
      </c>
      <c r="O88" s="12">
        <f t="shared" si="25"/>
        <v>-2316</v>
      </c>
      <c r="P88" s="12">
        <f t="shared" si="25"/>
        <v>0</v>
      </c>
      <c r="Q88" s="12">
        <f t="shared" si="25"/>
        <v>-378473</v>
      </c>
    </row>
    <row r="90" spans="1:17" ht="12.75">
      <c r="A90" s="1" t="s">
        <v>163</v>
      </c>
      <c r="B90" s="1" t="s">
        <v>164</v>
      </c>
      <c r="C90" s="2">
        <v>186768</v>
      </c>
      <c r="D90" s="2">
        <v>4096059</v>
      </c>
      <c r="E90" s="2">
        <f aca="true" t="shared" si="26" ref="E90:E107">SUM(C90:D90)</f>
        <v>4282827</v>
      </c>
      <c r="F90" s="2">
        <v>1690789</v>
      </c>
      <c r="G90" s="2">
        <v>2577168</v>
      </c>
      <c r="H90" s="2">
        <f aca="true" t="shared" si="27" ref="H90:H107">SUM(F90:G90)</f>
        <v>4267957</v>
      </c>
      <c r="I90" s="2">
        <f aca="true" t="shared" si="28" ref="I90:I107">E90-H90</f>
        <v>14870</v>
      </c>
      <c r="J90" s="2">
        <f aca="true" t="shared" si="29" ref="J90:J107">SUM(K90,L90,O90,P90,Q90)</f>
        <v>-14870</v>
      </c>
      <c r="K90" s="2">
        <v>-5400</v>
      </c>
      <c r="L90" s="2">
        <f>M90-N90</f>
        <v>-39470</v>
      </c>
      <c r="M90" s="2">
        <v>1986</v>
      </c>
      <c r="N90" s="2">
        <v>41456</v>
      </c>
      <c r="O90" s="2">
        <v>30000</v>
      </c>
      <c r="P90" s="2">
        <v>0</v>
      </c>
      <c r="Q90" s="2">
        <v>0</v>
      </c>
    </row>
    <row r="91" spans="1:17" ht="12.75">
      <c r="A91" s="1" t="s">
        <v>165</v>
      </c>
      <c r="B91" s="1" t="s">
        <v>166</v>
      </c>
      <c r="C91" s="2">
        <v>1353894</v>
      </c>
      <c r="D91" s="2">
        <v>1032816</v>
      </c>
      <c r="E91" s="2">
        <f t="shared" si="26"/>
        <v>2386710</v>
      </c>
      <c r="F91" s="2">
        <v>2458966</v>
      </c>
      <c r="G91" s="2">
        <v>49645</v>
      </c>
      <c r="H91" s="2">
        <f>SUM(F91:G91)</f>
        <v>2508611</v>
      </c>
      <c r="I91" s="2">
        <f>E91-H91</f>
        <v>-121901</v>
      </c>
      <c r="J91" s="2">
        <f t="shared" si="29"/>
        <v>121901</v>
      </c>
      <c r="K91" s="2">
        <v>166999</v>
      </c>
      <c r="L91" s="2">
        <f>M91-N91</f>
        <v>-23019</v>
      </c>
      <c r="M91" s="2">
        <v>30186</v>
      </c>
      <c r="N91" s="2">
        <v>53205</v>
      </c>
      <c r="O91" s="2">
        <v>0</v>
      </c>
      <c r="P91" s="2">
        <v>0</v>
      </c>
      <c r="Q91" s="2">
        <v>-22079</v>
      </c>
    </row>
    <row r="92" spans="1:17" ht="12.75">
      <c r="A92" s="1" t="s">
        <v>167</v>
      </c>
      <c r="B92" s="1" t="s">
        <v>168</v>
      </c>
      <c r="C92" s="2">
        <v>68355</v>
      </c>
      <c r="D92" s="2">
        <v>79596</v>
      </c>
      <c r="E92" s="2">
        <f t="shared" si="26"/>
        <v>147951</v>
      </c>
      <c r="F92" s="2">
        <v>134458</v>
      </c>
      <c r="G92" s="2">
        <v>6423</v>
      </c>
      <c r="H92" s="2">
        <f t="shared" si="27"/>
        <v>140881</v>
      </c>
      <c r="I92" s="2">
        <f t="shared" si="28"/>
        <v>7070</v>
      </c>
      <c r="J92" s="2">
        <f t="shared" si="29"/>
        <v>-7070</v>
      </c>
      <c r="K92" s="2">
        <v>-2640</v>
      </c>
      <c r="L92" s="2">
        <f aca="true" t="shared" si="30" ref="L92:L107">M92-N92</f>
        <v>-4430</v>
      </c>
      <c r="M92" s="2">
        <v>2680</v>
      </c>
      <c r="N92" s="2">
        <v>7110</v>
      </c>
      <c r="O92" s="2">
        <v>0</v>
      </c>
      <c r="P92" s="2">
        <v>0</v>
      </c>
      <c r="Q92" s="2">
        <v>0</v>
      </c>
    </row>
    <row r="93" spans="1:17" ht="12.75">
      <c r="A93" s="1" t="s">
        <v>169</v>
      </c>
      <c r="B93" s="1" t="s">
        <v>170</v>
      </c>
      <c r="C93" s="2">
        <v>105652</v>
      </c>
      <c r="D93" s="2">
        <v>116107</v>
      </c>
      <c r="E93" s="2">
        <f t="shared" si="26"/>
        <v>221759</v>
      </c>
      <c r="F93" s="2">
        <v>193733</v>
      </c>
      <c r="G93" s="2">
        <v>22910</v>
      </c>
      <c r="H93" s="2">
        <f t="shared" si="27"/>
        <v>216643</v>
      </c>
      <c r="I93" s="2">
        <f t="shared" si="28"/>
        <v>5116</v>
      </c>
      <c r="J93" s="2">
        <f t="shared" si="29"/>
        <v>-5116</v>
      </c>
      <c r="K93" s="2">
        <v>-1750</v>
      </c>
      <c r="L93" s="2">
        <f t="shared" si="30"/>
        <v>-3366</v>
      </c>
      <c r="M93" s="2">
        <v>985</v>
      </c>
      <c r="N93" s="2">
        <v>4351</v>
      </c>
      <c r="O93" s="2">
        <v>0</v>
      </c>
      <c r="P93" s="2">
        <v>0</v>
      </c>
      <c r="Q93" s="2">
        <v>0</v>
      </c>
    </row>
    <row r="94" spans="1:17" ht="12.75">
      <c r="A94" s="1" t="s">
        <v>171</v>
      </c>
      <c r="B94" s="1" t="s">
        <v>172</v>
      </c>
      <c r="C94" s="2">
        <v>155351</v>
      </c>
      <c r="D94" s="2">
        <v>82511</v>
      </c>
      <c r="E94" s="2">
        <f t="shared" si="26"/>
        <v>237862</v>
      </c>
      <c r="F94" s="2">
        <v>211426</v>
      </c>
      <c r="G94" s="2">
        <v>27154</v>
      </c>
      <c r="H94" s="2">
        <f t="shared" si="27"/>
        <v>238580</v>
      </c>
      <c r="I94" s="2">
        <f t="shared" si="28"/>
        <v>-718</v>
      </c>
      <c r="J94" s="2">
        <f t="shared" si="29"/>
        <v>718</v>
      </c>
      <c r="K94" s="2">
        <v>-1282</v>
      </c>
      <c r="L94" s="2">
        <f t="shared" si="30"/>
        <v>2000</v>
      </c>
      <c r="M94" s="2">
        <v>6010</v>
      </c>
      <c r="N94" s="2">
        <v>4010</v>
      </c>
      <c r="O94" s="2">
        <v>0</v>
      </c>
      <c r="P94" s="2">
        <v>0</v>
      </c>
      <c r="Q94" s="2">
        <v>0</v>
      </c>
    </row>
    <row r="95" spans="1:17" ht="12.75">
      <c r="A95" s="1" t="s">
        <v>173</v>
      </c>
      <c r="B95" s="1" t="s">
        <v>174</v>
      </c>
      <c r="C95" s="2">
        <v>255243</v>
      </c>
      <c r="D95" s="2">
        <v>289523</v>
      </c>
      <c r="E95" s="2">
        <f t="shared" si="26"/>
        <v>544766</v>
      </c>
      <c r="F95" s="2">
        <v>521635</v>
      </c>
      <c r="G95" s="2">
        <v>54014</v>
      </c>
      <c r="H95" s="2">
        <f t="shared" si="27"/>
        <v>575649</v>
      </c>
      <c r="I95" s="2">
        <f t="shared" si="28"/>
        <v>-30883</v>
      </c>
      <c r="J95" s="2">
        <f t="shared" si="29"/>
        <v>30883</v>
      </c>
      <c r="K95" s="2">
        <v>46000</v>
      </c>
      <c r="L95" s="2">
        <f t="shared" si="30"/>
        <v>-15117</v>
      </c>
      <c r="M95" s="2">
        <v>17250</v>
      </c>
      <c r="N95" s="2">
        <v>32367</v>
      </c>
      <c r="O95" s="2">
        <v>0</v>
      </c>
      <c r="P95" s="2">
        <v>0</v>
      </c>
      <c r="Q95" s="2">
        <v>0</v>
      </c>
    </row>
    <row r="96" spans="1:17" ht="12.75">
      <c r="A96" s="1" t="s">
        <v>175</v>
      </c>
      <c r="B96" s="1" t="s">
        <v>176</v>
      </c>
      <c r="C96" s="2">
        <v>50801</v>
      </c>
      <c r="D96" s="2">
        <v>47682</v>
      </c>
      <c r="E96" s="2">
        <v>98483</v>
      </c>
      <c r="F96" s="2">
        <v>65826</v>
      </c>
      <c r="G96" s="2">
        <v>27985</v>
      </c>
      <c r="H96" s="2">
        <f t="shared" si="27"/>
        <v>93811</v>
      </c>
      <c r="I96" s="2">
        <f t="shared" si="28"/>
        <v>4672</v>
      </c>
      <c r="J96" s="2">
        <f t="shared" si="29"/>
        <v>-4672</v>
      </c>
      <c r="K96" s="2">
        <v>0</v>
      </c>
      <c r="L96" s="2">
        <f t="shared" si="30"/>
        <v>-4672</v>
      </c>
      <c r="M96" s="2">
        <v>2472</v>
      </c>
      <c r="N96" s="2">
        <v>7144</v>
      </c>
      <c r="O96" s="2">
        <v>0</v>
      </c>
      <c r="P96" s="2">
        <v>0</v>
      </c>
      <c r="Q96" s="2">
        <v>0</v>
      </c>
    </row>
    <row r="97" spans="1:17" ht="12.75">
      <c r="A97" s="1" t="s">
        <v>177</v>
      </c>
      <c r="B97" s="1" t="s">
        <v>178</v>
      </c>
      <c r="C97" s="2">
        <v>299383</v>
      </c>
      <c r="D97" s="2">
        <v>128334</v>
      </c>
      <c r="E97" s="2">
        <f t="shared" si="26"/>
        <v>427717</v>
      </c>
      <c r="F97" s="2">
        <v>415337</v>
      </c>
      <c r="G97" s="2">
        <v>17447</v>
      </c>
      <c r="H97" s="2">
        <f t="shared" si="27"/>
        <v>432784</v>
      </c>
      <c r="I97" s="2">
        <f t="shared" si="28"/>
        <v>-5067</v>
      </c>
      <c r="J97" s="2">
        <f t="shared" si="29"/>
        <v>5067</v>
      </c>
      <c r="K97" s="2">
        <v>-4080</v>
      </c>
      <c r="L97" s="2">
        <f t="shared" si="30"/>
        <v>9147</v>
      </c>
      <c r="M97" s="2">
        <v>9986</v>
      </c>
      <c r="N97" s="2">
        <v>839</v>
      </c>
      <c r="O97" s="2">
        <v>0</v>
      </c>
      <c r="P97" s="2">
        <v>0</v>
      </c>
      <c r="Q97" s="2">
        <v>0</v>
      </c>
    </row>
    <row r="98" spans="1:17" ht="12.75">
      <c r="A98" s="1" t="s">
        <v>179</v>
      </c>
      <c r="B98" s="1" t="s">
        <v>180</v>
      </c>
      <c r="C98" s="2">
        <v>930937</v>
      </c>
      <c r="D98" s="2">
        <v>493661</v>
      </c>
      <c r="E98" s="2">
        <f t="shared" si="26"/>
        <v>1424598</v>
      </c>
      <c r="F98" s="2">
        <v>1417406</v>
      </c>
      <c r="G98" s="2">
        <v>25653</v>
      </c>
      <c r="H98" s="2">
        <f t="shared" si="27"/>
        <v>1443059</v>
      </c>
      <c r="I98" s="2">
        <f t="shared" si="28"/>
        <v>-18461</v>
      </c>
      <c r="J98" s="2">
        <f t="shared" si="29"/>
        <v>18461</v>
      </c>
      <c r="K98" s="2">
        <v>0</v>
      </c>
      <c r="L98" s="2">
        <f t="shared" si="30"/>
        <v>-16543</v>
      </c>
      <c r="M98" s="2">
        <v>26776</v>
      </c>
      <c r="N98" s="2">
        <v>43319</v>
      </c>
      <c r="O98" s="2">
        <v>0</v>
      </c>
      <c r="P98" s="2">
        <v>0</v>
      </c>
      <c r="Q98" s="2">
        <v>35004</v>
      </c>
    </row>
    <row r="99" spans="1:17" ht="12.75">
      <c r="A99" s="1" t="s">
        <v>181</v>
      </c>
      <c r="B99" s="1" t="s">
        <v>182</v>
      </c>
      <c r="C99" s="2">
        <v>375571</v>
      </c>
      <c r="D99" s="2">
        <v>218203</v>
      </c>
      <c r="E99" s="2">
        <f t="shared" si="26"/>
        <v>593774</v>
      </c>
      <c r="F99" s="2">
        <v>496348</v>
      </c>
      <c r="G99" s="2">
        <v>59721</v>
      </c>
      <c r="H99" s="2">
        <f t="shared" si="27"/>
        <v>556069</v>
      </c>
      <c r="I99" s="2">
        <f t="shared" si="28"/>
        <v>37705</v>
      </c>
      <c r="J99" s="2">
        <f t="shared" si="29"/>
        <v>-37705</v>
      </c>
      <c r="K99" s="2">
        <v>-31000</v>
      </c>
      <c r="L99" s="2">
        <f t="shared" si="30"/>
        <v>-6705</v>
      </c>
      <c r="M99" s="2">
        <v>12875</v>
      </c>
      <c r="N99" s="2">
        <v>19580</v>
      </c>
      <c r="O99" s="2">
        <v>0</v>
      </c>
      <c r="P99" s="2">
        <v>0</v>
      </c>
      <c r="Q99" s="2">
        <v>0</v>
      </c>
    </row>
    <row r="100" spans="1:17" ht="12.75">
      <c r="A100" s="1" t="s">
        <v>183</v>
      </c>
      <c r="B100" s="1" t="s">
        <v>184</v>
      </c>
      <c r="C100" s="2">
        <v>165232</v>
      </c>
      <c r="D100" s="2">
        <v>130826</v>
      </c>
      <c r="E100" s="2">
        <f t="shared" si="26"/>
        <v>296058</v>
      </c>
      <c r="F100" s="2">
        <v>263413</v>
      </c>
      <c r="G100" s="2">
        <v>20338</v>
      </c>
      <c r="H100" s="2">
        <f t="shared" si="27"/>
        <v>283751</v>
      </c>
      <c r="I100" s="2">
        <f t="shared" si="28"/>
        <v>12307</v>
      </c>
      <c r="J100" s="2">
        <f t="shared" si="29"/>
        <v>-12307</v>
      </c>
      <c r="K100" s="2">
        <v>-10300</v>
      </c>
      <c r="L100" s="2">
        <f t="shared" si="30"/>
        <v>-1275</v>
      </c>
      <c r="M100" s="2">
        <v>5798</v>
      </c>
      <c r="N100" s="2">
        <v>7073</v>
      </c>
      <c r="O100" s="2">
        <v>0</v>
      </c>
      <c r="P100" s="2">
        <v>-732</v>
      </c>
      <c r="Q100" s="2">
        <v>0</v>
      </c>
    </row>
    <row r="101" spans="1:17" ht="12.75">
      <c r="A101" s="1" t="s">
        <v>185</v>
      </c>
      <c r="B101" s="1" t="s">
        <v>186</v>
      </c>
      <c r="C101" s="2">
        <v>202140</v>
      </c>
      <c r="D101" s="2">
        <v>193845</v>
      </c>
      <c r="E101" s="2">
        <f t="shared" si="26"/>
        <v>395985</v>
      </c>
      <c r="F101" s="2">
        <v>360251</v>
      </c>
      <c r="G101" s="2">
        <v>15348</v>
      </c>
      <c r="H101" s="2">
        <f t="shared" si="27"/>
        <v>375599</v>
      </c>
      <c r="I101" s="2">
        <f t="shared" si="28"/>
        <v>20386</v>
      </c>
      <c r="J101" s="2">
        <f t="shared" si="29"/>
        <v>-20386</v>
      </c>
      <c r="K101" s="2">
        <v>-3000</v>
      </c>
      <c r="L101" s="2">
        <f t="shared" si="30"/>
        <v>-14251</v>
      </c>
      <c r="M101" s="2">
        <v>11910</v>
      </c>
      <c r="N101" s="2">
        <v>26161</v>
      </c>
      <c r="O101" s="2">
        <v>0</v>
      </c>
      <c r="P101" s="2">
        <v>0</v>
      </c>
      <c r="Q101" s="2">
        <v>-3135</v>
      </c>
    </row>
    <row r="102" spans="1:17" ht="12.75">
      <c r="A102" s="1" t="s">
        <v>187</v>
      </c>
      <c r="B102" s="1" t="s">
        <v>188</v>
      </c>
      <c r="C102" s="2">
        <v>112469</v>
      </c>
      <c r="D102" s="2">
        <v>138036</v>
      </c>
      <c r="E102" s="2">
        <f t="shared" si="26"/>
        <v>250505</v>
      </c>
      <c r="F102" s="2">
        <v>232980</v>
      </c>
      <c r="G102" s="2">
        <v>4312</v>
      </c>
      <c r="H102" s="2">
        <f t="shared" si="27"/>
        <v>237292</v>
      </c>
      <c r="I102" s="2">
        <f t="shared" si="28"/>
        <v>13213</v>
      </c>
      <c r="J102" s="2">
        <f t="shared" si="29"/>
        <v>-13213</v>
      </c>
      <c r="K102" s="2">
        <v>-3000</v>
      </c>
      <c r="L102" s="2">
        <f t="shared" si="30"/>
        <v>-10213</v>
      </c>
      <c r="M102" s="2">
        <v>11050</v>
      </c>
      <c r="N102" s="2">
        <v>21263</v>
      </c>
      <c r="O102" s="2">
        <v>0</v>
      </c>
      <c r="P102" s="2">
        <v>0</v>
      </c>
      <c r="Q102" s="2">
        <v>0</v>
      </c>
    </row>
    <row r="103" spans="1:17" ht="12.75">
      <c r="A103" s="1" t="s">
        <v>189</v>
      </c>
      <c r="B103" s="1" t="s">
        <v>190</v>
      </c>
      <c r="C103" s="2">
        <v>61076</v>
      </c>
      <c r="D103" s="2">
        <v>82013</v>
      </c>
      <c r="E103" s="2">
        <f t="shared" si="26"/>
        <v>143089</v>
      </c>
      <c r="F103" s="2">
        <v>133646</v>
      </c>
      <c r="G103" s="2">
        <v>6035</v>
      </c>
      <c r="H103" s="2">
        <f t="shared" si="27"/>
        <v>139681</v>
      </c>
      <c r="I103" s="2">
        <f t="shared" si="28"/>
        <v>3408</v>
      </c>
      <c r="J103" s="2">
        <f t="shared" si="29"/>
        <v>-3408</v>
      </c>
      <c r="K103" s="2">
        <v>25500</v>
      </c>
      <c r="L103" s="2">
        <f t="shared" si="30"/>
        <v>-28908</v>
      </c>
      <c r="M103" s="2">
        <v>2193</v>
      </c>
      <c r="N103" s="2">
        <v>31101</v>
      </c>
      <c r="O103" s="2">
        <v>0</v>
      </c>
      <c r="P103" s="2">
        <v>0</v>
      </c>
      <c r="Q103" s="2">
        <v>0</v>
      </c>
    </row>
    <row r="104" spans="1:17" ht="12.75">
      <c r="A104" s="1" t="s">
        <v>191</v>
      </c>
      <c r="B104" s="1" t="s">
        <v>192</v>
      </c>
      <c r="C104" s="2">
        <v>63797</v>
      </c>
      <c r="D104" s="2">
        <v>90831</v>
      </c>
      <c r="E104" s="2">
        <f t="shared" si="26"/>
        <v>154628</v>
      </c>
      <c r="F104" s="2">
        <v>145865</v>
      </c>
      <c r="G104" s="2">
        <v>7661</v>
      </c>
      <c r="H104" s="2">
        <f t="shared" si="27"/>
        <v>153526</v>
      </c>
      <c r="I104" s="2">
        <f t="shared" si="28"/>
        <v>1102</v>
      </c>
      <c r="J104" s="2">
        <f t="shared" si="29"/>
        <v>-1102</v>
      </c>
      <c r="K104" s="2">
        <v>-3000</v>
      </c>
      <c r="L104" s="2">
        <f t="shared" si="30"/>
        <v>1898</v>
      </c>
      <c r="M104" s="2">
        <v>4573</v>
      </c>
      <c r="N104" s="2">
        <v>2675</v>
      </c>
      <c r="O104" s="2">
        <v>0</v>
      </c>
      <c r="P104" s="2">
        <v>0</v>
      </c>
      <c r="Q104" s="2">
        <v>0</v>
      </c>
    </row>
    <row r="105" spans="1:17" ht="12.75">
      <c r="A105" s="1" t="s">
        <v>193</v>
      </c>
      <c r="B105" s="1" t="s">
        <v>194</v>
      </c>
      <c r="C105" s="2">
        <v>110821</v>
      </c>
      <c r="D105" s="2">
        <v>251066</v>
      </c>
      <c r="E105" s="2">
        <f t="shared" si="26"/>
        <v>361887</v>
      </c>
      <c r="F105" s="2">
        <v>326663</v>
      </c>
      <c r="G105" s="2">
        <v>26391</v>
      </c>
      <c r="H105" s="2">
        <f t="shared" si="27"/>
        <v>353054</v>
      </c>
      <c r="I105" s="2">
        <f t="shared" si="28"/>
        <v>8833</v>
      </c>
      <c r="J105" s="2">
        <f t="shared" si="29"/>
        <v>-8833</v>
      </c>
      <c r="K105" s="2">
        <v>-6925</v>
      </c>
      <c r="L105" s="2">
        <f t="shared" si="30"/>
        <v>-1908</v>
      </c>
      <c r="M105" s="2">
        <v>1507</v>
      </c>
      <c r="N105" s="2">
        <v>3415</v>
      </c>
      <c r="O105" s="2">
        <v>0</v>
      </c>
      <c r="P105" s="2">
        <v>0</v>
      </c>
      <c r="Q105" s="2">
        <v>0</v>
      </c>
    </row>
    <row r="106" spans="1:17" ht="12.75">
      <c r="A106" s="1" t="s">
        <v>195</v>
      </c>
      <c r="B106" s="1" t="s">
        <v>196</v>
      </c>
      <c r="C106" s="2">
        <v>474431</v>
      </c>
      <c r="D106" s="2">
        <v>373124</v>
      </c>
      <c r="E106" s="2">
        <f t="shared" si="26"/>
        <v>847555</v>
      </c>
      <c r="F106" s="2">
        <v>839127</v>
      </c>
      <c r="G106" s="2">
        <v>17848</v>
      </c>
      <c r="H106" s="2">
        <f t="shared" si="27"/>
        <v>856975</v>
      </c>
      <c r="I106" s="2">
        <f t="shared" si="28"/>
        <v>-9420</v>
      </c>
      <c r="J106" s="2">
        <f t="shared" si="29"/>
        <v>9420</v>
      </c>
      <c r="K106" s="2">
        <v>29000</v>
      </c>
      <c r="L106" s="2">
        <f t="shared" si="30"/>
        <v>-12995</v>
      </c>
      <c r="M106" s="2">
        <v>37089</v>
      </c>
      <c r="N106" s="2">
        <v>50084</v>
      </c>
      <c r="O106" s="2">
        <v>-4095</v>
      </c>
      <c r="P106" s="2">
        <v>-2490</v>
      </c>
      <c r="Q106" s="2">
        <v>0</v>
      </c>
    </row>
    <row r="107" spans="1:17" ht="12.75">
      <c r="A107" s="1" t="s">
        <v>197</v>
      </c>
      <c r="B107" s="1" t="s">
        <v>198</v>
      </c>
      <c r="C107" s="2">
        <v>72513</v>
      </c>
      <c r="D107" s="2">
        <v>99987</v>
      </c>
      <c r="E107" s="2">
        <f t="shared" si="26"/>
        <v>172500</v>
      </c>
      <c r="F107" s="2">
        <v>149607</v>
      </c>
      <c r="G107" s="2">
        <v>20524</v>
      </c>
      <c r="H107" s="2">
        <f t="shared" si="27"/>
        <v>170131</v>
      </c>
      <c r="I107" s="2">
        <f t="shared" si="28"/>
        <v>2369</v>
      </c>
      <c r="J107" s="2">
        <f t="shared" si="29"/>
        <v>-2369</v>
      </c>
      <c r="K107" s="2">
        <v>-2940</v>
      </c>
      <c r="L107" s="2">
        <f t="shared" si="30"/>
        <v>571</v>
      </c>
      <c r="M107" s="2">
        <v>898</v>
      </c>
      <c r="N107" s="2">
        <v>327</v>
      </c>
      <c r="O107" s="2">
        <v>0</v>
      </c>
      <c r="P107" s="2">
        <v>0</v>
      </c>
      <c r="Q107" s="2">
        <v>0</v>
      </c>
    </row>
    <row r="108" spans="1:17" s="11" customFormat="1" ht="12.75">
      <c r="A108" s="11" t="s">
        <v>74</v>
      </c>
      <c r="B108" s="11" t="s">
        <v>199</v>
      </c>
      <c r="C108" s="12">
        <f aca="true" t="shared" si="31" ref="C108:H108">SUM(C90:C107)</f>
        <v>5044434</v>
      </c>
      <c r="D108" s="12">
        <f t="shared" si="31"/>
        <v>7944220</v>
      </c>
      <c r="E108" s="12">
        <f t="shared" si="31"/>
        <v>12988654</v>
      </c>
      <c r="F108" s="12">
        <f t="shared" si="31"/>
        <v>10057476</v>
      </c>
      <c r="G108" s="12">
        <f t="shared" si="31"/>
        <v>2986577</v>
      </c>
      <c r="H108" s="12">
        <f t="shared" si="31"/>
        <v>13044053</v>
      </c>
      <c r="I108" s="12">
        <f>E108-H108</f>
        <v>-55399</v>
      </c>
      <c r="J108" s="12">
        <f>SUM(K108,L108,O108,P108,Q108)</f>
        <v>55399</v>
      </c>
      <c r="K108" s="12">
        <f>SUM(K90:K107)</f>
        <v>192182</v>
      </c>
      <c r="L108" s="12">
        <f aca="true" t="shared" si="32" ref="L108:Q108">SUM(L90:L107)</f>
        <v>-169256</v>
      </c>
      <c r="M108" s="12">
        <f t="shared" si="32"/>
        <v>186224</v>
      </c>
      <c r="N108" s="12">
        <f t="shared" si="32"/>
        <v>355480</v>
      </c>
      <c r="O108" s="12">
        <f t="shared" si="32"/>
        <v>25905</v>
      </c>
      <c r="P108" s="12">
        <f t="shared" si="32"/>
        <v>-3222</v>
      </c>
      <c r="Q108" s="12">
        <f t="shared" si="32"/>
        <v>9790</v>
      </c>
    </row>
    <row r="110" spans="1:17" ht="12.75">
      <c r="A110" s="1" t="s">
        <v>200</v>
      </c>
      <c r="B110" s="1" t="s">
        <v>201</v>
      </c>
      <c r="C110" s="2">
        <v>142097</v>
      </c>
      <c r="D110" s="2">
        <v>5174095</v>
      </c>
      <c r="E110" s="2">
        <f aca="true" t="shared" si="33" ref="E110:E135">SUM(C110:D110)</f>
        <v>5316192</v>
      </c>
      <c r="F110" s="2">
        <v>2486166</v>
      </c>
      <c r="G110" s="2">
        <v>2785556</v>
      </c>
      <c r="H110" s="2">
        <f aca="true" t="shared" si="34" ref="H110:H135">SUM(F110:G110)</f>
        <v>5271722</v>
      </c>
      <c r="I110" s="2">
        <f aca="true" t="shared" si="35" ref="I110:I135">E110-H110</f>
        <v>44470</v>
      </c>
      <c r="J110" s="2">
        <f aca="true" t="shared" si="36" ref="J110:J135">SUM(K110,L110,O110,P110,Q110)</f>
        <v>-44470</v>
      </c>
      <c r="K110" s="2">
        <v>0</v>
      </c>
      <c r="L110" s="2">
        <f aca="true" t="shared" si="37" ref="L110:L135">M110-N110</f>
        <v>-44470</v>
      </c>
      <c r="M110" s="2">
        <v>20046</v>
      </c>
      <c r="N110" s="2">
        <v>64516</v>
      </c>
      <c r="O110" s="2">
        <v>0</v>
      </c>
      <c r="P110" s="2">
        <v>0</v>
      </c>
      <c r="Q110" s="2">
        <v>0</v>
      </c>
    </row>
    <row r="111" spans="1:17" ht="12.75">
      <c r="A111" s="1" t="s">
        <v>202</v>
      </c>
      <c r="B111" s="1" t="s">
        <v>203</v>
      </c>
      <c r="C111" s="2">
        <v>2746421</v>
      </c>
      <c r="D111" s="2">
        <v>2083702</v>
      </c>
      <c r="E111" s="2">
        <f t="shared" si="33"/>
        <v>4830123</v>
      </c>
      <c r="F111" s="2">
        <v>5004437</v>
      </c>
      <c r="G111" s="2">
        <v>312364</v>
      </c>
      <c r="H111" s="2">
        <f t="shared" si="34"/>
        <v>5316801</v>
      </c>
      <c r="I111" s="2">
        <f t="shared" si="35"/>
        <v>-486678</v>
      </c>
      <c r="J111" s="2">
        <f t="shared" si="36"/>
        <v>486678</v>
      </c>
      <c r="K111" s="2">
        <v>685200</v>
      </c>
      <c r="L111" s="2">
        <f t="shared" si="37"/>
        <v>-48951</v>
      </c>
      <c r="M111" s="2">
        <v>9052</v>
      </c>
      <c r="N111" s="2">
        <v>58003</v>
      </c>
      <c r="O111" s="2">
        <v>-5501</v>
      </c>
      <c r="P111" s="2">
        <v>0</v>
      </c>
      <c r="Q111" s="2">
        <v>-144070</v>
      </c>
    </row>
    <row r="112" spans="1:17" ht="12.75">
      <c r="A112" s="1" t="s">
        <v>204</v>
      </c>
      <c r="B112" s="1" t="s">
        <v>205</v>
      </c>
      <c r="C112" s="2">
        <v>155403</v>
      </c>
      <c r="D112" s="2">
        <v>61056</v>
      </c>
      <c r="E112" s="2">
        <f t="shared" si="33"/>
        <v>216459</v>
      </c>
      <c r="F112" s="2">
        <v>214898</v>
      </c>
      <c r="G112" s="2">
        <v>4895</v>
      </c>
      <c r="H112" s="2">
        <f t="shared" si="34"/>
        <v>219793</v>
      </c>
      <c r="I112" s="2">
        <f t="shared" si="35"/>
        <v>-3334</v>
      </c>
      <c r="J112" s="2">
        <f t="shared" si="36"/>
        <v>3334</v>
      </c>
      <c r="K112" s="2">
        <v>0</v>
      </c>
      <c r="L112" s="2">
        <f t="shared" si="37"/>
        <v>9033</v>
      </c>
      <c r="M112" s="2">
        <v>15129</v>
      </c>
      <c r="N112" s="2">
        <v>6096</v>
      </c>
      <c r="O112" s="2">
        <v>0</v>
      </c>
      <c r="P112" s="2">
        <v>0</v>
      </c>
      <c r="Q112" s="2">
        <v>-5699</v>
      </c>
    </row>
    <row r="113" spans="1:17" ht="12.75">
      <c r="A113" s="1" t="s">
        <v>206</v>
      </c>
      <c r="B113" s="1" t="s">
        <v>1180</v>
      </c>
      <c r="C113" s="2">
        <v>416758</v>
      </c>
      <c r="D113" s="2">
        <v>589786</v>
      </c>
      <c r="E113" s="2">
        <f t="shared" si="33"/>
        <v>1006544</v>
      </c>
      <c r="F113" s="2">
        <v>986476</v>
      </c>
      <c r="G113" s="2">
        <v>29767</v>
      </c>
      <c r="H113" s="2">
        <f t="shared" si="34"/>
        <v>1016243</v>
      </c>
      <c r="I113" s="2">
        <f t="shared" si="35"/>
        <v>-9699</v>
      </c>
      <c r="J113" s="2">
        <f t="shared" si="36"/>
        <v>9699</v>
      </c>
      <c r="K113" s="2">
        <v>11000</v>
      </c>
      <c r="L113" s="2">
        <f t="shared" si="37"/>
        <v>-349</v>
      </c>
      <c r="M113" s="2">
        <v>16</v>
      </c>
      <c r="N113" s="2">
        <v>365</v>
      </c>
      <c r="O113" s="2">
        <v>0</v>
      </c>
      <c r="P113" s="2">
        <v>0</v>
      </c>
      <c r="Q113" s="2">
        <v>-952</v>
      </c>
    </row>
    <row r="114" spans="1:17" ht="12.75">
      <c r="A114" s="1" t="s">
        <v>207</v>
      </c>
      <c r="B114" s="1" t="s">
        <v>208</v>
      </c>
      <c r="C114" s="2">
        <v>74746</v>
      </c>
      <c r="D114" s="2">
        <v>41956</v>
      </c>
      <c r="E114" s="2">
        <f t="shared" si="33"/>
        <v>116702</v>
      </c>
      <c r="F114" s="2">
        <v>104426</v>
      </c>
      <c r="G114" s="2">
        <v>13773</v>
      </c>
      <c r="H114" s="2">
        <f t="shared" si="34"/>
        <v>118199</v>
      </c>
      <c r="I114" s="2">
        <f t="shared" si="35"/>
        <v>-1497</v>
      </c>
      <c r="J114" s="2">
        <f t="shared" si="36"/>
        <v>1497</v>
      </c>
      <c r="K114" s="2">
        <v>0</v>
      </c>
      <c r="L114" s="2">
        <f t="shared" si="37"/>
        <v>1497</v>
      </c>
      <c r="M114" s="2">
        <v>6381</v>
      </c>
      <c r="N114" s="2">
        <v>4884</v>
      </c>
      <c r="O114" s="2">
        <v>0</v>
      </c>
      <c r="P114" s="2">
        <v>0</v>
      </c>
      <c r="Q114" s="2">
        <v>0</v>
      </c>
    </row>
    <row r="115" spans="1:17" ht="12.75">
      <c r="A115" s="1" t="s">
        <v>209</v>
      </c>
      <c r="B115" s="1" t="s">
        <v>210</v>
      </c>
      <c r="C115" s="2">
        <v>115058</v>
      </c>
      <c r="D115" s="2">
        <v>45983</v>
      </c>
      <c r="E115" s="2">
        <f t="shared" si="33"/>
        <v>161041</v>
      </c>
      <c r="F115" s="2">
        <v>146492</v>
      </c>
      <c r="G115" s="2">
        <v>10601</v>
      </c>
      <c r="H115" s="2">
        <f t="shared" si="34"/>
        <v>157093</v>
      </c>
      <c r="I115" s="2">
        <f t="shared" si="35"/>
        <v>3948</v>
      </c>
      <c r="J115" s="2">
        <f t="shared" si="36"/>
        <v>-3948</v>
      </c>
      <c r="K115" s="2">
        <v>0</v>
      </c>
      <c r="L115" s="2">
        <f t="shared" si="37"/>
        <v>-3948</v>
      </c>
      <c r="M115" s="2">
        <v>1038</v>
      </c>
      <c r="N115" s="2">
        <v>4986</v>
      </c>
      <c r="O115" s="2">
        <v>0</v>
      </c>
      <c r="P115" s="2">
        <v>0</v>
      </c>
      <c r="Q115" s="2">
        <v>0</v>
      </c>
    </row>
    <row r="116" spans="1:17" ht="12.75">
      <c r="A116" s="1" t="s">
        <v>211</v>
      </c>
      <c r="B116" s="1" t="s">
        <v>212</v>
      </c>
      <c r="C116" s="2">
        <v>58020</v>
      </c>
      <c r="D116" s="2">
        <v>39863</v>
      </c>
      <c r="E116" s="2">
        <f t="shared" si="33"/>
        <v>97883</v>
      </c>
      <c r="F116" s="2">
        <v>91944</v>
      </c>
      <c r="G116" s="2">
        <v>5596</v>
      </c>
      <c r="H116" s="2">
        <f t="shared" si="34"/>
        <v>97540</v>
      </c>
      <c r="I116" s="2">
        <f t="shared" si="35"/>
        <v>343</v>
      </c>
      <c r="J116" s="2">
        <f t="shared" si="36"/>
        <v>-343</v>
      </c>
      <c r="K116" s="2">
        <v>0</v>
      </c>
      <c r="L116" s="2">
        <f t="shared" si="37"/>
        <v>-343</v>
      </c>
      <c r="M116" s="2">
        <v>248</v>
      </c>
      <c r="N116" s="2">
        <v>591</v>
      </c>
      <c r="O116" s="2">
        <v>0</v>
      </c>
      <c r="P116" s="2">
        <v>0</v>
      </c>
      <c r="Q116" s="2">
        <v>0</v>
      </c>
    </row>
    <row r="117" spans="1:17" ht="12.75">
      <c r="A117" s="1" t="s">
        <v>213</v>
      </c>
      <c r="B117" s="1" t="s">
        <v>214</v>
      </c>
      <c r="C117" s="2">
        <v>220864</v>
      </c>
      <c r="D117" s="2">
        <v>121295</v>
      </c>
      <c r="E117" s="2">
        <f t="shared" si="33"/>
        <v>342159</v>
      </c>
      <c r="F117" s="2">
        <v>417807</v>
      </c>
      <c r="G117" s="2">
        <v>12164</v>
      </c>
      <c r="H117" s="2">
        <f t="shared" si="34"/>
        <v>429971</v>
      </c>
      <c r="I117" s="2">
        <f t="shared" si="35"/>
        <v>-87812</v>
      </c>
      <c r="J117" s="2">
        <f t="shared" si="36"/>
        <v>87812</v>
      </c>
      <c r="K117" s="2">
        <v>94292</v>
      </c>
      <c r="L117" s="2">
        <f t="shared" si="37"/>
        <v>-2495</v>
      </c>
      <c r="M117" s="2">
        <v>19618</v>
      </c>
      <c r="N117" s="2">
        <v>22113</v>
      </c>
      <c r="O117" s="2">
        <v>0</v>
      </c>
      <c r="P117" s="2">
        <v>0</v>
      </c>
      <c r="Q117" s="2">
        <v>-3985</v>
      </c>
    </row>
    <row r="118" spans="1:17" ht="12.75">
      <c r="A118" s="1" t="s">
        <v>215</v>
      </c>
      <c r="B118" s="1" t="s">
        <v>216</v>
      </c>
      <c r="C118" s="2">
        <v>51807</v>
      </c>
      <c r="D118" s="2">
        <v>29391</v>
      </c>
      <c r="E118" s="2">
        <f t="shared" si="33"/>
        <v>81198</v>
      </c>
      <c r="F118" s="2">
        <v>78829</v>
      </c>
      <c r="G118" s="2">
        <v>3078</v>
      </c>
      <c r="H118" s="2">
        <f t="shared" si="34"/>
        <v>81907</v>
      </c>
      <c r="I118" s="2">
        <f t="shared" si="35"/>
        <v>-709</v>
      </c>
      <c r="J118" s="2">
        <f t="shared" si="36"/>
        <v>709</v>
      </c>
      <c r="K118" s="2">
        <v>0</v>
      </c>
      <c r="L118" s="2">
        <f t="shared" si="37"/>
        <v>709</v>
      </c>
      <c r="M118" s="2">
        <v>6347</v>
      </c>
      <c r="N118" s="2">
        <v>5638</v>
      </c>
      <c r="O118" s="2">
        <v>0</v>
      </c>
      <c r="P118" s="2">
        <v>0</v>
      </c>
      <c r="Q118" s="2">
        <v>0</v>
      </c>
    </row>
    <row r="119" spans="1:17" ht="12.75">
      <c r="A119" s="1" t="s">
        <v>217</v>
      </c>
      <c r="B119" s="1" t="s">
        <v>218</v>
      </c>
      <c r="C119" s="2">
        <v>519426</v>
      </c>
      <c r="D119" s="2">
        <v>39572</v>
      </c>
      <c r="E119" s="2">
        <f t="shared" si="33"/>
        <v>558998</v>
      </c>
      <c r="F119" s="2">
        <v>658662</v>
      </c>
      <c r="G119" s="2">
        <v>19531</v>
      </c>
      <c r="H119" s="2">
        <f t="shared" si="34"/>
        <v>678193</v>
      </c>
      <c r="I119" s="2">
        <f t="shared" si="35"/>
        <v>-119195</v>
      </c>
      <c r="J119" s="2">
        <f t="shared" si="36"/>
        <v>119195</v>
      </c>
      <c r="K119" s="2">
        <v>0</v>
      </c>
      <c r="L119" s="2">
        <f t="shared" si="37"/>
        <v>-1686</v>
      </c>
      <c r="M119" s="2">
        <v>14180</v>
      </c>
      <c r="N119" s="2">
        <v>15866</v>
      </c>
      <c r="O119" s="2">
        <v>0</v>
      </c>
      <c r="P119" s="2">
        <v>0</v>
      </c>
      <c r="Q119" s="2">
        <v>120881</v>
      </c>
    </row>
    <row r="120" spans="1:17" ht="12.75">
      <c r="A120" s="1" t="s">
        <v>219</v>
      </c>
      <c r="B120" s="1" t="s">
        <v>220</v>
      </c>
      <c r="C120" s="2">
        <v>335946</v>
      </c>
      <c r="D120" s="2">
        <v>98518</v>
      </c>
      <c r="E120" s="2">
        <f t="shared" si="33"/>
        <v>434464</v>
      </c>
      <c r="F120" s="2">
        <v>396467</v>
      </c>
      <c r="G120" s="2">
        <v>39598</v>
      </c>
      <c r="H120" s="2">
        <f t="shared" si="34"/>
        <v>436065</v>
      </c>
      <c r="I120" s="2">
        <f t="shared" si="35"/>
        <v>-1601</v>
      </c>
      <c r="J120" s="2">
        <f t="shared" si="36"/>
        <v>1601</v>
      </c>
      <c r="K120" s="2">
        <v>0</v>
      </c>
      <c r="L120" s="2">
        <f t="shared" si="37"/>
        <v>1601</v>
      </c>
      <c r="M120" s="2">
        <v>19040</v>
      </c>
      <c r="N120" s="2">
        <v>17439</v>
      </c>
      <c r="O120" s="2">
        <v>0</v>
      </c>
      <c r="P120" s="2">
        <v>0</v>
      </c>
      <c r="Q120" s="2">
        <v>0</v>
      </c>
    </row>
    <row r="121" spans="1:17" ht="12.75">
      <c r="A121" s="1" t="s">
        <v>221</v>
      </c>
      <c r="B121" s="1" t="s">
        <v>222</v>
      </c>
      <c r="C121" s="2">
        <v>57953</v>
      </c>
      <c r="D121" s="2">
        <v>37090</v>
      </c>
      <c r="E121" s="2">
        <f t="shared" si="33"/>
        <v>95043</v>
      </c>
      <c r="F121" s="2">
        <v>113734</v>
      </c>
      <c r="G121" s="2">
        <v>11308</v>
      </c>
      <c r="H121" s="2">
        <f t="shared" si="34"/>
        <v>125042</v>
      </c>
      <c r="I121" s="2">
        <f t="shared" si="35"/>
        <v>-29999</v>
      </c>
      <c r="J121" s="2">
        <f t="shared" si="36"/>
        <v>29999</v>
      </c>
      <c r="K121" s="2">
        <v>35000</v>
      </c>
      <c r="L121" s="2">
        <f t="shared" si="37"/>
        <v>-2348</v>
      </c>
      <c r="M121" s="2">
        <v>701</v>
      </c>
      <c r="N121" s="2">
        <v>3049</v>
      </c>
      <c r="O121" s="2">
        <v>-2653</v>
      </c>
      <c r="P121" s="2">
        <v>0</v>
      </c>
      <c r="Q121" s="2">
        <v>0</v>
      </c>
    </row>
    <row r="122" spans="1:17" ht="12.75">
      <c r="A122" s="1" t="s">
        <v>223</v>
      </c>
      <c r="B122" s="1" t="s">
        <v>224</v>
      </c>
      <c r="C122" s="2">
        <v>77819</v>
      </c>
      <c r="D122" s="2">
        <v>21070</v>
      </c>
      <c r="E122" s="2">
        <f t="shared" si="33"/>
        <v>98889</v>
      </c>
      <c r="F122" s="2">
        <v>85037</v>
      </c>
      <c r="G122" s="2">
        <v>8375</v>
      </c>
      <c r="H122" s="2">
        <f t="shared" si="34"/>
        <v>93412</v>
      </c>
      <c r="I122" s="2">
        <f t="shared" si="35"/>
        <v>5477</v>
      </c>
      <c r="J122" s="2">
        <f t="shared" si="36"/>
        <v>-5477</v>
      </c>
      <c r="K122" s="2">
        <v>-1332</v>
      </c>
      <c r="L122" s="2">
        <f t="shared" si="37"/>
        <v>-3035</v>
      </c>
      <c r="M122" s="2">
        <v>1981</v>
      </c>
      <c r="N122" s="2">
        <v>5016</v>
      </c>
      <c r="O122" s="2">
        <v>0</v>
      </c>
      <c r="P122" s="2">
        <v>0</v>
      </c>
      <c r="Q122" s="2">
        <v>-1110</v>
      </c>
    </row>
    <row r="123" spans="1:17" ht="12.75">
      <c r="A123" s="1" t="s">
        <v>225</v>
      </c>
      <c r="B123" s="1" t="s">
        <v>226</v>
      </c>
      <c r="C123" s="2">
        <v>103008</v>
      </c>
      <c r="D123" s="2">
        <v>49400</v>
      </c>
      <c r="E123" s="2">
        <f t="shared" si="33"/>
        <v>152408</v>
      </c>
      <c r="F123" s="2">
        <v>149672</v>
      </c>
      <c r="G123" s="2">
        <v>4860</v>
      </c>
      <c r="H123" s="2">
        <f t="shared" si="34"/>
        <v>154532</v>
      </c>
      <c r="I123" s="2">
        <f t="shared" si="35"/>
        <v>-2124</v>
      </c>
      <c r="J123" s="2">
        <f t="shared" si="36"/>
        <v>2124</v>
      </c>
      <c r="K123" s="2">
        <v>0</v>
      </c>
      <c r="L123" s="2">
        <f t="shared" si="37"/>
        <v>2124</v>
      </c>
      <c r="M123" s="2">
        <v>2455</v>
      </c>
      <c r="N123" s="2">
        <v>331</v>
      </c>
      <c r="O123" s="2">
        <v>0</v>
      </c>
      <c r="P123" s="2">
        <v>0</v>
      </c>
      <c r="Q123" s="2">
        <v>0</v>
      </c>
    </row>
    <row r="124" spans="1:17" ht="12.75">
      <c r="A124" s="1" t="s">
        <v>227</v>
      </c>
      <c r="B124" s="1" t="s">
        <v>228</v>
      </c>
      <c r="C124" s="2">
        <v>781524</v>
      </c>
      <c r="D124" s="2">
        <v>52454</v>
      </c>
      <c r="E124" s="2">
        <f t="shared" si="33"/>
        <v>833978</v>
      </c>
      <c r="F124" s="2">
        <v>824213</v>
      </c>
      <c r="G124" s="2">
        <v>47310</v>
      </c>
      <c r="H124" s="2">
        <f t="shared" si="34"/>
        <v>871523</v>
      </c>
      <c r="I124" s="2">
        <f t="shared" si="35"/>
        <v>-37545</v>
      </c>
      <c r="J124" s="2">
        <f t="shared" si="36"/>
        <v>37545</v>
      </c>
      <c r="K124" s="2">
        <v>0</v>
      </c>
      <c r="L124" s="2">
        <f t="shared" si="37"/>
        <v>-20365</v>
      </c>
      <c r="M124" s="2">
        <v>22617</v>
      </c>
      <c r="N124" s="2">
        <v>42982</v>
      </c>
      <c r="O124" s="2">
        <v>0</v>
      </c>
      <c r="P124" s="2">
        <v>0</v>
      </c>
      <c r="Q124" s="2">
        <v>57910</v>
      </c>
    </row>
    <row r="125" spans="1:17" ht="12.75">
      <c r="A125" s="1" t="s">
        <v>229</v>
      </c>
      <c r="B125" s="1" t="s">
        <v>230</v>
      </c>
      <c r="C125" s="2">
        <v>143357</v>
      </c>
      <c r="D125" s="2">
        <v>390157</v>
      </c>
      <c r="E125" s="2">
        <f t="shared" si="33"/>
        <v>533514</v>
      </c>
      <c r="F125" s="2">
        <v>507127</v>
      </c>
      <c r="G125" s="2">
        <v>29013</v>
      </c>
      <c r="H125" s="2">
        <f t="shared" si="34"/>
        <v>536140</v>
      </c>
      <c r="I125" s="2">
        <f t="shared" si="35"/>
        <v>-2626</v>
      </c>
      <c r="J125" s="2">
        <f t="shared" si="36"/>
        <v>2626</v>
      </c>
      <c r="K125" s="2">
        <v>0</v>
      </c>
      <c r="L125" s="2">
        <f t="shared" si="37"/>
        <v>2626</v>
      </c>
      <c r="M125" s="2">
        <v>7258</v>
      </c>
      <c r="N125" s="2">
        <v>4632</v>
      </c>
      <c r="O125" s="2">
        <v>0</v>
      </c>
      <c r="P125" s="2">
        <v>0</v>
      </c>
      <c r="Q125" s="2">
        <v>0</v>
      </c>
    </row>
    <row r="126" spans="1:17" ht="12.75">
      <c r="A126" s="1" t="s">
        <v>231</v>
      </c>
      <c r="B126" s="1" t="s">
        <v>232</v>
      </c>
      <c r="C126" s="2">
        <v>321042</v>
      </c>
      <c r="D126" s="2">
        <v>85503</v>
      </c>
      <c r="E126" s="2">
        <f t="shared" si="33"/>
        <v>406545</v>
      </c>
      <c r="F126" s="2">
        <v>546756</v>
      </c>
      <c r="G126" s="2">
        <v>26682</v>
      </c>
      <c r="H126" s="2">
        <f t="shared" si="34"/>
        <v>573438</v>
      </c>
      <c r="I126" s="2">
        <f t="shared" si="35"/>
        <v>-166893</v>
      </c>
      <c r="J126" s="2">
        <f t="shared" si="36"/>
        <v>166893</v>
      </c>
      <c r="K126" s="2">
        <v>175085</v>
      </c>
      <c r="L126" s="2">
        <f t="shared" si="37"/>
        <v>-1074</v>
      </c>
      <c r="M126" s="2">
        <v>5090</v>
      </c>
      <c r="N126" s="2">
        <v>6164</v>
      </c>
      <c r="O126" s="2">
        <v>0</v>
      </c>
      <c r="P126" s="2">
        <v>0</v>
      </c>
      <c r="Q126" s="2">
        <v>-7118</v>
      </c>
    </row>
    <row r="127" spans="1:17" ht="12.75">
      <c r="A127" s="1" t="s">
        <v>233</v>
      </c>
      <c r="B127" s="1" t="s">
        <v>234</v>
      </c>
      <c r="C127" s="2">
        <v>93625</v>
      </c>
      <c r="D127" s="2">
        <v>52334</v>
      </c>
      <c r="E127" s="2">
        <f t="shared" si="33"/>
        <v>145959</v>
      </c>
      <c r="F127" s="2">
        <v>131168</v>
      </c>
      <c r="G127" s="2">
        <v>19373</v>
      </c>
      <c r="H127" s="2">
        <f t="shared" si="34"/>
        <v>150541</v>
      </c>
      <c r="I127" s="2">
        <f t="shared" si="35"/>
        <v>-4582</v>
      </c>
      <c r="J127" s="2">
        <f t="shared" si="36"/>
        <v>4582</v>
      </c>
      <c r="K127" s="2">
        <v>-1640</v>
      </c>
      <c r="L127" s="2">
        <f t="shared" si="37"/>
        <v>6222</v>
      </c>
      <c r="M127" s="2">
        <v>14939</v>
      </c>
      <c r="N127" s="2">
        <v>8717</v>
      </c>
      <c r="O127" s="2">
        <v>0</v>
      </c>
      <c r="P127" s="2">
        <v>0</v>
      </c>
      <c r="Q127" s="2">
        <v>0</v>
      </c>
    </row>
    <row r="128" spans="1:17" ht="12.75">
      <c r="A128" s="1" t="s">
        <v>235</v>
      </c>
      <c r="B128" s="1" t="s">
        <v>236</v>
      </c>
      <c r="C128" s="2">
        <v>175398</v>
      </c>
      <c r="D128" s="2">
        <v>161508</v>
      </c>
      <c r="E128" s="2">
        <f t="shared" si="33"/>
        <v>336906</v>
      </c>
      <c r="F128" s="2">
        <v>308781</v>
      </c>
      <c r="G128" s="2">
        <v>6356</v>
      </c>
      <c r="H128" s="2">
        <f t="shared" si="34"/>
        <v>315137</v>
      </c>
      <c r="I128" s="2">
        <f t="shared" si="35"/>
        <v>21769</v>
      </c>
      <c r="J128" s="2">
        <f t="shared" si="36"/>
        <v>-21769</v>
      </c>
      <c r="K128" s="2">
        <v>0</v>
      </c>
      <c r="L128" s="2">
        <f t="shared" si="37"/>
        <v>-13119</v>
      </c>
      <c r="M128" s="2">
        <v>4374</v>
      </c>
      <c r="N128" s="2">
        <v>17493</v>
      </c>
      <c r="O128" s="2">
        <v>-8650</v>
      </c>
      <c r="P128" s="2">
        <v>0</v>
      </c>
      <c r="Q128" s="2">
        <v>0</v>
      </c>
    </row>
    <row r="129" spans="1:17" ht="12.75">
      <c r="A129" s="1" t="s">
        <v>237</v>
      </c>
      <c r="B129" s="1" t="s">
        <v>238</v>
      </c>
      <c r="C129" s="2">
        <v>158196</v>
      </c>
      <c r="D129" s="2">
        <v>30855</v>
      </c>
      <c r="E129" s="2">
        <f t="shared" si="33"/>
        <v>189051</v>
      </c>
      <c r="F129" s="2">
        <v>153196</v>
      </c>
      <c r="G129" s="2">
        <v>18383</v>
      </c>
      <c r="H129" s="2">
        <f t="shared" si="34"/>
        <v>171579</v>
      </c>
      <c r="I129" s="2">
        <f t="shared" si="35"/>
        <v>17472</v>
      </c>
      <c r="J129" s="2">
        <f t="shared" si="36"/>
        <v>-17472</v>
      </c>
      <c r="K129" s="2">
        <v>0</v>
      </c>
      <c r="L129" s="2">
        <f t="shared" si="37"/>
        <v>-17472</v>
      </c>
      <c r="M129" s="2">
        <v>209</v>
      </c>
      <c r="N129" s="2">
        <v>17681</v>
      </c>
      <c r="O129" s="2">
        <v>0</v>
      </c>
      <c r="P129" s="2">
        <v>0</v>
      </c>
      <c r="Q129" s="2">
        <v>0</v>
      </c>
    </row>
    <row r="130" spans="1:17" ht="12.75">
      <c r="A130" s="1" t="s">
        <v>239</v>
      </c>
      <c r="B130" s="1" t="s">
        <v>240</v>
      </c>
      <c r="C130" s="2">
        <v>162195</v>
      </c>
      <c r="D130" s="2">
        <v>27728</v>
      </c>
      <c r="E130" s="2">
        <f t="shared" si="33"/>
        <v>189923</v>
      </c>
      <c r="F130" s="2">
        <v>163806</v>
      </c>
      <c r="G130" s="2">
        <v>7692</v>
      </c>
      <c r="H130" s="2">
        <f t="shared" si="34"/>
        <v>171498</v>
      </c>
      <c r="I130" s="2">
        <f t="shared" si="35"/>
        <v>18425</v>
      </c>
      <c r="J130" s="2">
        <f t="shared" si="36"/>
        <v>-18425</v>
      </c>
      <c r="K130" s="2">
        <v>-1500</v>
      </c>
      <c r="L130" s="2">
        <f t="shared" si="37"/>
        <v>-16925</v>
      </c>
      <c r="M130" s="2">
        <v>11381</v>
      </c>
      <c r="N130" s="2">
        <v>28306</v>
      </c>
      <c r="O130" s="2">
        <v>0</v>
      </c>
      <c r="P130" s="2">
        <v>0</v>
      </c>
      <c r="Q130" s="2">
        <v>0</v>
      </c>
    </row>
    <row r="131" spans="1:17" ht="12.75">
      <c r="A131" s="1" t="s">
        <v>241</v>
      </c>
      <c r="B131" s="1" t="s">
        <v>242</v>
      </c>
      <c r="C131" s="2">
        <v>118132</v>
      </c>
      <c r="D131" s="2">
        <v>67645</v>
      </c>
      <c r="E131" s="2">
        <f t="shared" si="33"/>
        <v>185777</v>
      </c>
      <c r="F131" s="2">
        <v>166569</v>
      </c>
      <c r="G131" s="2">
        <v>16175</v>
      </c>
      <c r="H131" s="2">
        <f t="shared" si="34"/>
        <v>182744</v>
      </c>
      <c r="I131" s="2">
        <f t="shared" si="35"/>
        <v>3033</v>
      </c>
      <c r="J131" s="2">
        <f t="shared" si="36"/>
        <v>-3033</v>
      </c>
      <c r="K131" s="2">
        <v>-3884</v>
      </c>
      <c r="L131" s="2">
        <f t="shared" si="37"/>
        <v>1029</v>
      </c>
      <c r="M131" s="2">
        <v>2673</v>
      </c>
      <c r="N131" s="2">
        <v>1644</v>
      </c>
      <c r="O131" s="2">
        <v>-178</v>
      </c>
      <c r="P131" s="2">
        <v>0</v>
      </c>
      <c r="Q131" s="2">
        <v>0</v>
      </c>
    </row>
    <row r="132" spans="1:17" ht="12.75">
      <c r="A132" s="1" t="s">
        <v>243</v>
      </c>
      <c r="B132" s="1" t="s">
        <v>244</v>
      </c>
      <c r="C132" s="2">
        <v>129003</v>
      </c>
      <c r="D132" s="2">
        <v>104285</v>
      </c>
      <c r="E132" s="2">
        <f t="shared" si="33"/>
        <v>233288</v>
      </c>
      <c r="F132" s="2">
        <v>216425</v>
      </c>
      <c r="G132" s="2">
        <v>2821</v>
      </c>
      <c r="H132" s="2">
        <f t="shared" si="34"/>
        <v>219246</v>
      </c>
      <c r="I132" s="2">
        <f t="shared" si="35"/>
        <v>14042</v>
      </c>
      <c r="J132" s="2">
        <f t="shared" si="36"/>
        <v>-14042</v>
      </c>
      <c r="K132" s="2">
        <v>-9010</v>
      </c>
      <c r="L132" s="2">
        <f t="shared" si="37"/>
        <v>5709</v>
      </c>
      <c r="M132" s="2">
        <v>7364</v>
      </c>
      <c r="N132" s="2">
        <v>1655</v>
      </c>
      <c r="O132" s="2">
        <v>0</v>
      </c>
      <c r="P132" s="2">
        <v>0</v>
      </c>
      <c r="Q132" s="2">
        <v>-10741</v>
      </c>
    </row>
    <row r="133" spans="1:17" ht="12.75">
      <c r="A133" s="1" t="s">
        <v>245</v>
      </c>
      <c r="B133" s="1" t="s">
        <v>246</v>
      </c>
      <c r="C133" s="2">
        <v>91982</v>
      </c>
      <c r="D133" s="2">
        <v>102411</v>
      </c>
      <c r="E133" s="2">
        <f t="shared" si="33"/>
        <v>194393</v>
      </c>
      <c r="F133" s="2">
        <v>189007</v>
      </c>
      <c r="G133" s="2">
        <v>4189</v>
      </c>
      <c r="H133" s="2">
        <f t="shared" si="34"/>
        <v>193196</v>
      </c>
      <c r="I133" s="2">
        <f t="shared" si="35"/>
        <v>1197</v>
      </c>
      <c r="J133" s="2">
        <f t="shared" si="36"/>
        <v>-1197</v>
      </c>
      <c r="K133" s="2">
        <v>-2880</v>
      </c>
      <c r="L133" s="2">
        <f t="shared" si="37"/>
        <v>1683</v>
      </c>
      <c r="M133" s="2">
        <v>1721</v>
      </c>
      <c r="N133" s="2">
        <v>38</v>
      </c>
      <c r="O133" s="2">
        <v>0</v>
      </c>
      <c r="P133" s="2">
        <v>0</v>
      </c>
      <c r="Q133" s="2">
        <v>0</v>
      </c>
    </row>
    <row r="134" spans="1:17" ht="12.75">
      <c r="A134" s="1" t="s">
        <v>247</v>
      </c>
      <c r="B134" s="1" t="s">
        <v>248</v>
      </c>
      <c r="C134" s="2">
        <v>105399</v>
      </c>
      <c r="D134" s="2">
        <v>58423</v>
      </c>
      <c r="E134" s="2">
        <f t="shared" si="33"/>
        <v>163822</v>
      </c>
      <c r="F134" s="2">
        <v>141704</v>
      </c>
      <c r="G134" s="2">
        <v>6933</v>
      </c>
      <c r="H134" s="2">
        <f t="shared" si="34"/>
        <v>148637</v>
      </c>
      <c r="I134" s="2">
        <f t="shared" si="35"/>
        <v>15185</v>
      </c>
      <c r="J134" s="2">
        <f t="shared" si="36"/>
        <v>-15185</v>
      </c>
      <c r="K134" s="2">
        <v>0</v>
      </c>
      <c r="L134" s="2">
        <f t="shared" si="37"/>
        <v>-15185</v>
      </c>
      <c r="M134" s="2">
        <v>2663</v>
      </c>
      <c r="N134" s="2">
        <v>17848</v>
      </c>
      <c r="O134" s="2">
        <v>0</v>
      </c>
      <c r="P134" s="2">
        <v>0</v>
      </c>
      <c r="Q134" s="2">
        <v>0</v>
      </c>
    </row>
    <row r="135" spans="1:17" ht="12.75">
      <c r="A135" s="1" t="s">
        <v>249</v>
      </c>
      <c r="B135" s="1" t="s">
        <v>250</v>
      </c>
      <c r="C135" s="2">
        <v>34988</v>
      </c>
      <c r="D135" s="2">
        <v>30817</v>
      </c>
      <c r="E135" s="2">
        <f t="shared" si="33"/>
        <v>65805</v>
      </c>
      <c r="F135" s="2">
        <v>66866</v>
      </c>
      <c r="G135" s="2">
        <v>4089</v>
      </c>
      <c r="H135" s="2">
        <f t="shared" si="34"/>
        <v>70955</v>
      </c>
      <c r="I135" s="2">
        <f t="shared" si="35"/>
        <v>-5150</v>
      </c>
      <c r="J135" s="2">
        <f t="shared" si="36"/>
        <v>5150</v>
      </c>
      <c r="K135" s="2">
        <v>8000</v>
      </c>
      <c r="L135" s="2">
        <f t="shared" si="37"/>
        <v>-2850</v>
      </c>
      <c r="M135" s="2">
        <v>254</v>
      </c>
      <c r="N135" s="2">
        <v>3104</v>
      </c>
      <c r="O135" s="2">
        <v>0</v>
      </c>
      <c r="P135" s="2">
        <v>0</v>
      </c>
      <c r="Q135" s="2">
        <v>0</v>
      </c>
    </row>
    <row r="136" spans="1:17" s="11" customFormat="1" ht="12.75">
      <c r="A136" s="11" t="s">
        <v>74</v>
      </c>
      <c r="B136" s="11" t="s">
        <v>251</v>
      </c>
      <c r="C136" s="12">
        <f aca="true" t="shared" si="38" ref="C136:H136">SUM(C110:C135)</f>
        <v>7390167</v>
      </c>
      <c r="D136" s="12">
        <f t="shared" si="38"/>
        <v>9596897</v>
      </c>
      <c r="E136" s="12">
        <f t="shared" si="38"/>
        <v>16987064</v>
      </c>
      <c r="F136" s="12">
        <f t="shared" si="38"/>
        <v>14350665</v>
      </c>
      <c r="G136" s="12">
        <f t="shared" si="38"/>
        <v>3450482</v>
      </c>
      <c r="H136" s="12">
        <f t="shared" si="38"/>
        <v>17801147</v>
      </c>
      <c r="I136" s="12">
        <f>E136-H136</f>
        <v>-814083</v>
      </c>
      <c r="J136" s="12">
        <f>SUM(K136,L136,O136,P136,Q136)</f>
        <v>814083</v>
      </c>
      <c r="K136" s="12">
        <f>SUM(K110:K135)</f>
        <v>988331</v>
      </c>
      <c r="L136" s="12">
        <f aca="true" t="shared" si="39" ref="L136:Q136">SUM(L110:L135)</f>
        <v>-162382</v>
      </c>
      <c r="M136" s="12">
        <f t="shared" si="39"/>
        <v>196775</v>
      </c>
      <c r="N136" s="12">
        <f t="shared" si="39"/>
        <v>359157</v>
      </c>
      <c r="O136" s="12">
        <f t="shared" si="39"/>
        <v>-16982</v>
      </c>
      <c r="P136" s="12">
        <f t="shared" si="39"/>
        <v>0</v>
      </c>
      <c r="Q136" s="12">
        <f t="shared" si="39"/>
        <v>5116</v>
      </c>
    </row>
    <row r="138" spans="1:17" ht="12.75">
      <c r="A138" s="1" t="s">
        <v>252</v>
      </c>
      <c r="B138" s="1" t="s">
        <v>253</v>
      </c>
      <c r="C138" s="2">
        <v>115841</v>
      </c>
      <c r="D138" s="2">
        <v>2849617</v>
      </c>
      <c r="E138" s="2">
        <f aca="true" t="shared" si="40" ref="E138:E164">SUM(C138:D138)</f>
        <v>2965458</v>
      </c>
      <c r="F138" s="2">
        <v>1312058</v>
      </c>
      <c r="G138" s="2">
        <v>1620204</v>
      </c>
      <c r="H138" s="2">
        <f aca="true" t="shared" si="41" ref="H138:H164">SUM(F138:G138)</f>
        <v>2932262</v>
      </c>
      <c r="I138" s="2">
        <f aca="true" t="shared" si="42" ref="I138:I164">E138-H138</f>
        <v>33196</v>
      </c>
      <c r="J138" s="2">
        <f aca="true" t="shared" si="43" ref="J138:J164">SUM(K138,L138,O138,P138,Q138)</f>
        <v>-33196</v>
      </c>
      <c r="K138" s="2">
        <v>118000</v>
      </c>
      <c r="L138" s="2">
        <f aca="true" t="shared" si="44" ref="L138:L164">M138-N138</f>
        <v>-1196</v>
      </c>
      <c r="M138" s="2">
        <v>13520</v>
      </c>
      <c r="N138" s="2">
        <v>14716</v>
      </c>
      <c r="O138" s="2">
        <v>0</v>
      </c>
      <c r="P138" s="2">
        <v>-150000</v>
      </c>
      <c r="Q138" s="2">
        <v>0</v>
      </c>
    </row>
    <row r="139" spans="1:17" ht="12.75">
      <c r="A139" s="1" t="s">
        <v>254</v>
      </c>
      <c r="B139" s="1" t="s">
        <v>255</v>
      </c>
      <c r="C139" s="2">
        <v>291085</v>
      </c>
      <c r="D139" s="2">
        <v>404780</v>
      </c>
      <c r="E139" s="2">
        <f t="shared" si="40"/>
        <v>695865</v>
      </c>
      <c r="F139" s="2">
        <v>670705</v>
      </c>
      <c r="G139" s="2">
        <v>3459</v>
      </c>
      <c r="H139" s="2">
        <f t="shared" si="41"/>
        <v>674164</v>
      </c>
      <c r="I139" s="2">
        <f t="shared" si="42"/>
        <v>21701</v>
      </c>
      <c r="J139" s="2">
        <f t="shared" si="43"/>
        <v>-21701</v>
      </c>
      <c r="K139" s="2">
        <v>-8400</v>
      </c>
      <c r="L139" s="2">
        <f t="shared" si="44"/>
        <v>-3609</v>
      </c>
      <c r="M139" s="2">
        <v>10852</v>
      </c>
      <c r="N139" s="2">
        <v>14461</v>
      </c>
      <c r="O139" s="2">
        <v>0</v>
      </c>
      <c r="P139" s="2">
        <v>0</v>
      </c>
      <c r="Q139" s="2">
        <v>-9692</v>
      </c>
    </row>
    <row r="140" spans="1:17" ht="12.75">
      <c r="A140" s="1" t="s">
        <v>256</v>
      </c>
      <c r="B140" s="1" t="s">
        <v>257</v>
      </c>
      <c r="C140" s="2">
        <v>66917</v>
      </c>
      <c r="D140" s="2">
        <v>114144</v>
      </c>
      <c r="E140" s="2">
        <f t="shared" si="40"/>
        <v>181061</v>
      </c>
      <c r="F140" s="2">
        <v>178541</v>
      </c>
      <c r="G140" s="2">
        <v>3297</v>
      </c>
      <c r="H140" s="2">
        <f t="shared" si="41"/>
        <v>181838</v>
      </c>
      <c r="I140" s="2">
        <f t="shared" si="42"/>
        <v>-777</v>
      </c>
      <c r="J140" s="2">
        <f t="shared" si="43"/>
        <v>777</v>
      </c>
      <c r="K140" s="2">
        <v>0</v>
      </c>
      <c r="L140" s="2">
        <f t="shared" si="44"/>
        <v>777</v>
      </c>
      <c r="M140" s="2">
        <v>873</v>
      </c>
      <c r="N140" s="2">
        <v>96</v>
      </c>
      <c r="O140" s="2">
        <v>0</v>
      </c>
      <c r="P140" s="2">
        <v>0</v>
      </c>
      <c r="Q140" s="2">
        <v>0</v>
      </c>
    </row>
    <row r="141" spans="1:17" ht="12.75">
      <c r="A141" s="1" t="s">
        <v>258</v>
      </c>
      <c r="B141" s="1" t="s">
        <v>259</v>
      </c>
      <c r="C141" s="2">
        <v>30753</v>
      </c>
      <c r="D141" s="2">
        <v>60492</v>
      </c>
      <c r="E141" s="2">
        <f t="shared" si="40"/>
        <v>91245</v>
      </c>
      <c r="F141" s="2">
        <v>81565</v>
      </c>
      <c r="G141" s="2">
        <v>11330</v>
      </c>
      <c r="H141" s="2">
        <f t="shared" si="41"/>
        <v>92895</v>
      </c>
      <c r="I141" s="2">
        <f t="shared" si="42"/>
        <v>-1650</v>
      </c>
      <c r="J141" s="2">
        <f t="shared" si="43"/>
        <v>1650</v>
      </c>
      <c r="K141" s="2">
        <v>8000</v>
      </c>
      <c r="L141" s="2">
        <f t="shared" si="44"/>
        <v>-6350</v>
      </c>
      <c r="M141" s="2">
        <v>454</v>
      </c>
      <c r="N141" s="2">
        <v>6804</v>
      </c>
      <c r="O141" s="2">
        <v>0</v>
      </c>
      <c r="P141" s="2">
        <v>0</v>
      </c>
      <c r="Q141" s="2">
        <v>0</v>
      </c>
    </row>
    <row r="142" spans="1:17" ht="12.75">
      <c r="A142" s="1" t="s">
        <v>260</v>
      </c>
      <c r="B142" s="1" t="s">
        <v>261</v>
      </c>
      <c r="C142" s="2">
        <v>70110</v>
      </c>
      <c r="D142" s="2">
        <v>147704</v>
      </c>
      <c r="E142" s="2">
        <f t="shared" si="40"/>
        <v>217814</v>
      </c>
      <c r="F142" s="2">
        <v>207110</v>
      </c>
      <c r="G142" s="2">
        <v>1887</v>
      </c>
      <c r="H142" s="2">
        <f t="shared" si="41"/>
        <v>208997</v>
      </c>
      <c r="I142" s="2">
        <f t="shared" si="42"/>
        <v>8817</v>
      </c>
      <c r="J142" s="2">
        <f t="shared" si="43"/>
        <v>-8817</v>
      </c>
      <c r="K142" s="2">
        <v>-9448</v>
      </c>
      <c r="L142" s="2">
        <f t="shared" si="44"/>
        <v>631</v>
      </c>
      <c r="M142" s="2">
        <v>4211</v>
      </c>
      <c r="N142" s="2">
        <v>3580</v>
      </c>
      <c r="O142" s="2">
        <v>0</v>
      </c>
      <c r="P142" s="2">
        <v>0</v>
      </c>
      <c r="Q142" s="2">
        <v>0</v>
      </c>
    </row>
    <row r="143" spans="1:17" ht="12.75">
      <c r="A143" s="1" t="s">
        <v>262</v>
      </c>
      <c r="B143" s="1" t="s">
        <v>263</v>
      </c>
      <c r="C143" s="2">
        <v>25132</v>
      </c>
      <c r="D143" s="2">
        <v>99797</v>
      </c>
      <c r="E143" s="2">
        <f t="shared" si="40"/>
        <v>124929</v>
      </c>
      <c r="F143" s="2">
        <v>121599</v>
      </c>
      <c r="G143" s="2">
        <v>3016</v>
      </c>
      <c r="H143" s="2">
        <f t="shared" si="41"/>
        <v>124615</v>
      </c>
      <c r="I143" s="2">
        <f t="shared" si="42"/>
        <v>314</v>
      </c>
      <c r="J143" s="2">
        <f t="shared" si="43"/>
        <v>-314</v>
      </c>
      <c r="K143" s="2">
        <v>0</v>
      </c>
      <c r="L143" s="2">
        <f t="shared" si="44"/>
        <v>-314</v>
      </c>
      <c r="M143" s="2">
        <v>740</v>
      </c>
      <c r="N143" s="2">
        <v>1054</v>
      </c>
      <c r="O143" s="2">
        <v>0</v>
      </c>
      <c r="P143" s="2">
        <v>0</v>
      </c>
      <c r="Q143" s="2">
        <v>0</v>
      </c>
    </row>
    <row r="144" spans="1:16" ht="12.75">
      <c r="A144" s="1" t="s">
        <v>264</v>
      </c>
      <c r="B144" s="1" t="s">
        <v>265</v>
      </c>
      <c r="C144" s="2">
        <v>115142</v>
      </c>
      <c r="D144" s="2">
        <v>219971</v>
      </c>
      <c r="E144" s="2">
        <f t="shared" si="40"/>
        <v>335113</v>
      </c>
      <c r="F144" s="2">
        <v>340878</v>
      </c>
      <c r="G144" s="2">
        <v>3427</v>
      </c>
      <c r="H144" s="2">
        <f t="shared" si="41"/>
        <v>344305</v>
      </c>
      <c r="I144" s="2">
        <f t="shared" si="42"/>
        <v>-9192</v>
      </c>
      <c r="J144" s="2">
        <f t="shared" si="43"/>
        <v>9192</v>
      </c>
      <c r="K144" s="2">
        <v>-1440</v>
      </c>
      <c r="L144" s="2">
        <f t="shared" si="44"/>
        <v>10632</v>
      </c>
      <c r="M144" s="2">
        <v>14960</v>
      </c>
      <c r="N144" s="2">
        <v>4328</v>
      </c>
      <c r="O144" s="2">
        <v>0</v>
      </c>
      <c r="P144" s="2">
        <v>0</v>
      </c>
    </row>
    <row r="145" spans="1:17" ht="12.75">
      <c r="A145" s="1" t="s">
        <v>266</v>
      </c>
      <c r="B145" s="1" t="s">
        <v>267</v>
      </c>
      <c r="C145" s="2">
        <v>40513</v>
      </c>
      <c r="D145" s="2">
        <v>58453</v>
      </c>
      <c r="E145" s="2">
        <f t="shared" si="40"/>
        <v>98966</v>
      </c>
      <c r="F145" s="2">
        <v>74169</v>
      </c>
      <c r="G145" s="2">
        <v>19752</v>
      </c>
      <c r="H145" s="2">
        <f t="shared" si="41"/>
        <v>93921</v>
      </c>
      <c r="I145" s="2">
        <f t="shared" si="42"/>
        <v>5045</v>
      </c>
      <c r="J145" s="2">
        <f t="shared" si="43"/>
        <v>-5045</v>
      </c>
      <c r="K145" s="2">
        <v>0</v>
      </c>
      <c r="L145" s="2">
        <f t="shared" si="44"/>
        <v>-5045</v>
      </c>
      <c r="M145" s="2">
        <v>12365</v>
      </c>
      <c r="N145" s="2">
        <v>17410</v>
      </c>
      <c r="O145" s="2">
        <v>0</v>
      </c>
      <c r="P145" s="2">
        <v>0</v>
      </c>
      <c r="Q145" s="2">
        <v>0</v>
      </c>
    </row>
    <row r="146" spans="1:17" ht="12.75">
      <c r="A146" s="1" t="s">
        <v>268</v>
      </c>
      <c r="B146" s="1" t="s">
        <v>269</v>
      </c>
      <c r="C146" s="2">
        <v>69612</v>
      </c>
      <c r="D146" s="2">
        <v>83792</v>
      </c>
      <c r="E146" s="2">
        <f t="shared" si="40"/>
        <v>153404</v>
      </c>
      <c r="F146" s="2">
        <v>146253</v>
      </c>
      <c r="G146" s="2">
        <v>4649</v>
      </c>
      <c r="H146" s="2">
        <f t="shared" si="41"/>
        <v>150902</v>
      </c>
      <c r="I146" s="2">
        <f t="shared" si="42"/>
        <v>2502</v>
      </c>
      <c r="J146" s="2">
        <f t="shared" si="43"/>
        <v>-2502</v>
      </c>
      <c r="K146" s="2">
        <v>-3344</v>
      </c>
      <c r="L146" s="2">
        <f t="shared" si="44"/>
        <v>842</v>
      </c>
      <c r="M146" s="2">
        <v>1846</v>
      </c>
      <c r="N146" s="2">
        <v>1004</v>
      </c>
      <c r="O146" s="2">
        <v>0</v>
      </c>
      <c r="P146" s="2">
        <v>0</v>
      </c>
      <c r="Q146" s="2">
        <v>0</v>
      </c>
    </row>
    <row r="147" spans="1:17" ht="12.75">
      <c r="A147" s="1" t="s">
        <v>270</v>
      </c>
      <c r="B147" s="1" t="s">
        <v>271</v>
      </c>
      <c r="C147" s="2">
        <v>56605</v>
      </c>
      <c r="D147" s="2">
        <v>126664</v>
      </c>
      <c r="E147" s="2">
        <f t="shared" si="40"/>
        <v>183269</v>
      </c>
      <c r="F147" s="2">
        <v>174553</v>
      </c>
      <c r="G147" s="2">
        <v>8159</v>
      </c>
      <c r="H147" s="2">
        <f t="shared" si="41"/>
        <v>182712</v>
      </c>
      <c r="I147" s="2">
        <f t="shared" si="42"/>
        <v>557</v>
      </c>
      <c r="J147" s="2">
        <f t="shared" si="43"/>
        <v>-557</v>
      </c>
      <c r="K147" s="2">
        <v>0</v>
      </c>
      <c r="L147" s="2">
        <f t="shared" si="44"/>
        <v>-557</v>
      </c>
      <c r="M147" s="2">
        <v>4782</v>
      </c>
      <c r="N147" s="2">
        <v>5339</v>
      </c>
      <c r="O147" s="2">
        <v>0</v>
      </c>
      <c r="P147" s="2">
        <v>0</v>
      </c>
      <c r="Q147" s="2">
        <v>0</v>
      </c>
    </row>
    <row r="148" spans="1:17" ht="12.75">
      <c r="A148" s="1" t="s">
        <v>272</v>
      </c>
      <c r="B148" s="1" t="s">
        <v>273</v>
      </c>
      <c r="C148" s="2">
        <v>338031</v>
      </c>
      <c r="D148" s="2">
        <v>107843</v>
      </c>
      <c r="E148" s="2">
        <f t="shared" si="40"/>
        <v>445874</v>
      </c>
      <c r="F148" s="2">
        <v>565822</v>
      </c>
      <c r="G148" s="2">
        <v>36606</v>
      </c>
      <c r="H148" s="2">
        <f t="shared" si="41"/>
        <v>602428</v>
      </c>
      <c r="I148" s="2">
        <f t="shared" si="42"/>
        <v>-156554</v>
      </c>
      <c r="J148" s="2">
        <f t="shared" si="43"/>
        <v>156554</v>
      </c>
      <c r="K148" s="2">
        <v>0</v>
      </c>
      <c r="L148" s="2">
        <f t="shared" si="44"/>
        <v>-35869</v>
      </c>
      <c r="M148" s="2">
        <v>24291</v>
      </c>
      <c r="N148" s="2">
        <v>60160</v>
      </c>
      <c r="O148" s="2">
        <v>0</v>
      </c>
      <c r="P148" s="2">
        <v>0</v>
      </c>
      <c r="Q148" s="2">
        <v>192423</v>
      </c>
    </row>
    <row r="149" spans="1:17" ht="12.75">
      <c r="A149" s="1" t="s">
        <v>274</v>
      </c>
      <c r="B149" s="1" t="s">
        <v>275</v>
      </c>
      <c r="C149" s="2">
        <v>95601</v>
      </c>
      <c r="D149" s="2">
        <v>165470</v>
      </c>
      <c r="E149" s="2">
        <f t="shared" si="40"/>
        <v>261071</v>
      </c>
      <c r="F149" s="2">
        <v>362346</v>
      </c>
      <c r="G149" s="2">
        <v>8858</v>
      </c>
      <c r="H149" s="2">
        <f t="shared" si="41"/>
        <v>371204</v>
      </c>
      <c r="I149" s="2">
        <f t="shared" si="42"/>
        <v>-110133</v>
      </c>
      <c r="J149" s="2">
        <f t="shared" si="43"/>
        <v>110133</v>
      </c>
      <c r="K149" s="2">
        <v>27899</v>
      </c>
      <c r="L149" s="2">
        <f t="shared" si="44"/>
        <v>-124</v>
      </c>
      <c r="M149" s="2">
        <v>3293</v>
      </c>
      <c r="N149" s="2">
        <v>3417</v>
      </c>
      <c r="O149" s="2">
        <v>0</v>
      </c>
      <c r="P149" s="2">
        <v>0</v>
      </c>
      <c r="Q149" s="2">
        <v>82358</v>
      </c>
    </row>
    <row r="150" spans="1:17" ht="12.75">
      <c r="A150" s="1" t="s">
        <v>276</v>
      </c>
      <c r="B150" s="1" t="s">
        <v>277</v>
      </c>
      <c r="C150" s="2">
        <v>85781</v>
      </c>
      <c r="D150" s="2">
        <v>100491</v>
      </c>
      <c r="E150" s="2">
        <f t="shared" si="40"/>
        <v>186272</v>
      </c>
      <c r="F150" s="2">
        <v>164606</v>
      </c>
      <c r="G150" s="2">
        <v>19157</v>
      </c>
      <c r="H150" s="2">
        <f t="shared" si="41"/>
        <v>183763</v>
      </c>
      <c r="I150" s="2">
        <f t="shared" si="42"/>
        <v>2509</v>
      </c>
      <c r="J150" s="2">
        <f t="shared" si="43"/>
        <v>-2509</v>
      </c>
      <c r="K150" s="2">
        <v>0</v>
      </c>
      <c r="L150" s="2">
        <f t="shared" si="44"/>
        <v>-2509</v>
      </c>
      <c r="M150" s="2">
        <v>4391</v>
      </c>
      <c r="N150" s="2">
        <v>6900</v>
      </c>
      <c r="O150" s="2">
        <v>0</v>
      </c>
      <c r="P150" s="2">
        <v>0</v>
      </c>
      <c r="Q150" s="2">
        <v>0</v>
      </c>
    </row>
    <row r="151" spans="1:17" ht="12.75">
      <c r="A151" s="1" t="s">
        <v>278</v>
      </c>
      <c r="B151" s="1" t="s">
        <v>279</v>
      </c>
      <c r="C151" s="2">
        <v>105533</v>
      </c>
      <c r="D151" s="2">
        <v>60322</v>
      </c>
      <c r="E151" s="2">
        <f t="shared" si="40"/>
        <v>165855</v>
      </c>
      <c r="F151" s="2">
        <v>162039</v>
      </c>
      <c r="G151" s="2">
        <v>11909</v>
      </c>
      <c r="H151" s="2">
        <f t="shared" si="41"/>
        <v>173948</v>
      </c>
      <c r="I151" s="2">
        <f t="shared" si="42"/>
        <v>-8093</v>
      </c>
      <c r="J151" s="2">
        <f t="shared" si="43"/>
        <v>8093</v>
      </c>
      <c r="K151" s="2">
        <v>0</v>
      </c>
      <c r="L151" s="2">
        <f t="shared" si="44"/>
        <v>-1674</v>
      </c>
      <c r="M151" s="2">
        <v>978</v>
      </c>
      <c r="N151" s="2">
        <v>2652</v>
      </c>
      <c r="O151" s="2">
        <v>0</v>
      </c>
      <c r="P151" s="2">
        <v>9767</v>
      </c>
      <c r="Q151" s="2">
        <v>0</v>
      </c>
    </row>
    <row r="152" spans="1:17" ht="12.75">
      <c r="A152" s="1" t="s">
        <v>280</v>
      </c>
      <c r="B152" s="1" t="s">
        <v>281</v>
      </c>
      <c r="C152" s="2">
        <v>56054</v>
      </c>
      <c r="D152" s="2">
        <v>96878</v>
      </c>
      <c r="E152" s="2">
        <f t="shared" si="40"/>
        <v>152932</v>
      </c>
      <c r="F152" s="2">
        <v>132023</v>
      </c>
      <c r="G152" s="2">
        <v>19426</v>
      </c>
      <c r="H152" s="2">
        <f t="shared" si="41"/>
        <v>151449</v>
      </c>
      <c r="I152" s="2">
        <f t="shared" si="42"/>
        <v>1483</v>
      </c>
      <c r="J152" s="2">
        <f t="shared" si="43"/>
        <v>-1483</v>
      </c>
      <c r="K152" s="2">
        <v>17243</v>
      </c>
      <c r="L152" s="2">
        <f t="shared" si="44"/>
        <v>-11208</v>
      </c>
      <c r="M152" s="2">
        <v>1011</v>
      </c>
      <c r="N152" s="2">
        <v>12219</v>
      </c>
      <c r="O152" s="2">
        <v>0</v>
      </c>
      <c r="P152" s="2">
        <v>-7518</v>
      </c>
      <c r="Q152" s="2">
        <v>0</v>
      </c>
    </row>
    <row r="153" spans="1:17" ht="12.75">
      <c r="A153" s="1" t="s">
        <v>282</v>
      </c>
      <c r="B153" s="1" t="s">
        <v>283</v>
      </c>
      <c r="C153" s="2">
        <v>81893</v>
      </c>
      <c r="D153" s="2">
        <v>101287</v>
      </c>
      <c r="E153" s="2">
        <f t="shared" si="40"/>
        <v>183180</v>
      </c>
      <c r="F153" s="2">
        <v>170223</v>
      </c>
      <c r="G153" s="2">
        <v>5493</v>
      </c>
      <c r="H153" s="2">
        <f t="shared" si="41"/>
        <v>175716</v>
      </c>
      <c r="I153" s="2">
        <f t="shared" si="42"/>
        <v>7464</v>
      </c>
      <c r="J153" s="2">
        <f t="shared" si="43"/>
        <v>-7464</v>
      </c>
      <c r="K153" s="2">
        <v>-8040</v>
      </c>
      <c r="L153" s="2">
        <f t="shared" si="44"/>
        <v>576</v>
      </c>
      <c r="M153" s="2">
        <v>644</v>
      </c>
      <c r="N153" s="2">
        <v>68</v>
      </c>
      <c r="O153" s="2">
        <v>0</v>
      </c>
      <c r="P153" s="2">
        <v>0</v>
      </c>
      <c r="Q153" s="2">
        <v>0</v>
      </c>
    </row>
    <row r="154" spans="1:17" ht="12.75">
      <c r="A154" s="1" t="s">
        <v>284</v>
      </c>
      <c r="B154" s="1" t="s">
        <v>285</v>
      </c>
      <c r="C154" s="2">
        <v>451944</v>
      </c>
      <c r="D154" s="2">
        <v>331188</v>
      </c>
      <c r="E154" s="2">
        <f t="shared" si="40"/>
        <v>783132</v>
      </c>
      <c r="F154" s="2">
        <v>937454</v>
      </c>
      <c r="G154" s="2">
        <v>65726</v>
      </c>
      <c r="H154" s="2">
        <f t="shared" si="41"/>
        <v>1003180</v>
      </c>
      <c r="I154" s="2">
        <f t="shared" si="42"/>
        <v>-220048</v>
      </c>
      <c r="J154" s="2">
        <f t="shared" si="43"/>
        <v>220048</v>
      </c>
      <c r="K154" s="2">
        <v>245605</v>
      </c>
      <c r="L154" s="2">
        <f t="shared" si="44"/>
        <v>-12053</v>
      </c>
      <c r="M154" s="2">
        <v>13943</v>
      </c>
      <c r="N154" s="2">
        <v>25996</v>
      </c>
      <c r="O154" s="2">
        <v>0</v>
      </c>
      <c r="P154" s="2">
        <v>0</v>
      </c>
      <c r="Q154" s="2">
        <v>-13504</v>
      </c>
    </row>
    <row r="155" spans="1:17" ht="12.75">
      <c r="A155" s="1" t="s">
        <v>286</v>
      </c>
      <c r="B155" s="1" t="s">
        <v>287</v>
      </c>
      <c r="C155" s="2">
        <v>80684</v>
      </c>
      <c r="D155" s="2">
        <v>198368</v>
      </c>
      <c r="E155" s="2">
        <f t="shared" si="40"/>
        <v>279052</v>
      </c>
      <c r="F155" s="2">
        <v>202126</v>
      </c>
      <c r="G155" s="2">
        <v>6022</v>
      </c>
      <c r="H155" s="2">
        <f t="shared" si="41"/>
        <v>208148</v>
      </c>
      <c r="I155" s="2">
        <f t="shared" si="42"/>
        <v>70904</v>
      </c>
      <c r="J155" s="2">
        <f t="shared" si="43"/>
        <v>-70904</v>
      </c>
      <c r="K155" s="2">
        <v>-70000</v>
      </c>
      <c r="L155" s="2">
        <f t="shared" si="44"/>
        <v>-904</v>
      </c>
      <c r="M155" s="2">
        <v>1556</v>
      </c>
      <c r="N155" s="2">
        <v>2460</v>
      </c>
      <c r="O155" s="2">
        <v>0</v>
      </c>
      <c r="P155" s="2">
        <v>0</v>
      </c>
      <c r="Q155" s="2">
        <v>0</v>
      </c>
    </row>
    <row r="156" spans="1:17" ht="12.75">
      <c r="A156" s="1" t="s">
        <v>288</v>
      </c>
      <c r="B156" s="1" t="s">
        <v>57</v>
      </c>
      <c r="C156" s="2">
        <v>79457</v>
      </c>
      <c r="D156" s="2">
        <v>52010</v>
      </c>
      <c r="E156" s="2">
        <f t="shared" si="40"/>
        <v>131467</v>
      </c>
      <c r="F156" s="2">
        <v>91853</v>
      </c>
      <c r="G156" s="2">
        <v>32081</v>
      </c>
      <c r="H156" s="2">
        <f t="shared" si="41"/>
        <v>123934</v>
      </c>
      <c r="I156" s="2">
        <f t="shared" si="42"/>
        <v>7533</v>
      </c>
      <c r="J156" s="2">
        <f t="shared" si="43"/>
        <v>-7533</v>
      </c>
      <c r="K156" s="2">
        <v>0</v>
      </c>
      <c r="L156" s="2">
        <f t="shared" si="44"/>
        <v>-7533</v>
      </c>
      <c r="M156" s="2">
        <v>1782</v>
      </c>
      <c r="N156" s="2">
        <v>9315</v>
      </c>
      <c r="O156" s="2">
        <v>0</v>
      </c>
      <c r="P156" s="2">
        <v>0</v>
      </c>
      <c r="Q156" s="2">
        <v>0</v>
      </c>
    </row>
    <row r="157" spans="1:17" ht="12.75">
      <c r="A157" s="1" t="s">
        <v>289</v>
      </c>
      <c r="B157" s="1" t="s">
        <v>290</v>
      </c>
      <c r="C157" s="2">
        <v>58555</v>
      </c>
      <c r="D157" s="2">
        <v>121764</v>
      </c>
      <c r="E157" s="2">
        <f t="shared" si="40"/>
        <v>180319</v>
      </c>
      <c r="F157" s="2">
        <v>180294</v>
      </c>
      <c r="G157" s="2">
        <v>1907</v>
      </c>
      <c r="H157" s="2">
        <f t="shared" si="41"/>
        <v>182201</v>
      </c>
      <c r="I157" s="2">
        <f t="shared" si="42"/>
        <v>-1882</v>
      </c>
      <c r="J157" s="2">
        <f t="shared" si="43"/>
        <v>1882</v>
      </c>
      <c r="K157" s="2">
        <v>0</v>
      </c>
      <c r="L157" s="2">
        <f t="shared" si="44"/>
        <v>1882</v>
      </c>
      <c r="M157" s="2">
        <v>3286</v>
      </c>
      <c r="N157" s="2">
        <v>1404</v>
      </c>
      <c r="O157" s="2">
        <v>0</v>
      </c>
      <c r="P157" s="2">
        <v>0</v>
      </c>
      <c r="Q157" s="2">
        <v>0</v>
      </c>
    </row>
    <row r="158" spans="1:17" ht="12.75">
      <c r="A158" s="1" t="s">
        <v>291</v>
      </c>
      <c r="B158" s="1" t="s">
        <v>292</v>
      </c>
      <c r="C158" s="2">
        <v>90573</v>
      </c>
      <c r="D158" s="2">
        <v>157602</v>
      </c>
      <c r="E158" s="2">
        <f t="shared" si="40"/>
        <v>248175</v>
      </c>
      <c r="F158" s="2">
        <v>240814</v>
      </c>
      <c r="G158" s="2">
        <v>7247</v>
      </c>
      <c r="H158" s="2">
        <f t="shared" si="41"/>
        <v>248061</v>
      </c>
      <c r="I158" s="2">
        <f t="shared" si="42"/>
        <v>114</v>
      </c>
      <c r="J158" s="2">
        <f t="shared" si="43"/>
        <v>-114</v>
      </c>
      <c r="K158" s="2">
        <v>0</v>
      </c>
      <c r="L158" s="2">
        <f t="shared" si="44"/>
        <v>-114</v>
      </c>
      <c r="M158" s="2">
        <v>30</v>
      </c>
      <c r="N158" s="2">
        <v>144</v>
      </c>
      <c r="O158" s="2">
        <v>0</v>
      </c>
      <c r="P158" s="2">
        <v>0</v>
      </c>
      <c r="Q158" s="2">
        <v>0</v>
      </c>
    </row>
    <row r="159" spans="1:17" ht="12.75">
      <c r="A159" s="1" t="s">
        <v>293</v>
      </c>
      <c r="B159" s="1" t="s">
        <v>294</v>
      </c>
      <c r="C159" s="2">
        <v>115929</v>
      </c>
      <c r="D159" s="2">
        <v>119872</v>
      </c>
      <c r="E159" s="2">
        <f t="shared" si="40"/>
        <v>235801</v>
      </c>
      <c r="F159" s="2">
        <v>286740</v>
      </c>
      <c r="G159" s="2">
        <v>7348</v>
      </c>
      <c r="H159" s="2">
        <f t="shared" si="41"/>
        <v>294088</v>
      </c>
      <c r="I159" s="2">
        <f t="shared" si="42"/>
        <v>-58287</v>
      </c>
      <c r="J159" s="2">
        <f t="shared" si="43"/>
        <v>58287</v>
      </c>
      <c r="K159" s="2">
        <v>55599</v>
      </c>
      <c r="L159" s="2">
        <f t="shared" si="44"/>
        <v>2688</v>
      </c>
      <c r="M159" s="2">
        <v>2760</v>
      </c>
      <c r="N159" s="2">
        <v>72</v>
      </c>
      <c r="O159" s="2">
        <v>0</v>
      </c>
      <c r="P159" s="2">
        <v>0</v>
      </c>
      <c r="Q159" s="2">
        <v>0</v>
      </c>
    </row>
    <row r="160" spans="1:17" ht="12.75">
      <c r="A160" s="1" t="s">
        <v>295</v>
      </c>
      <c r="B160" s="1" t="s">
        <v>296</v>
      </c>
      <c r="C160" s="2">
        <v>266980</v>
      </c>
      <c r="D160" s="2">
        <v>0</v>
      </c>
      <c r="E160" s="2">
        <f t="shared" si="40"/>
        <v>266980</v>
      </c>
      <c r="F160" s="2">
        <v>159941</v>
      </c>
      <c r="G160" s="2">
        <v>76089</v>
      </c>
      <c r="H160" s="2">
        <f t="shared" si="41"/>
        <v>236030</v>
      </c>
      <c r="I160" s="2">
        <f t="shared" si="42"/>
        <v>30950</v>
      </c>
      <c r="J160" s="2">
        <f t="shared" si="43"/>
        <v>-30950</v>
      </c>
      <c r="K160" s="2">
        <v>0</v>
      </c>
      <c r="L160" s="2">
        <f t="shared" si="44"/>
        <v>-30950</v>
      </c>
      <c r="M160" s="2">
        <v>8154</v>
      </c>
      <c r="N160" s="2">
        <v>39104</v>
      </c>
      <c r="O160" s="2">
        <v>0</v>
      </c>
      <c r="P160" s="2">
        <v>0</v>
      </c>
      <c r="Q160" s="2">
        <v>0</v>
      </c>
    </row>
    <row r="161" spans="1:17" ht="12.75">
      <c r="A161" s="1" t="s">
        <v>297</v>
      </c>
      <c r="B161" s="1" t="s">
        <v>298</v>
      </c>
      <c r="C161" s="2">
        <v>50775</v>
      </c>
      <c r="D161" s="2">
        <v>93499</v>
      </c>
      <c r="E161" s="2">
        <f t="shared" si="40"/>
        <v>144274</v>
      </c>
      <c r="F161" s="2">
        <v>138073</v>
      </c>
      <c r="G161" s="2">
        <v>7009</v>
      </c>
      <c r="H161" s="2">
        <f t="shared" si="41"/>
        <v>145082</v>
      </c>
      <c r="I161" s="2">
        <f t="shared" si="42"/>
        <v>-808</v>
      </c>
      <c r="J161" s="2">
        <f t="shared" si="43"/>
        <v>808</v>
      </c>
      <c r="K161" s="2">
        <v>0</v>
      </c>
      <c r="L161" s="2">
        <f t="shared" si="44"/>
        <v>808</v>
      </c>
      <c r="M161" s="2">
        <v>3416</v>
      </c>
      <c r="N161" s="2">
        <v>2608</v>
      </c>
      <c r="O161" s="2">
        <v>0</v>
      </c>
      <c r="P161" s="2">
        <v>0</v>
      </c>
      <c r="Q161" s="2">
        <v>0</v>
      </c>
    </row>
    <row r="162" spans="1:17" ht="12.75">
      <c r="A162" s="1" t="s">
        <v>299</v>
      </c>
      <c r="B162" s="1" t="s">
        <v>300</v>
      </c>
      <c r="C162" s="2">
        <v>52655</v>
      </c>
      <c r="D162" s="2">
        <v>106887</v>
      </c>
      <c r="E162" s="2">
        <f t="shared" si="40"/>
        <v>159542</v>
      </c>
      <c r="F162" s="2">
        <v>156710</v>
      </c>
      <c r="G162" s="2">
        <v>3592</v>
      </c>
      <c r="H162" s="2">
        <f t="shared" si="41"/>
        <v>160302</v>
      </c>
      <c r="I162" s="2">
        <f t="shared" si="42"/>
        <v>-760</v>
      </c>
      <c r="J162" s="2">
        <f t="shared" si="43"/>
        <v>760</v>
      </c>
      <c r="K162" s="2">
        <v>0</v>
      </c>
      <c r="L162" s="2">
        <f t="shared" si="44"/>
        <v>760</v>
      </c>
      <c r="M162" s="2">
        <v>1890</v>
      </c>
      <c r="N162" s="2">
        <v>1130</v>
      </c>
      <c r="O162" s="2">
        <v>0</v>
      </c>
      <c r="P162" s="2">
        <v>0</v>
      </c>
      <c r="Q162" s="2">
        <v>0</v>
      </c>
    </row>
    <row r="163" spans="1:17" ht="12.75">
      <c r="A163" s="1" t="s">
        <v>301</v>
      </c>
      <c r="B163" s="1" t="s">
        <v>302</v>
      </c>
      <c r="C163" s="2">
        <v>62325</v>
      </c>
      <c r="D163" s="2">
        <v>32149</v>
      </c>
      <c r="E163" s="2">
        <f t="shared" si="40"/>
        <v>94474</v>
      </c>
      <c r="F163" s="2">
        <v>74271</v>
      </c>
      <c r="G163" s="2">
        <v>19759</v>
      </c>
      <c r="H163" s="2">
        <f t="shared" si="41"/>
        <v>94030</v>
      </c>
      <c r="I163" s="2">
        <f t="shared" si="42"/>
        <v>444</v>
      </c>
      <c r="J163" s="2">
        <f t="shared" si="43"/>
        <v>-444</v>
      </c>
      <c r="K163" s="2">
        <v>0</v>
      </c>
      <c r="L163" s="2">
        <f t="shared" si="44"/>
        <v>-444</v>
      </c>
      <c r="M163" s="2">
        <v>334</v>
      </c>
      <c r="N163" s="2">
        <v>778</v>
      </c>
      <c r="O163" s="2">
        <v>0</v>
      </c>
      <c r="P163" s="2">
        <v>0</v>
      </c>
      <c r="Q163" s="2">
        <v>0</v>
      </c>
    </row>
    <row r="164" spans="1:17" ht="12.75">
      <c r="A164" s="1" t="s">
        <v>303</v>
      </c>
      <c r="B164" s="1" t="s">
        <v>304</v>
      </c>
      <c r="C164" s="2">
        <v>209087</v>
      </c>
      <c r="D164" s="2">
        <v>321951</v>
      </c>
      <c r="E164" s="2">
        <f t="shared" si="40"/>
        <v>531038</v>
      </c>
      <c r="F164" s="2">
        <v>528005</v>
      </c>
      <c r="G164" s="2">
        <v>4032</v>
      </c>
      <c r="H164" s="2">
        <f t="shared" si="41"/>
        <v>532037</v>
      </c>
      <c r="I164" s="2">
        <f t="shared" si="42"/>
        <v>-999</v>
      </c>
      <c r="J164" s="2">
        <f t="shared" si="43"/>
        <v>999</v>
      </c>
      <c r="K164" s="2">
        <v>-6867</v>
      </c>
      <c r="L164" s="2">
        <f t="shared" si="44"/>
        <v>7866</v>
      </c>
      <c r="M164" s="2">
        <v>11352</v>
      </c>
      <c r="N164" s="2">
        <v>3486</v>
      </c>
      <c r="O164" s="2">
        <v>0</v>
      </c>
      <c r="P164" s="2">
        <v>0</v>
      </c>
      <c r="Q164" s="2">
        <v>0</v>
      </c>
    </row>
    <row r="165" spans="1:17" s="11" customFormat="1" ht="12.75">
      <c r="A165" s="11" t="s">
        <v>74</v>
      </c>
      <c r="B165" s="11" t="s">
        <v>305</v>
      </c>
      <c r="C165" s="12">
        <f aca="true" t="shared" si="45" ref="C165:H165">SUM(C138:C164)</f>
        <v>3163567</v>
      </c>
      <c r="D165" s="12">
        <f t="shared" si="45"/>
        <v>6332995</v>
      </c>
      <c r="E165" s="12">
        <f t="shared" si="45"/>
        <v>9496562</v>
      </c>
      <c r="F165" s="12">
        <f t="shared" si="45"/>
        <v>7860771</v>
      </c>
      <c r="G165" s="12">
        <f t="shared" si="45"/>
        <v>2011441</v>
      </c>
      <c r="H165" s="12">
        <f t="shared" si="45"/>
        <v>9872212</v>
      </c>
      <c r="I165" s="12">
        <f>E165-H165</f>
        <v>-375650</v>
      </c>
      <c r="J165" s="12">
        <f>SUM(K165,L165,O165,P165,Q165)</f>
        <v>375650</v>
      </c>
      <c r="K165" s="12">
        <f>SUM(K138:K164)</f>
        <v>364807</v>
      </c>
      <c r="L165" s="12">
        <f aca="true" t="shared" si="46" ref="L165:Q165">SUM(L138:L164)</f>
        <v>-92991</v>
      </c>
      <c r="M165" s="12">
        <f t="shared" si="46"/>
        <v>147714</v>
      </c>
      <c r="N165" s="12">
        <f t="shared" si="46"/>
        <v>240705</v>
      </c>
      <c r="O165" s="12">
        <f t="shared" si="46"/>
        <v>0</v>
      </c>
      <c r="P165" s="12">
        <f t="shared" si="46"/>
        <v>-147751</v>
      </c>
      <c r="Q165" s="12">
        <f t="shared" si="46"/>
        <v>251585</v>
      </c>
    </row>
    <row r="167" spans="1:17" ht="12.75">
      <c r="A167" s="1" t="s">
        <v>306</v>
      </c>
      <c r="B167" s="1" t="s">
        <v>307</v>
      </c>
      <c r="C167" s="2">
        <v>107950</v>
      </c>
      <c r="D167" s="2">
        <v>3040114</v>
      </c>
      <c r="E167" s="2">
        <f aca="true" t="shared" si="47" ref="E167:E185">SUM(C167:D167)</f>
        <v>3148064</v>
      </c>
      <c r="F167" s="2">
        <v>987822</v>
      </c>
      <c r="G167" s="2">
        <v>2171470</v>
      </c>
      <c r="H167" s="2">
        <f aca="true" t="shared" si="48" ref="H167:H185">SUM(F167:G167)</f>
        <v>3159292</v>
      </c>
      <c r="I167" s="2">
        <f aca="true" t="shared" si="49" ref="I167:I185">E167-H167</f>
        <v>-11228</v>
      </c>
      <c r="J167" s="2">
        <f aca="true" t="shared" si="50" ref="J167:J185">SUM(K167,L167,O167,P167,Q167)</f>
        <v>11228</v>
      </c>
      <c r="K167" s="2">
        <v>12000</v>
      </c>
      <c r="L167" s="2">
        <f aca="true" t="shared" si="51" ref="L167:L185">M167-N167</f>
        <v>-772</v>
      </c>
      <c r="M167" s="2">
        <v>48799</v>
      </c>
      <c r="N167" s="2">
        <v>49571</v>
      </c>
      <c r="O167" s="2">
        <v>0</v>
      </c>
      <c r="P167" s="2">
        <v>0</v>
      </c>
      <c r="Q167" s="2">
        <v>0</v>
      </c>
    </row>
    <row r="168" spans="1:17" ht="12.75">
      <c r="A168" s="1" t="s">
        <v>308</v>
      </c>
      <c r="B168" s="1" t="s">
        <v>309</v>
      </c>
      <c r="C168" s="2">
        <v>1839941</v>
      </c>
      <c r="D168" s="2">
        <v>1025775</v>
      </c>
      <c r="E168" s="2">
        <f t="shared" si="47"/>
        <v>2865716</v>
      </c>
      <c r="F168" s="2">
        <v>2482503</v>
      </c>
      <c r="G168" s="2">
        <v>246494</v>
      </c>
      <c r="H168" s="2">
        <f t="shared" si="48"/>
        <v>2728997</v>
      </c>
      <c r="I168" s="2">
        <f t="shared" si="49"/>
        <v>136719</v>
      </c>
      <c r="J168" s="2">
        <f t="shared" si="50"/>
        <v>-136719</v>
      </c>
      <c r="K168" s="2">
        <v>-58145</v>
      </c>
      <c r="L168" s="2">
        <f t="shared" si="51"/>
        <v>-72948</v>
      </c>
      <c r="M168" s="2">
        <v>36933</v>
      </c>
      <c r="N168" s="2">
        <v>109881</v>
      </c>
      <c r="O168" s="2">
        <v>0</v>
      </c>
      <c r="P168" s="2">
        <v>0</v>
      </c>
      <c r="Q168" s="2">
        <v>-5626</v>
      </c>
    </row>
    <row r="169" spans="1:17" ht="12.75">
      <c r="A169" s="1" t="s">
        <v>310</v>
      </c>
      <c r="B169" s="1" t="s">
        <v>311</v>
      </c>
      <c r="C169" s="2">
        <v>479452</v>
      </c>
      <c r="D169" s="2">
        <v>350298</v>
      </c>
      <c r="E169" s="2">
        <f t="shared" si="47"/>
        <v>829750</v>
      </c>
      <c r="F169" s="2">
        <v>810510</v>
      </c>
      <c r="G169" s="2">
        <v>17084</v>
      </c>
      <c r="H169" s="2">
        <f t="shared" si="48"/>
        <v>827594</v>
      </c>
      <c r="I169" s="2">
        <f t="shared" si="49"/>
        <v>2156</v>
      </c>
      <c r="J169" s="2">
        <f t="shared" si="50"/>
        <v>-2156</v>
      </c>
      <c r="K169" s="2">
        <v>0</v>
      </c>
      <c r="L169" s="2">
        <f t="shared" si="51"/>
        <v>-2156</v>
      </c>
      <c r="M169" s="2">
        <v>6636</v>
      </c>
      <c r="N169" s="2">
        <v>8792</v>
      </c>
      <c r="O169" s="2">
        <v>0</v>
      </c>
      <c r="P169" s="2">
        <v>0</v>
      </c>
      <c r="Q169" s="2">
        <v>0</v>
      </c>
    </row>
    <row r="170" spans="1:17" ht="12.75">
      <c r="A170" s="1" t="s">
        <v>312</v>
      </c>
      <c r="B170" s="1" t="s">
        <v>313</v>
      </c>
      <c r="C170" s="2">
        <v>92600</v>
      </c>
      <c r="D170" s="2">
        <v>231927</v>
      </c>
      <c r="E170" s="2">
        <f t="shared" si="47"/>
        <v>324527</v>
      </c>
      <c r="F170" s="2">
        <v>305122</v>
      </c>
      <c r="G170" s="2">
        <v>9738</v>
      </c>
      <c r="H170" s="2">
        <f t="shared" si="48"/>
        <v>314860</v>
      </c>
      <c r="I170" s="2">
        <f t="shared" si="49"/>
        <v>9667</v>
      </c>
      <c r="J170" s="2">
        <f t="shared" si="50"/>
        <v>-9667</v>
      </c>
      <c r="K170" s="2">
        <v>-11000</v>
      </c>
      <c r="L170" s="2">
        <f t="shared" si="51"/>
        <v>1333</v>
      </c>
      <c r="M170" s="2">
        <v>4044</v>
      </c>
      <c r="N170" s="2">
        <v>2711</v>
      </c>
      <c r="O170" s="2">
        <v>0</v>
      </c>
      <c r="P170" s="2">
        <v>0</v>
      </c>
      <c r="Q170" s="2">
        <v>0</v>
      </c>
    </row>
    <row r="171" spans="1:17" ht="12.75">
      <c r="A171" s="1" t="s">
        <v>314</v>
      </c>
      <c r="B171" s="1" t="s">
        <v>315</v>
      </c>
      <c r="C171" s="2">
        <v>262538</v>
      </c>
      <c r="D171" s="2">
        <v>126807</v>
      </c>
      <c r="E171" s="2">
        <f t="shared" si="47"/>
        <v>389345</v>
      </c>
      <c r="F171" s="2">
        <v>314221</v>
      </c>
      <c r="G171" s="2">
        <v>65374</v>
      </c>
      <c r="H171" s="2">
        <f t="shared" si="48"/>
        <v>379595</v>
      </c>
      <c r="I171" s="2">
        <f t="shared" si="49"/>
        <v>9750</v>
      </c>
      <c r="J171" s="2">
        <f t="shared" si="50"/>
        <v>-9750</v>
      </c>
      <c r="K171" s="2">
        <v>0</v>
      </c>
      <c r="L171" s="2">
        <f t="shared" si="51"/>
        <v>-9750</v>
      </c>
      <c r="M171" s="2">
        <v>2864</v>
      </c>
      <c r="N171" s="2">
        <v>12614</v>
      </c>
      <c r="O171" s="2">
        <v>0</v>
      </c>
      <c r="P171" s="2">
        <v>0</v>
      </c>
      <c r="Q171" s="2">
        <v>0</v>
      </c>
    </row>
    <row r="172" spans="1:17" ht="12.75">
      <c r="A172" s="1" t="s">
        <v>316</v>
      </c>
      <c r="B172" s="1" t="s">
        <v>317</v>
      </c>
      <c r="C172" s="2">
        <v>171914</v>
      </c>
      <c r="D172" s="2">
        <v>195339</v>
      </c>
      <c r="E172" s="2">
        <f t="shared" si="47"/>
        <v>367253</v>
      </c>
      <c r="F172" s="2">
        <v>347864</v>
      </c>
      <c r="G172" s="2">
        <v>8410</v>
      </c>
      <c r="H172" s="2">
        <f t="shared" si="48"/>
        <v>356274</v>
      </c>
      <c r="I172" s="2">
        <f t="shared" si="49"/>
        <v>10979</v>
      </c>
      <c r="J172" s="2">
        <f t="shared" si="50"/>
        <v>-10979</v>
      </c>
      <c r="K172" s="2">
        <v>-4080</v>
      </c>
      <c r="L172" s="2">
        <f t="shared" si="51"/>
        <v>-6899</v>
      </c>
      <c r="M172" s="2">
        <v>2787</v>
      </c>
      <c r="N172" s="2">
        <v>9686</v>
      </c>
      <c r="O172" s="2">
        <v>0</v>
      </c>
      <c r="P172" s="2">
        <v>0</v>
      </c>
      <c r="Q172" s="2">
        <v>0</v>
      </c>
    </row>
    <row r="173" spans="1:17" ht="12.75">
      <c r="A173" s="1" t="s">
        <v>318</v>
      </c>
      <c r="B173" s="1" t="s">
        <v>319</v>
      </c>
      <c r="C173" s="2">
        <v>186952</v>
      </c>
      <c r="D173" s="2">
        <v>54245</v>
      </c>
      <c r="E173" s="2">
        <f t="shared" si="47"/>
        <v>241197</v>
      </c>
      <c r="F173" s="2">
        <v>176115</v>
      </c>
      <c r="G173" s="2">
        <v>49042</v>
      </c>
      <c r="H173" s="2">
        <f t="shared" si="48"/>
        <v>225157</v>
      </c>
      <c r="I173" s="2">
        <f t="shared" si="49"/>
        <v>16040</v>
      </c>
      <c r="J173" s="2">
        <f t="shared" si="50"/>
        <v>-16040</v>
      </c>
      <c r="K173" s="2">
        <v>0</v>
      </c>
      <c r="L173" s="2">
        <f t="shared" si="51"/>
        <v>-16040</v>
      </c>
      <c r="M173" s="2">
        <v>17207</v>
      </c>
      <c r="N173" s="2">
        <v>33247</v>
      </c>
      <c r="O173" s="2">
        <v>0</v>
      </c>
      <c r="P173" s="2">
        <v>0</v>
      </c>
      <c r="Q173" s="2">
        <v>0</v>
      </c>
    </row>
    <row r="174" spans="1:17" ht="12.75">
      <c r="A174" s="1" t="s">
        <v>320</v>
      </c>
      <c r="B174" s="1" t="s">
        <v>321</v>
      </c>
      <c r="C174" s="2">
        <v>75321</v>
      </c>
      <c r="D174" s="2">
        <v>97205</v>
      </c>
      <c r="E174" s="2">
        <f t="shared" si="47"/>
        <v>172526</v>
      </c>
      <c r="F174" s="2">
        <v>168376</v>
      </c>
      <c r="G174" s="2">
        <v>7963</v>
      </c>
      <c r="H174" s="2">
        <f t="shared" si="48"/>
        <v>176339</v>
      </c>
      <c r="I174" s="2">
        <f t="shared" si="49"/>
        <v>-3813</v>
      </c>
      <c r="J174" s="2">
        <f t="shared" si="50"/>
        <v>3813</v>
      </c>
      <c r="K174" s="2">
        <v>6800</v>
      </c>
      <c r="L174" s="2">
        <f t="shared" si="51"/>
        <v>-2987</v>
      </c>
      <c r="M174" s="2">
        <v>7862</v>
      </c>
      <c r="N174" s="2">
        <v>10849</v>
      </c>
      <c r="O174" s="2">
        <v>0</v>
      </c>
      <c r="P174" s="2">
        <v>0</v>
      </c>
      <c r="Q174" s="2">
        <v>0</v>
      </c>
    </row>
    <row r="175" spans="1:17" ht="12.75">
      <c r="A175" s="1" t="s">
        <v>322</v>
      </c>
      <c r="B175" s="1" t="s">
        <v>323</v>
      </c>
      <c r="C175" s="2">
        <v>76255</v>
      </c>
      <c r="D175" s="2">
        <v>89819</v>
      </c>
      <c r="E175" s="2">
        <f t="shared" si="47"/>
        <v>166074</v>
      </c>
      <c r="F175" s="2">
        <v>147449</v>
      </c>
      <c r="G175" s="2">
        <v>17063</v>
      </c>
      <c r="H175" s="2">
        <f t="shared" si="48"/>
        <v>164512</v>
      </c>
      <c r="I175" s="2">
        <f t="shared" si="49"/>
        <v>1562</v>
      </c>
      <c r="J175" s="2">
        <f t="shared" si="50"/>
        <v>-1562</v>
      </c>
      <c r="K175" s="2">
        <v>-3200</v>
      </c>
      <c r="L175" s="2">
        <f t="shared" si="51"/>
        <v>1638</v>
      </c>
      <c r="M175" s="2">
        <v>1747</v>
      </c>
      <c r="N175" s="2">
        <v>109</v>
      </c>
      <c r="O175" s="2">
        <v>0</v>
      </c>
      <c r="P175" s="2">
        <v>0</v>
      </c>
      <c r="Q175" s="2">
        <v>0</v>
      </c>
    </row>
    <row r="176" spans="1:17" ht="12.75">
      <c r="A176" s="1" t="s">
        <v>324</v>
      </c>
      <c r="B176" s="1" t="s">
        <v>325</v>
      </c>
      <c r="C176" s="2">
        <v>49636</v>
      </c>
      <c r="D176" s="2">
        <v>52895</v>
      </c>
      <c r="E176" s="2">
        <f t="shared" si="47"/>
        <v>102531</v>
      </c>
      <c r="F176" s="2">
        <v>104520</v>
      </c>
      <c r="G176" s="2">
        <v>5029</v>
      </c>
      <c r="H176" s="2">
        <f t="shared" si="48"/>
        <v>109549</v>
      </c>
      <c r="I176" s="2">
        <f t="shared" si="49"/>
        <v>-7018</v>
      </c>
      <c r="J176" s="2">
        <f t="shared" si="50"/>
        <v>7018</v>
      </c>
      <c r="K176" s="2">
        <v>0</v>
      </c>
      <c r="L176" s="2">
        <f t="shared" si="51"/>
        <v>7018</v>
      </c>
      <c r="M176" s="2">
        <v>11056</v>
      </c>
      <c r="N176" s="2">
        <v>4038</v>
      </c>
      <c r="O176" s="2">
        <v>0</v>
      </c>
      <c r="P176" s="2">
        <v>0</v>
      </c>
      <c r="Q176" s="2">
        <v>0</v>
      </c>
    </row>
    <row r="177" spans="1:17" ht="12.75">
      <c r="A177" s="1" t="s">
        <v>326</v>
      </c>
      <c r="B177" s="1" t="s">
        <v>327</v>
      </c>
      <c r="C177" s="2">
        <v>110552</v>
      </c>
      <c r="D177" s="2">
        <v>64390</v>
      </c>
      <c r="E177" s="2">
        <f t="shared" si="47"/>
        <v>174942</v>
      </c>
      <c r="F177" s="2">
        <v>179001</v>
      </c>
      <c r="G177" s="2">
        <v>5972</v>
      </c>
      <c r="H177" s="2">
        <f t="shared" si="48"/>
        <v>184973</v>
      </c>
      <c r="I177" s="2">
        <f t="shared" si="49"/>
        <v>-10031</v>
      </c>
      <c r="J177" s="2">
        <f t="shared" si="50"/>
        <v>10031</v>
      </c>
      <c r="K177" s="2">
        <v>11700</v>
      </c>
      <c r="L177" s="2">
        <f t="shared" si="51"/>
        <v>-1669</v>
      </c>
      <c r="M177" s="2">
        <v>7617</v>
      </c>
      <c r="N177" s="2">
        <v>9286</v>
      </c>
      <c r="O177" s="2">
        <v>0</v>
      </c>
      <c r="P177" s="2">
        <v>0</v>
      </c>
      <c r="Q177" s="2">
        <v>0</v>
      </c>
    </row>
    <row r="178" spans="1:17" ht="12.75">
      <c r="A178" s="1" t="s">
        <v>328</v>
      </c>
      <c r="B178" s="1" t="s">
        <v>329</v>
      </c>
      <c r="C178" s="2">
        <v>137914</v>
      </c>
      <c r="D178" s="2">
        <v>44536</v>
      </c>
      <c r="E178" s="2">
        <f t="shared" si="47"/>
        <v>182450</v>
      </c>
      <c r="F178" s="2">
        <v>151844</v>
      </c>
      <c r="G178" s="2">
        <v>16449</v>
      </c>
      <c r="H178" s="2">
        <f t="shared" si="48"/>
        <v>168293</v>
      </c>
      <c r="I178" s="2">
        <f t="shared" si="49"/>
        <v>14157</v>
      </c>
      <c r="J178" s="2">
        <f t="shared" si="50"/>
        <v>-14157</v>
      </c>
      <c r="K178" s="2">
        <v>-13750</v>
      </c>
      <c r="L178" s="2">
        <f t="shared" si="51"/>
        <v>-407</v>
      </c>
      <c r="M178" s="2">
        <v>1509</v>
      </c>
      <c r="N178" s="2">
        <v>1916</v>
      </c>
      <c r="O178" s="2">
        <v>0</v>
      </c>
      <c r="P178" s="2">
        <v>0</v>
      </c>
      <c r="Q178" s="2">
        <v>0</v>
      </c>
    </row>
    <row r="179" spans="1:17" ht="12.75">
      <c r="A179" s="1" t="s">
        <v>330</v>
      </c>
      <c r="B179" s="1" t="s">
        <v>331</v>
      </c>
      <c r="C179" s="2">
        <v>50726</v>
      </c>
      <c r="D179" s="2">
        <v>55920</v>
      </c>
      <c r="E179" s="2">
        <f t="shared" si="47"/>
        <v>106646</v>
      </c>
      <c r="F179" s="2">
        <v>94822</v>
      </c>
      <c r="G179" s="2">
        <v>7390</v>
      </c>
      <c r="H179" s="2">
        <f t="shared" si="48"/>
        <v>102212</v>
      </c>
      <c r="I179" s="2">
        <f t="shared" si="49"/>
        <v>4434</v>
      </c>
      <c r="J179" s="2">
        <f t="shared" si="50"/>
        <v>-4434</v>
      </c>
      <c r="K179" s="2">
        <v>-3000</v>
      </c>
      <c r="L179" s="2">
        <f t="shared" si="51"/>
        <v>-1434</v>
      </c>
      <c r="M179" s="2">
        <v>6670</v>
      </c>
      <c r="N179" s="2">
        <v>8104</v>
      </c>
      <c r="O179" s="2">
        <v>0</v>
      </c>
      <c r="P179" s="2">
        <v>0</v>
      </c>
      <c r="Q179" s="2">
        <v>0</v>
      </c>
    </row>
    <row r="180" spans="1:17" ht="12.75">
      <c r="A180" s="1" t="s">
        <v>332</v>
      </c>
      <c r="B180" s="1" t="s">
        <v>333</v>
      </c>
      <c r="C180" s="2">
        <v>110858</v>
      </c>
      <c r="D180" s="2">
        <v>56394</v>
      </c>
      <c r="E180" s="2">
        <f t="shared" si="47"/>
        <v>167252</v>
      </c>
      <c r="F180" s="2">
        <v>155157</v>
      </c>
      <c r="G180" s="2">
        <v>10409</v>
      </c>
      <c r="H180" s="2">
        <f t="shared" si="48"/>
        <v>165566</v>
      </c>
      <c r="I180" s="2">
        <f t="shared" si="49"/>
        <v>1686</v>
      </c>
      <c r="J180" s="2">
        <f t="shared" si="50"/>
        <v>-1686</v>
      </c>
      <c r="K180" s="2">
        <v>0</v>
      </c>
      <c r="L180" s="2">
        <f t="shared" si="51"/>
        <v>-1686</v>
      </c>
      <c r="M180" s="2">
        <v>5701</v>
      </c>
      <c r="N180" s="2">
        <v>7387</v>
      </c>
      <c r="O180" s="2">
        <v>0</v>
      </c>
      <c r="P180" s="2">
        <v>0</v>
      </c>
      <c r="Q180" s="2">
        <v>0</v>
      </c>
    </row>
    <row r="181" spans="1:17" ht="12.75">
      <c r="A181" s="1" t="s">
        <v>334</v>
      </c>
      <c r="B181" s="1" t="s">
        <v>335</v>
      </c>
      <c r="C181" s="2">
        <v>80552</v>
      </c>
      <c r="D181" s="2">
        <v>73369</v>
      </c>
      <c r="E181" s="2">
        <f t="shared" si="47"/>
        <v>153921</v>
      </c>
      <c r="F181" s="2">
        <v>137845</v>
      </c>
      <c r="G181" s="2">
        <v>10632</v>
      </c>
      <c r="H181" s="2">
        <f t="shared" si="48"/>
        <v>148477</v>
      </c>
      <c r="I181" s="2">
        <f t="shared" si="49"/>
        <v>5444</v>
      </c>
      <c r="J181" s="2">
        <f t="shared" si="50"/>
        <v>-5444</v>
      </c>
      <c r="K181" s="2">
        <v>0</v>
      </c>
      <c r="L181" s="2">
        <f t="shared" si="51"/>
        <v>-5444</v>
      </c>
      <c r="M181" s="2">
        <v>6204</v>
      </c>
      <c r="N181" s="2">
        <v>11648</v>
      </c>
      <c r="O181" s="2">
        <v>0</v>
      </c>
      <c r="P181" s="2">
        <v>0</v>
      </c>
      <c r="Q181" s="2">
        <v>0</v>
      </c>
    </row>
    <row r="182" spans="1:17" ht="12.75">
      <c r="A182" s="1" t="s">
        <v>336</v>
      </c>
      <c r="B182" s="1" t="s">
        <v>1178</v>
      </c>
      <c r="C182" s="2">
        <v>383753</v>
      </c>
      <c r="D182" s="2">
        <v>416930</v>
      </c>
      <c r="E182" s="2">
        <f t="shared" si="47"/>
        <v>800683</v>
      </c>
      <c r="F182" s="2">
        <v>860840</v>
      </c>
      <c r="G182" s="2">
        <v>40973</v>
      </c>
      <c r="H182" s="2">
        <f t="shared" si="48"/>
        <v>901813</v>
      </c>
      <c r="I182" s="2">
        <f t="shared" si="49"/>
        <v>-101130</v>
      </c>
      <c r="J182" s="2">
        <f t="shared" si="50"/>
        <v>101130</v>
      </c>
      <c r="K182" s="2">
        <v>120634</v>
      </c>
      <c r="L182" s="2">
        <f t="shared" si="51"/>
        <v>-19504</v>
      </c>
      <c r="M182" s="2">
        <v>32847</v>
      </c>
      <c r="N182" s="2">
        <v>52351</v>
      </c>
      <c r="O182" s="2">
        <v>0</v>
      </c>
      <c r="P182" s="2">
        <v>0</v>
      </c>
      <c r="Q182" s="2">
        <v>0</v>
      </c>
    </row>
    <row r="183" spans="1:17" ht="12.75">
      <c r="A183" s="1" t="s">
        <v>337</v>
      </c>
      <c r="B183" s="1" t="s">
        <v>338</v>
      </c>
      <c r="C183" s="2">
        <v>52605</v>
      </c>
      <c r="D183" s="2">
        <v>23495</v>
      </c>
      <c r="E183" s="2">
        <f t="shared" si="47"/>
        <v>76100</v>
      </c>
      <c r="F183" s="2">
        <v>67553</v>
      </c>
      <c r="G183" s="2">
        <v>9220</v>
      </c>
      <c r="H183" s="2">
        <f t="shared" si="48"/>
        <v>76773</v>
      </c>
      <c r="I183" s="2">
        <f t="shared" si="49"/>
        <v>-673</v>
      </c>
      <c r="J183" s="2">
        <f t="shared" si="50"/>
        <v>673</v>
      </c>
      <c r="K183" s="2">
        <v>0</v>
      </c>
      <c r="L183" s="2">
        <f t="shared" si="51"/>
        <v>673</v>
      </c>
      <c r="M183" s="2">
        <v>3037</v>
      </c>
      <c r="N183" s="2">
        <v>2364</v>
      </c>
      <c r="O183" s="2">
        <v>0</v>
      </c>
      <c r="P183" s="2">
        <v>0</v>
      </c>
      <c r="Q183" s="2">
        <v>0</v>
      </c>
    </row>
    <row r="184" spans="1:17" ht="12.75">
      <c r="A184" s="1" t="s">
        <v>339</v>
      </c>
      <c r="B184" s="1" t="s">
        <v>340</v>
      </c>
      <c r="C184" s="2">
        <v>84393</v>
      </c>
      <c r="D184" s="2">
        <v>51814</v>
      </c>
      <c r="E184" s="2">
        <f t="shared" si="47"/>
        <v>136207</v>
      </c>
      <c r="F184" s="2">
        <v>86982</v>
      </c>
      <c r="G184" s="2">
        <v>49220</v>
      </c>
      <c r="H184" s="2">
        <f t="shared" si="48"/>
        <v>136202</v>
      </c>
      <c r="I184" s="2">
        <f t="shared" si="49"/>
        <v>5</v>
      </c>
      <c r="J184" s="2">
        <f t="shared" si="50"/>
        <v>-5</v>
      </c>
      <c r="K184" s="2">
        <v>0</v>
      </c>
      <c r="L184" s="2">
        <f t="shared" si="51"/>
        <v>-5</v>
      </c>
      <c r="M184" s="2">
        <v>5881</v>
      </c>
      <c r="N184" s="2">
        <v>5886</v>
      </c>
      <c r="O184" s="2">
        <v>0</v>
      </c>
      <c r="P184" s="2">
        <v>0</v>
      </c>
      <c r="Q184" s="2">
        <v>0</v>
      </c>
    </row>
    <row r="185" spans="1:17" ht="12.75">
      <c r="A185" s="1" t="s">
        <v>341</v>
      </c>
      <c r="B185" s="1" t="s">
        <v>342</v>
      </c>
      <c r="C185" s="2">
        <v>52359</v>
      </c>
      <c r="D185" s="2">
        <v>49870</v>
      </c>
      <c r="E185" s="2">
        <f t="shared" si="47"/>
        <v>102229</v>
      </c>
      <c r="F185" s="2">
        <v>95077</v>
      </c>
      <c r="G185" s="2">
        <v>3899</v>
      </c>
      <c r="H185" s="2">
        <f t="shared" si="48"/>
        <v>98976</v>
      </c>
      <c r="I185" s="2">
        <f t="shared" si="49"/>
        <v>3253</v>
      </c>
      <c r="J185" s="2">
        <f t="shared" si="50"/>
        <v>-3253</v>
      </c>
      <c r="K185" s="2">
        <v>0</v>
      </c>
      <c r="L185" s="2">
        <f t="shared" si="51"/>
        <v>-3253</v>
      </c>
      <c r="M185" s="2">
        <v>808</v>
      </c>
      <c r="N185" s="2">
        <v>4061</v>
      </c>
      <c r="O185" s="2">
        <v>0</v>
      </c>
      <c r="P185" s="2">
        <v>0</v>
      </c>
      <c r="Q185" s="2">
        <v>0</v>
      </c>
    </row>
    <row r="186" spans="1:17" s="11" customFormat="1" ht="12.75">
      <c r="A186" s="11" t="s">
        <v>74</v>
      </c>
      <c r="B186" s="11" t="s">
        <v>343</v>
      </c>
      <c r="C186" s="12">
        <f>SUM(C167:C185)</f>
        <v>4406271</v>
      </c>
      <c r="D186" s="12">
        <f>SUM(D167:D185)</f>
        <v>6101142</v>
      </c>
      <c r="E186" s="12">
        <f>SUM(C186:D186)</f>
        <v>10507413</v>
      </c>
      <c r="F186" s="12">
        <f>SUM(F167:F185)</f>
        <v>7673623</v>
      </c>
      <c r="G186" s="12">
        <f>SUM(G167:G185)</f>
        <v>2751831</v>
      </c>
      <c r="H186" s="12">
        <f>SUM(H167:H185)</f>
        <v>10425454</v>
      </c>
      <c r="I186" s="12">
        <f>E186-H186</f>
        <v>81959</v>
      </c>
      <c r="J186" s="12">
        <f>SUM(K186,L186,O186,P186,Q186)</f>
        <v>-81959</v>
      </c>
      <c r="K186" s="12">
        <f>SUM(K167:K185)</f>
        <v>57959</v>
      </c>
      <c r="L186" s="12">
        <f aca="true" t="shared" si="52" ref="L186:Q186">SUM(L167:L185)</f>
        <v>-134292</v>
      </c>
      <c r="M186" s="12">
        <f t="shared" si="52"/>
        <v>210209</v>
      </c>
      <c r="N186" s="12">
        <f t="shared" si="52"/>
        <v>344501</v>
      </c>
      <c r="O186" s="12">
        <f t="shared" si="52"/>
        <v>0</v>
      </c>
      <c r="P186" s="12">
        <f t="shared" si="52"/>
        <v>0</v>
      </c>
      <c r="Q186" s="12">
        <f t="shared" si="52"/>
        <v>-5626</v>
      </c>
    </row>
    <row r="188" spans="1:17" ht="12.75">
      <c r="A188" s="1" t="s">
        <v>344</v>
      </c>
      <c r="B188" s="1" t="s">
        <v>345</v>
      </c>
      <c r="C188" s="2">
        <v>40136</v>
      </c>
      <c r="D188" s="2">
        <v>1979783</v>
      </c>
      <c r="E188" s="2">
        <f aca="true" t="shared" si="53" ref="E188:E202">SUM(C188:D188)</f>
        <v>2019919</v>
      </c>
      <c r="F188" s="2">
        <v>1377345</v>
      </c>
      <c r="G188" s="2">
        <v>684735</v>
      </c>
      <c r="H188" s="2">
        <f aca="true" t="shared" si="54" ref="H188:H202">SUM(F188:G188)</f>
        <v>2062080</v>
      </c>
      <c r="I188" s="2">
        <f aca="true" t="shared" si="55" ref="I188:I202">E188-H188</f>
        <v>-42161</v>
      </c>
      <c r="J188" s="2">
        <f aca="true" t="shared" si="56" ref="J188:J202">SUM(K188,L188,O188,P188,Q188)</f>
        <v>42161</v>
      </c>
      <c r="K188" s="2">
        <v>68668</v>
      </c>
      <c r="L188" s="2">
        <f aca="true" t="shared" si="57" ref="L188:L202">M188-N188</f>
        <v>-26507</v>
      </c>
      <c r="M188" s="2">
        <v>1825</v>
      </c>
      <c r="N188" s="2">
        <v>28332</v>
      </c>
      <c r="O188" s="2">
        <v>0</v>
      </c>
      <c r="P188" s="2">
        <v>0</v>
      </c>
      <c r="Q188" s="2">
        <v>0</v>
      </c>
    </row>
    <row r="189" spans="1:17" ht="12.75">
      <c r="A189" s="1" t="s">
        <v>346</v>
      </c>
      <c r="B189" s="1" t="s">
        <v>347</v>
      </c>
      <c r="C189" s="2">
        <v>1112119</v>
      </c>
      <c r="D189" s="2">
        <v>1185417</v>
      </c>
      <c r="E189" s="2">
        <f t="shared" si="53"/>
        <v>2297536</v>
      </c>
      <c r="F189" s="2">
        <v>2165016</v>
      </c>
      <c r="G189" s="2">
        <v>14475</v>
      </c>
      <c r="H189" s="2">
        <f t="shared" si="54"/>
        <v>2179491</v>
      </c>
      <c r="I189" s="2">
        <f t="shared" si="55"/>
        <v>118045</v>
      </c>
      <c r="J189" s="2">
        <f t="shared" si="56"/>
        <v>-118045</v>
      </c>
      <c r="K189" s="2">
        <v>-25600</v>
      </c>
      <c r="L189" s="2">
        <f t="shared" si="57"/>
        <v>14858</v>
      </c>
      <c r="M189" s="2">
        <v>58285</v>
      </c>
      <c r="N189" s="2">
        <v>43427</v>
      </c>
      <c r="O189" s="2">
        <v>0</v>
      </c>
      <c r="P189" s="2">
        <v>0</v>
      </c>
      <c r="Q189" s="2">
        <v>-107303</v>
      </c>
    </row>
    <row r="190" spans="1:17" ht="12.75">
      <c r="A190" s="1" t="s">
        <v>348</v>
      </c>
      <c r="B190" s="1" t="s">
        <v>349</v>
      </c>
      <c r="C190" s="2">
        <v>118037</v>
      </c>
      <c r="D190" s="2">
        <v>86049</v>
      </c>
      <c r="E190" s="2">
        <f t="shared" si="53"/>
        <v>204086</v>
      </c>
      <c r="F190" s="2">
        <v>176163</v>
      </c>
      <c r="G190" s="2">
        <v>22160</v>
      </c>
      <c r="H190" s="2">
        <f t="shared" si="54"/>
        <v>198323</v>
      </c>
      <c r="I190" s="2">
        <f t="shared" si="55"/>
        <v>5763</v>
      </c>
      <c r="J190" s="2">
        <f t="shared" si="56"/>
        <v>-5763</v>
      </c>
      <c r="K190" s="2">
        <v>0</v>
      </c>
      <c r="L190" s="2">
        <f t="shared" si="57"/>
        <v>-351</v>
      </c>
      <c r="M190" s="2">
        <v>2559</v>
      </c>
      <c r="N190" s="2">
        <v>2910</v>
      </c>
      <c r="O190" s="2">
        <v>0</v>
      </c>
      <c r="P190" s="2">
        <v>0</v>
      </c>
      <c r="Q190" s="2">
        <v>-5412</v>
      </c>
    </row>
    <row r="191" spans="1:17" ht="12.75">
      <c r="A191" s="1" t="s">
        <v>350</v>
      </c>
      <c r="B191" s="1" t="s">
        <v>351</v>
      </c>
      <c r="C191" s="2">
        <v>102340</v>
      </c>
      <c r="D191" s="2">
        <v>45957</v>
      </c>
      <c r="E191" s="2">
        <f t="shared" si="53"/>
        <v>148297</v>
      </c>
      <c r="F191" s="2">
        <v>112615</v>
      </c>
      <c r="G191" s="2">
        <v>30520</v>
      </c>
      <c r="H191" s="2">
        <f t="shared" si="54"/>
        <v>143135</v>
      </c>
      <c r="I191" s="2">
        <f t="shared" si="55"/>
        <v>5162</v>
      </c>
      <c r="J191" s="2">
        <f t="shared" si="56"/>
        <v>-5162</v>
      </c>
      <c r="K191" s="2">
        <v>-5000</v>
      </c>
      <c r="L191" s="2">
        <f t="shared" si="57"/>
        <v>-162</v>
      </c>
      <c r="M191" s="2">
        <v>770</v>
      </c>
      <c r="N191" s="2">
        <v>932</v>
      </c>
      <c r="O191" s="2">
        <v>0</v>
      </c>
      <c r="P191" s="2">
        <v>0</v>
      </c>
      <c r="Q191" s="2">
        <v>0</v>
      </c>
    </row>
    <row r="192" spans="1:17" ht="12.75">
      <c r="A192" s="1" t="s">
        <v>352</v>
      </c>
      <c r="B192" s="1" t="s">
        <v>353</v>
      </c>
      <c r="C192" s="2">
        <v>46669</v>
      </c>
      <c r="D192" s="2">
        <v>30228</v>
      </c>
      <c r="E192" s="2">
        <f t="shared" si="53"/>
        <v>76897</v>
      </c>
      <c r="F192" s="2">
        <v>77370</v>
      </c>
      <c r="G192" s="2">
        <v>4555</v>
      </c>
      <c r="H192" s="2">
        <f t="shared" si="54"/>
        <v>81925</v>
      </c>
      <c r="I192" s="2">
        <f t="shared" si="55"/>
        <v>-5028</v>
      </c>
      <c r="J192" s="2">
        <f t="shared" si="56"/>
        <v>5028</v>
      </c>
      <c r="K192" s="2">
        <v>4958</v>
      </c>
      <c r="L192" s="2">
        <f t="shared" si="57"/>
        <v>70</v>
      </c>
      <c r="M192" s="2">
        <v>338</v>
      </c>
      <c r="N192" s="2">
        <v>268</v>
      </c>
      <c r="O192" s="2">
        <v>0</v>
      </c>
      <c r="P192" s="2">
        <v>0</v>
      </c>
      <c r="Q192" s="2">
        <v>0</v>
      </c>
    </row>
    <row r="193" spans="1:17" ht="12.75">
      <c r="A193" s="1" t="s">
        <v>354</v>
      </c>
      <c r="B193" s="1" t="s">
        <v>355</v>
      </c>
      <c r="C193" s="2">
        <v>53726</v>
      </c>
      <c r="D193" s="2">
        <v>68389</v>
      </c>
      <c r="E193" s="2">
        <f t="shared" si="53"/>
        <v>122115</v>
      </c>
      <c r="F193" s="2">
        <v>115863</v>
      </c>
      <c r="G193" s="2">
        <v>6120</v>
      </c>
      <c r="H193" s="2">
        <f t="shared" si="54"/>
        <v>121983</v>
      </c>
      <c r="I193" s="2">
        <f t="shared" si="55"/>
        <v>132</v>
      </c>
      <c r="J193" s="2">
        <f t="shared" si="56"/>
        <v>-132</v>
      </c>
      <c r="K193" s="2">
        <v>0</v>
      </c>
      <c r="L193" s="2">
        <f t="shared" si="57"/>
        <v>-132</v>
      </c>
      <c r="M193" s="2">
        <v>3282</v>
      </c>
      <c r="N193" s="2">
        <v>3414</v>
      </c>
      <c r="O193" s="2">
        <v>0</v>
      </c>
      <c r="P193" s="2">
        <v>0</v>
      </c>
      <c r="Q193" s="2">
        <v>0</v>
      </c>
    </row>
    <row r="194" spans="1:17" ht="12.75">
      <c r="A194" s="1" t="s">
        <v>356</v>
      </c>
      <c r="B194" s="1" t="s">
        <v>357</v>
      </c>
      <c r="C194" s="2">
        <v>131466</v>
      </c>
      <c r="D194" s="2">
        <v>90369</v>
      </c>
      <c r="E194" s="2">
        <f t="shared" si="53"/>
        <v>221835</v>
      </c>
      <c r="F194" s="2">
        <v>213806</v>
      </c>
      <c r="G194" s="2">
        <v>4315</v>
      </c>
      <c r="H194" s="2">
        <f t="shared" si="54"/>
        <v>218121</v>
      </c>
      <c r="I194" s="2">
        <f t="shared" si="55"/>
        <v>3714</v>
      </c>
      <c r="J194" s="2">
        <f t="shared" si="56"/>
        <v>-3714</v>
      </c>
      <c r="K194" s="2">
        <v>-2700</v>
      </c>
      <c r="L194" s="2">
        <f t="shared" si="57"/>
        <v>-1014</v>
      </c>
      <c r="M194" s="2">
        <v>5536</v>
      </c>
      <c r="N194" s="2">
        <v>6550</v>
      </c>
      <c r="O194" s="2">
        <v>0</v>
      </c>
      <c r="P194" s="2">
        <v>0</v>
      </c>
      <c r="Q194" s="2">
        <v>0</v>
      </c>
    </row>
    <row r="195" spans="1:17" ht="12.75">
      <c r="A195" s="1" t="s">
        <v>358</v>
      </c>
      <c r="B195" s="1" t="s">
        <v>359</v>
      </c>
      <c r="C195" s="2">
        <v>189837</v>
      </c>
      <c r="D195" s="2">
        <v>78397</v>
      </c>
      <c r="E195" s="2">
        <f t="shared" si="53"/>
        <v>268234</v>
      </c>
      <c r="F195" s="2">
        <v>233367</v>
      </c>
      <c r="G195" s="2">
        <v>5865</v>
      </c>
      <c r="H195" s="2">
        <f t="shared" si="54"/>
        <v>239232</v>
      </c>
      <c r="I195" s="2">
        <f t="shared" si="55"/>
        <v>29002</v>
      </c>
      <c r="J195" s="2">
        <f t="shared" si="56"/>
        <v>-29002</v>
      </c>
      <c r="K195" s="2">
        <v>4680</v>
      </c>
      <c r="L195" s="2">
        <f t="shared" si="57"/>
        <v>-28008</v>
      </c>
      <c r="M195" s="2">
        <v>7057</v>
      </c>
      <c r="N195" s="2">
        <v>35065</v>
      </c>
      <c r="O195" s="2">
        <v>0</v>
      </c>
      <c r="P195" s="2">
        <v>0</v>
      </c>
      <c r="Q195" s="2">
        <v>-5674</v>
      </c>
    </row>
    <row r="196" spans="1:17" ht="12.75">
      <c r="A196" s="1" t="s">
        <v>360</v>
      </c>
      <c r="B196" s="1" t="s">
        <v>361</v>
      </c>
      <c r="C196" s="2">
        <v>61209</v>
      </c>
      <c r="D196" s="2">
        <v>51195</v>
      </c>
      <c r="E196" s="2">
        <f t="shared" si="53"/>
        <v>112404</v>
      </c>
      <c r="F196" s="2">
        <v>162562</v>
      </c>
      <c r="G196" s="2">
        <v>6933</v>
      </c>
      <c r="H196" s="2">
        <f t="shared" si="54"/>
        <v>169495</v>
      </c>
      <c r="I196" s="2">
        <f t="shared" si="55"/>
        <v>-57091</v>
      </c>
      <c r="J196" s="2">
        <f t="shared" si="56"/>
        <v>57091</v>
      </c>
      <c r="K196" s="2">
        <v>37515</v>
      </c>
      <c r="L196" s="2">
        <f t="shared" si="57"/>
        <v>19576</v>
      </c>
      <c r="M196" s="2">
        <v>25382</v>
      </c>
      <c r="N196" s="2">
        <v>5806</v>
      </c>
      <c r="O196" s="2">
        <v>0</v>
      </c>
      <c r="P196" s="2">
        <v>0</v>
      </c>
      <c r="Q196" s="2">
        <v>0</v>
      </c>
    </row>
    <row r="197" spans="1:17" ht="12.75">
      <c r="A197" s="1" t="s">
        <v>362</v>
      </c>
      <c r="B197" s="1" t="s">
        <v>363</v>
      </c>
      <c r="C197" s="2">
        <v>139534</v>
      </c>
      <c r="D197" s="2">
        <v>68139</v>
      </c>
      <c r="E197" s="2">
        <f t="shared" si="53"/>
        <v>207673</v>
      </c>
      <c r="F197" s="2">
        <v>183962</v>
      </c>
      <c r="G197" s="2">
        <v>12622</v>
      </c>
      <c r="H197" s="2">
        <f t="shared" si="54"/>
        <v>196584</v>
      </c>
      <c r="I197" s="2">
        <f t="shared" si="55"/>
        <v>11089</v>
      </c>
      <c r="J197" s="2">
        <f t="shared" si="56"/>
        <v>-11089</v>
      </c>
      <c r="K197" s="2">
        <v>-4934</v>
      </c>
      <c r="L197" s="2">
        <f t="shared" si="57"/>
        <v>-1929</v>
      </c>
      <c r="M197" s="2">
        <v>1971</v>
      </c>
      <c r="N197" s="2">
        <v>3900</v>
      </c>
      <c r="O197" s="2">
        <v>0</v>
      </c>
      <c r="P197" s="2">
        <v>0</v>
      </c>
      <c r="Q197" s="2">
        <v>-4226</v>
      </c>
    </row>
    <row r="198" spans="1:17" ht="12.75">
      <c r="A198" s="1" t="s">
        <v>364</v>
      </c>
      <c r="B198" s="1" t="s">
        <v>365</v>
      </c>
      <c r="C198" s="2">
        <v>34567</v>
      </c>
      <c r="D198" s="2">
        <v>19232</v>
      </c>
      <c r="E198" s="2">
        <f t="shared" si="53"/>
        <v>53799</v>
      </c>
      <c r="F198" s="2">
        <v>45140</v>
      </c>
      <c r="G198" s="2">
        <v>8381</v>
      </c>
      <c r="H198" s="2">
        <f t="shared" si="54"/>
        <v>53521</v>
      </c>
      <c r="I198" s="2">
        <f t="shared" si="55"/>
        <v>278</v>
      </c>
      <c r="J198" s="2">
        <f t="shared" si="56"/>
        <v>-278</v>
      </c>
      <c r="K198" s="2">
        <v>0</v>
      </c>
      <c r="L198" s="2">
        <f t="shared" si="57"/>
        <v>-278</v>
      </c>
      <c r="M198" s="2">
        <v>78</v>
      </c>
      <c r="N198" s="2">
        <v>356</v>
      </c>
      <c r="O198" s="2">
        <v>0</v>
      </c>
      <c r="P198" s="2">
        <v>0</v>
      </c>
      <c r="Q198" s="2">
        <v>0</v>
      </c>
    </row>
    <row r="199" spans="1:17" ht="12.75">
      <c r="A199" s="1" t="s">
        <v>366</v>
      </c>
      <c r="B199" s="1" t="s">
        <v>367</v>
      </c>
      <c r="C199" s="2">
        <v>123202</v>
      </c>
      <c r="D199" s="2">
        <v>76217</v>
      </c>
      <c r="E199" s="2">
        <f t="shared" si="53"/>
        <v>199419</v>
      </c>
      <c r="F199" s="2">
        <v>194650</v>
      </c>
      <c r="G199" s="2">
        <v>10496</v>
      </c>
      <c r="H199" s="2">
        <f t="shared" si="54"/>
        <v>205146</v>
      </c>
      <c r="I199" s="2">
        <f t="shared" si="55"/>
        <v>-5727</v>
      </c>
      <c r="J199" s="2">
        <f t="shared" si="56"/>
        <v>5727</v>
      </c>
      <c r="K199" s="2">
        <v>5000</v>
      </c>
      <c r="L199" s="2">
        <f t="shared" si="57"/>
        <v>727</v>
      </c>
      <c r="M199" s="2">
        <v>3183</v>
      </c>
      <c r="N199" s="2">
        <v>2456</v>
      </c>
      <c r="O199" s="2">
        <v>0</v>
      </c>
      <c r="P199" s="2">
        <v>0</v>
      </c>
      <c r="Q199" s="2">
        <v>0</v>
      </c>
    </row>
    <row r="200" spans="1:17" ht="12.75">
      <c r="A200" s="1" t="s">
        <v>368</v>
      </c>
      <c r="B200" s="1" t="s">
        <v>369</v>
      </c>
      <c r="C200" s="2">
        <v>82365</v>
      </c>
      <c r="D200" s="2">
        <v>58733</v>
      </c>
      <c r="E200" s="2">
        <f t="shared" si="53"/>
        <v>141098</v>
      </c>
      <c r="F200" s="2">
        <v>122355</v>
      </c>
      <c r="G200" s="2">
        <v>11764</v>
      </c>
      <c r="H200" s="2">
        <f t="shared" si="54"/>
        <v>134119</v>
      </c>
      <c r="I200" s="2">
        <f t="shared" si="55"/>
        <v>6979</v>
      </c>
      <c r="J200" s="2">
        <f t="shared" si="56"/>
        <v>-6979</v>
      </c>
      <c r="K200" s="2">
        <v>0</v>
      </c>
      <c r="L200" s="2">
        <f t="shared" si="57"/>
        <v>-6979</v>
      </c>
      <c r="M200" s="2">
        <v>782</v>
      </c>
      <c r="N200" s="2">
        <v>7761</v>
      </c>
      <c r="O200" s="2">
        <v>0</v>
      </c>
      <c r="P200" s="2">
        <v>0</v>
      </c>
      <c r="Q200" s="2">
        <v>0</v>
      </c>
    </row>
    <row r="201" spans="1:17" ht="12.75">
      <c r="A201" s="1" t="s">
        <v>370</v>
      </c>
      <c r="B201" s="1" t="s">
        <v>371</v>
      </c>
      <c r="C201" s="2">
        <v>260235</v>
      </c>
      <c r="D201" s="2">
        <v>35172</v>
      </c>
      <c r="E201" s="2">
        <f t="shared" si="53"/>
        <v>295407</v>
      </c>
      <c r="F201" s="2">
        <v>246177</v>
      </c>
      <c r="G201" s="2">
        <v>40300</v>
      </c>
      <c r="H201" s="2">
        <f t="shared" si="54"/>
        <v>286477</v>
      </c>
      <c r="I201" s="2">
        <f t="shared" si="55"/>
        <v>8930</v>
      </c>
      <c r="J201" s="2">
        <f t="shared" si="56"/>
        <v>-8930</v>
      </c>
      <c r="K201" s="2">
        <v>-3700</v>
      </c>
      <c r="L201" s="2">
        <f t="shared" si="57"/>
        <v>-5230</v>
      </c>
      <c r="M201" s="2">
        <v>1399</v>
      </c>
      <c r="N201" s="2">
        <v>6629</v>
      </c>
      <c r="O201" s="2">
        <v>0</v>
      </c>
      <c r="P201" s="2">
        <v>0</v>
      </c>
      <c r="Q201" s="2">
        <v>0</v>
      </c>
    </row>
    <row r="202" spans="1:17" ht="12.75">
      <c r="A202" s="1" t="s">
        <v>372</v>
      </c>
      <c r="B202" s="1" t="s">
        <v>373</v>
      </c>
      <c r="C202" s="2">
        <v>74203</v>
      </c>
      <c r="D202" s="2">
        <v>50637</v>
      </c>
      <c r="E202" s="2">
        <f t="shared" si="53"/>
        <v>124840</v>
      </c>
      <c r="F202" s="2">
        <v>116685</v>
      </c>
      <c r="G202" s="2">
        <v>8703</v>
      </c>
      <c r="H202" s="2">
        <f t="shared" si="54"/>
        <v>125388</v>
      </c>
      <c r="I202" s="2">
        <f t="shared" si="55"/>
        <v>-548</v>
      </c>
      <c r="J202" s="2">
        <f t="shared" si="56"/>
        <v>548</v>
      </c>
      <c r="K202" s="2">
        <v>10000</v>
      </c>
      <c r="L202" s="2">
        <f t="shared" si="57"/>
        <v>-9452</v>
      </c>
      <c r="M202" s="2">
        <v>2500</v>
      </c>
      <c r="N202" s="2">
        <v>11952</v>
      </c>
      <c r="O202" s="2">
        <v>0</v>
      </c>
      <c r="P202" s="2">
        <v>0</v>
      </c>
      <c r="Q202" s="2">
        <v>0</v>
      </c>
    </row>
    <row r="203" spans="1:17" s="11" customFormat="1" ht="12.75">
      <c r="A203" s="11" t="s">
        <v>74</v>
      </c>
      <c r="B203" s="11" t="s">
        <v>374</v>
      </c>
      <c r="C203" s="12">
        <f>SUM(C188:C202)</f>
        <v>2569645</v>
      </c>
      <c r="D203" s="12">
        <f>SUM(D188:D202)</f>
        <v>3923914</v>
      </c>
      <c r="E203" s="12">
        <f>SUM(C203:D203)</f>
        <v>6493559</v>
      </c>
      <c r="F203" s="12">
        <f>SUM(F188:F202)</f>
        <v>5543076</v>
      </c>
      <c r="G203" s="12">
        <f>SUM(G188:G202)</f>
        <v>871944</v>
      </c>
      <c r="H203" s="12">
        <f>SUM(H188:H202)</f>
        <v>6415020</v>
      </c>
      <c r="I203" s="12">
        <f>E203-H203</f>
        <v>78539</v>
      </c>
      <c r="J203" s="12">
        <f>SUM(K203,L203,O203,P203,Q203)</f>
        <v>-78539</v>
      </c>
      <c r="K203" s="12">
        <f>SUM(K188:K202)</f>
        <v>88887</v>
      </c>
      <c r="L203" s="12">
        <f aca="true" t="shared" si="58" ref="L203:Q203">SUM(L188:L202)</f>
        <v>-44811</v>
      </c>
      <c r="M203" s="12">
        <f t="shared" si="58"/>
        <v>114947</v>
      </c>
      <c r="N203" s="12">
        <f t="shared" si="58"/>
        <v>159758</v>
      </c>
      <c r="O203" s="12">
        <f t="shared" si="58"/>
        <v>0</v>
      </c>
      <c r="P203" s="12">
        <f t="shared" si="58"/>
        <v>0</v>
      </c>
      <c r="Q203" s="12">
        <f t="shared" si="58"/>
        <v>-122615</v>
      </c>
    </row>
    <row r="205" spans="1:17" ht="12.75">
      <c r="A205" s="1" t="s">
        <v>375</v>
      </c>
      <c r="B205" s="1" t="s">
        <v>376</v>
      </c>
      <c r="C205" s="2">
        <v>157709</v>
      </c>
      <c r="D205" s="2">
        <v>2926377</v>
      </c>
      <c r="E205" s="2">
        <f aca="true" t="shared" si="59" ref="E205:E221">SUM(C205:D205)</f>
        <v>3084086</v>
      </c>
      <c r="F205" s="2">
        <v>1495976</v>
      </c>
      <c r="G205" s="2">
        <v>1560094</v>
      </c>
      <c r="H205" s="2">
        <f aca="true" t="shared" si="60" ref="H205:H221">SUM(F205:G205)</f>
        <v>3056070</v>
      </c>
      <c r="I205" s="2">
        <f aca="true" t="shared" si="61" ref="I205:I221">E205-H205</f>
        <v>28016</v>
      </c>
      <c r="J205" s="2">
        <f aca="true" t="shared" si="62" ref="J205:J221">SUM(K205,L205,O205,P205,Q205)</f>
        <v>-28016</v>
      </c>
      <c r="K205" s="2">
        <v>9674</v>
      </c>
      <c r="L205" s="2">
        <f aca="true" t="shared" si="63" ref="L205:L221">M205-N205</f>
        <v>-37690</v>
      </c>
      <c r="M205" s="2">
        <v>50464</v>
      </c>
      <c r="N205" s="2">
        <v>88154</v>
      </c>
      <c r="O205" s="2">
        <v>0</v>
      </c>
      <c r="P205" s="2">
        <v>0</v>
      </c>
      <c r="Q205" s="2">
        <v>0</v>
      </c>
    </row>
    <row r="206" spans="1:17" ht="12.75">
      <c r="A206" s="1" t="s">
        <v>377</v>
      </c>
      <c r="B206" s="1" t="s">
        <v>378</v>
      </c>
      <c r="C206" s="2">
        <v>201233</v>
      </c>
      <c r="D206" s="2">
        <v>150385</v>
      </c>
      <c r="E206" s="2">
        <f t="shared" si="59"/>
        <v>351618</v>
      </c>
      <c r="F206" s="2">
        <v>332069</v>
      </c>
      <c r="G206" s="2">
        <v>21910</v>
      </c>
      <c r="H206" s="2">
        <f t="shared" si="60"/>
        <v>353979</v>
      </c>
      <c r="I206" s="2">
        <f t="shared" si="61"/>
        <v>-2361</v>
      </c>
      <c r="J206" s="2">
        <f t="shared" si="62"/>
        <v>2361</v>
      </c>
      <c r="L206" s="2">
        <f t="shared" si="63"/>
        <v>2361</v>
      </c>
      <c r="M206" s="2">
        <v>16254</v>
      </c>
      <c r="N206" s="2">
        <v>13893</v>
      </c>
      <c r="O206" s="2">
        <v>0</v>
      </c>
      <c r="P206" s="2">
        <v>0</v>
      </c>
      <c r="Q206" s="2">
        <v>0</v>
      </c>
    </row>
    <row r="207" spans="1:17" ht="12.75">
      <c r="A207" s="1" t="s">
        <v>379</v>
      </c>
      <c r="B207" s="1" t="s">
        <v>380</v>
      </c>
      <c r="C207" s="2">
        <v>364720</v>
      </c>
      <c r="D207" s="2">
        <v>123706</v>
      </c>
      <c r="E207" s="2">
        <f t="shared" si="59"/>
        <v>488426</v>
      </c>
      <c r="F207" s="2">
        <v>408683</v>
      </c>
      <c r="G207" s="2">
        <v>91517</v>
      </c>
      <c r="H207" s="2">
        <f t="shared" si="60"/>
        <v>500200</v>
      </c>
      <c r="I207" s="2">
        <f t="shared" si="61"/>
        <v>-11774</v>
      </c>
      <c r="J207" s="2">
        <f t="shared" si="62"/>
        <v>11774</v>
      </c>
      <c r="K207" s="2">
        <v>39000</v>
      </c>
      <c r="L207" s="2">
        <f t="shared" si="63"/>
        <v>-27226</v>
      </c>
      <c r="M207" s="2">
        <v>8981</v>
      </c>
      <c r="N207" s="2">
        <v>36207</v>
      </c>
      <c r="O207" s="2">
        <v>0</v>
      </c>
      <c r="P207" s="2">
        <v>0</v>
      </c>
      <c r="Q207" s="2">
        <v>0</v>
      </c>
    </row>
    <row r="208" spans="1:17" ht="12.75">
      <c r="A208" s="1" t="s">
        <v>381</v>
      </c>
      <c r="B208" s="1" t="s">
        <v>382</v>
      </c>
      <c r="C208" s="2">
        <v>227525</v>
      </c>
      <c r="D208" s="2">
        <v>238532</v>
      </c>
      <c r="E208" s="2">
        <f t="shared" si="59"/>
        <v>466057</v>
      </c>
      <c r="F208" s="2">
        <v>440235</v>
      </c>
      <c r="G208" s="2">
        <v>29521</v>
      </c>
      <c r="H208" s="2">
        <f t="shared" si="60"/>
        <v>469756</v>
      </c>
      <c r="I208" s="2">
        <f t="shared" si="61"/>
        <v>-3699</v>
      </c>
      <c r="J208" s="2">
        <f t="shared" si="62"/>
        <v>3699</v>
      </c>
      <c r="K208" s="2">
        <v>12000</v>
      </c>
      <c r="L208" s="2">
        <f t="shared" si="63"/>
        <v>-8301</v>
      </c>
      <c r="M208" s="2">
        <v>14981</v>
      </c>
      <c r="N208" s="2">
        <v>23282</v>
      </c>
      <c r="O208" s="2">
        <v>0</v>
      </c>
      <c r="P208" s="2">
        <v>0</v>
      </c>
      <c r="Q208" s="2">
        <v>0</v>
      </c>
    </row>
    <row r="209" spans="1:17" ht="12.75">
      <c r="A209" s="1" t="s">
        <v>383</v>
      </c>
      <c r="B209" s="1" t="s">
        <v>384</v>
      </c>
      <c r="C209" s="2">
        <v>266979</v>
      </c>
      <c r="D209" s="2">
        <v>179337</v>
      </c>
      <c r="E209" s="2">
        <f t="shared" si="59"/>
        <v>446316</v>
      </c>
      <c r="F209" s="2">
        <v>466721</v>
      </c>
      <c r="G209" s="2">
        <v>22990</v>
      </c>
      <c r="H209" s="2">
        <f t="shared" si="60"/>
        <v>489711</v>
      </c>
      <c r="I209" s="2">
        <f t="shared" si="61"/>
        <v>-43395</v>
      </c>
      <c r="J209" s="2">
        <f t="shared" si="62"/>
        <v>43395</v>
      </c>
      <c r="K209" s="2">
        <v>1560</v>
      </c>
      <c r="L209" s="2">
        <f t="shared" si="63"/>
        <v>1835</v>
      </c>
      <c r="M209" s="2">
        <v>2828</v>
      </c>
      <c r="N209" s="2">
        <v>993</v>
      </c>
      <c r="O209" s="2">
        <v>0</v>
      </c>
      <c r="P209" s="2">
        <v>0</v>
      </c>
      <c r="Q209" s="2">
        <v>40000</v>
      </c>
    </row>
    <row r="210" spans="1:17" ht="12.75">
      <c r="A210" s="1" t="s">
        <v>385</v>
      </c>
      <c r="B210" s="1" t="s">
        <v>386</v>
      </c>
      <c r="C210" s="2">
        <v>269913</v>
      </c>
      <c r="D210" s="2">
        <v>176866</v>
      </c>
      <c r="E210" s="2">
        <f t="shared" si="59"/>
        <v>446779</v>
      </c>
      <c r="F210" s="2">
        <v>439890</v>
      </c>
      <c r="G210" s="2">
        <v>37455</v>
      </c>
      <c r="H210" s="2">
        <f t="shared" si="60"/>
        <v>477345</v>
      </c>
      <c r="I210" s="2">
        <f t="shared" si="61"/>
        <v>-30566</v>
      </c>
      <c r="J210" s="2">
        <f t="shared" si="62"/>
        <v>30566</v>
      </c>
      <c r="K210" s="2">
        <v>-13000</v>
      </c>
      <c r="L210" s="2">
        <f t="shared" si="63"/>
        <v>43566</v>
      </c>
      <c r="M210" s="2">
        <v>63107</v>
      </c>
      <c r="N210" s="2">
        <v>19541</v>
      </c>
      <c r="O210" s="2">
        <v>0</v>
      </c>
      <c r="P210" s="2">
        <v>0</v>
      </c>
      <c r="Q210" s="2">
        <v>0</v>
      </c>
    </row>
    <row r="211" spans="1:17" ht="12.75">
      <c r="A211" s="1" t="s">
        <v>387</v>
      </c>
      <c r="B211" s="1" t="s">
        <v>388</v>
      </c>
      <c r="C211" s="2">
        <v>81549</v>
      </c>
      <c r="D211" s="2">
        <v>63380</v>
      </c>
      <c r="E211" s="2">
        <f t="shared" si="59"/>
        <v>144929</v>
      </c>
      <c r="F211" s="2">
        <v>133306</v>
      </c>
      <c r="G211" s="2">
        <v>42692</v>
      </c>
      <c r="H211" s="2">
        <f t="shared" si="60"/>
        <v>175998</v>
      </c>
      <c r="I211" s="2">
        <f t="shared" si="61"/>
        <v>-31069</v>
      </c>
      <c r="J211" s="2">
        <f t="shared" si="62"/>
        <v>31069</v>
      </c>
      <c r="K211" s="2">
        <v>30000</v>
      </c>
      <c r="L211" s="2">
        <f t="shared" si="63"/>
        <v>1069</v>
      </c>
      <c r="M211" s="2">
        <v>5117</v>
      </c>
      <c r="N211" s="2">
        <v>4048</v>
      </c>
      <c r="O211" s="2">
        <v>0</v>
      </c>
      <c r="P211" s="2">
        <v>0</v>
      </c>
      <c r="Q211" s="2">
        <v>0</v>
      </c>
    </row>
    <row r="212" spans="1:17" ht="12.75">
      <c r="A212" s="1" t="s">
        <v>389</v>
      </c>
      <c r="B212" s="1" t="s">
        <v>390</v>
      </c>
      <c r="C212" s="2">
        <v>178802</v>
      </c>
      <c r="D212" s="2">
        <v>192964</v>
      </c>
      <c r="E212" s="2">
        <f t="shared" si="59"/>
        <v>371766</v>
      </c>
      <c r="F212" s="2">
        <v>362350</v>
      </c>
      <c r="G212" s="2">
        <v>18798</v>
      </c>
      <c r="H212" s="2">
        <f t="shared" si="60"/>
        <v>381148</v>
      </c>
      <c r="I212" s="2">
        <f t="shared" si="61"/>
        <v>-9382</v>
      </c>
      <c r="J212" s="2">
        <f t="shared" si="62"/>
        <v>9382</v>
      </c>
      <c r="L212" s="2">
        <f t="shared" si="63"/>
        <v>9382</v>
      </c>
      <c r="M212" s="2">
        <v>22140</v>
      </c>
      <c r="N212" s="2">
        <v>12758</v>
      </c>
      <c r="O212" s="2">
        <v>0</v>
      </c>
      <c r="P212" s="2">
        <v>0</v>
      </c>
      <c r="Q212" s="2">
        <v>0</v>
      </c>
    </row>
    <row r="213" spans="1:17" ht="12.75">
      <c r="A213" s="1" t="s">
        <v>391</v>
      </c>
      <c r="B213" s="1" t="s">
        <v>392</v>
      </c>
      <c r="C213" s="2">
        <v>409883</v>
      </c>
      <c r="D213" s="2">
        <v>145657</v>
      </c>
      <c r="E213" s="2">
        <f t="shared" si="59"/>
        <v>555540</v>
      </c>
      <c r="F213" s="2">
        <v>556793</v>
      </c>
      <c r="G213" s="2">
        <v>68243</v>
      </c>
      <c r="H213" s="2">
        <f t="shared" si="60"/>
        <v>625036</v>
      </c>
      <c r="I213" s="2">
        <f t="shared" si="61"/>
        <v>-69496</v>
      </c>
      <c r="J213" s="2">
        <f t="shared" si="62"/>
        <v>69496</v>
      </c>
      <c r="K213" s="2">
        <v>91946</v>
      </c>
      <c r="L213" s="2">
        <f t="shared" si="63"/>
        <v>-22450</v>
      </c>
      <c r="M213" s="2">
        <v>12097</v>
      </c>
      <c r="N213" s="2">
        <v>34547</v>
      </c>
      <c r="O213" s="2">
        <v>0</v>
      </c>
      <c r="P213" s="2">
        <v>0</v>
      </c>
      <c r="Q213" s="2">
        <v>0</v>
      </c>
    </row>
    <row r="214" spans="1:17" ht="12.75">
      <c r="A214" s="1" t="s">
        <v>393</v>
      </c>
      <c r="B214" s="1" t="s">
        <v>394</v>
      </c>
      <c r="C214" s="2">
        <v>180814</v>
      </c>
      <c r="D214" s="2">
        <v>87482</v>
      </c>
      <c r="E214" s="2">
        <f t="shared" si="59"/>
        <v>268296</v>
      </c>
      <c r="F214" s="2">
        <v>239066</v>
      </c>
      <c r="G214" s="2">
        <v>26530</v>
      </c>
      <c r="H214" s="2">
        <f t="shared" si="60"/>
        <v>265596</v>
      </c>
      <c r="I214" s="2">
        <f t="shared" si="61"/>
        <v>2700</v>
      </c>
      <c r="J214" s="2">
        <f t="shared" si="62"/>
        <v>-2700</v>
      </c>
      <c r="L214" s="2">
        <f t="shared" si="63"/>
        <v>-2700</v>
      </c>
      <c r="M214" s="2">
        <v>4863</v>
      </c>
      <c r="N214" s="2">
        <v>7563</v>
      </c>
      <c r="O214" s="2">
        <v>0</v>
      </c>
      <c r="P214" s="2">
        <v>0</v>
      </c>
      <c r="Q214" s="2">
        <v>0</v>
      </c>
    </row>
    <row r="215" spans="1:17" ht="12.75">
      <c r="A215" s="1" t="s">
        <v>395</v>
      </c>
      <c r="B215" s="1" t="s">
        <v>396</v>
      </c>
      <c r="C215" s="2">
        <v>142056</v>
      </c>
      <c r="D215" s="2">
        <v>128038</v>
      </c>
      <c r="E215" s="2">
        <f t="shared" si="59"/>
        <v>270094</v>
      </c>
      <c r="F215" s="2">
        <v>243733</v>
      </c>
      <c r="G215" s="2">
        <v>30868</v>
      </c>
      <c r="H215" s="2">
        <f t="shared" si="60"/>
        <v>274601</v>
      </c>
      <c r="I215" s="2">
        <f t="shared" si="61"/>
        <v>-4507</v>
      </c>
      <c r="J215" s="2">
        <f t="shared" si="62"/>
        <v>4507</v>
      </c>
      <c r="K215" s="2">
        <v>6000</v>
      </c>
      <c r="L215" s="2">
        <f t="shared" si="63"/>
        <v>-1493</v>
      </c>
      <c r="M215" s="2">
        <v>5069</v>
      </c>
      <c r="N215" s="2">
        <v>6562</v>
      </c>
      <c r="O215" s="2">
        <v>0</v>
      </c>
      <c r="P215" s="2">
        <v>0</v>
      </c>
      <c r="Q215" s="2">
        <v>0</v>
      </c>
    </row>
    <row r="216" spans="1:17" ht="12.75">
      <c r="A216" s="1" t="s">
        <v>397</v>
      </c>
      <c r="B216" s="1" t="s">
        <v>398</v>
      </c>
      <c r="C216" s="2">
        <v>119308</v>
      </c>
      <c r="D216" s="2">
        <v>195269</v>
      </c>
      <c r="E216" s="2">
        <f t="shared" si="59"/>
        <v>314577</v>
      </c>
      <c r="F216" s="2">
        <v>292451</v>
      </c>
      <c r="G216" s="2">
        <v>16924</v>
      </c>
      <c r="H216" s="2">
        <f t="shared" si="60"/>
        <v>309375</v>
      </c>
      <c r="I216" s="2">
        <f t="shared" si="61"/>
        <v>5202</v>
      </c>
      <c r="J216" s="2">
        <f t="shared" si="62"/>
        <v>-5202</v>
      </c>
      <c r="K216" s="2">
        <v>47000</v>
      </c>
      <c r="L216" s="2">
        <f t="shared" si="63"/>
        <v>-52202</v>
      </c>
      <c r="M216" s="2">
        <v>5595</v>
      </c>
      <c r="N216" s="2">
        <v>57797</v>
      </c>
      <c r="O216" s="2">
        <v>0</v>
      </c>
      <c r="P216" s="2">
        <v>0</v>
      </c>
      <c r="Q216" s="2">
        <v>0</v>
      </c>
    </row>
    <row r="217" spans="1:17" ht="12.75">
      <c r="A217" s="1" t="s">
        <v>399</v>
      </c>
      <c r="B217" s="1" t="s">
        <v>400</v>
      </c>
      <c r="C217" s="2">
        <v>127658</v>
      </c>
      <c r="D217" s="2">
        <v>121213</v>
      </c>
      <c r="E217" s="2">
        <f t="shared" si="59"/>
        <v>248871</v>
      </c>
      <c r="F217" s="2">
        <v>227171</v>
      </c>
      <c r="G217" s="2">
        <v>22299</v>
      </c>
      <c r="H217" s="2">
        <f t="shared" si="60"/>
        <v>249470</v>
      </c>
      <c r="I217" s="2">
        <f t="shared" si="61"/>
        <v>-599</v>
      </c>
      <c r="J217" s="2">
        <f t="shared" si="62"/>
        <v>599</v>
      </c>
      <c r="L217" s="2">
        <f t="shared" si="63"/>
        <v>599</v>
      </c>
      <c r="M217" s="2">
        <v>1428</v>
      </c>
      <c r="N217" s="2">
        <v>829</v>
      </c>
      <c r="O217" s="2">
        <v>0</v>
      </c>
      <c r="P217" s="2">
        <v>0</v>
      </c>
      <c r="Q217" s="2">
        <v>0</v>
      </c>
    </row>
    <row r="218" spans="1:17" ht="12.75">
      <c r="A218" s="1" t="s">
        <v>401</v>
      </c>
      <c r="B218" s="1" t="s">
        <v>402</v>
      </c>
      <c r="C218" s="2">
        <v>165345</v>
      </c>
      <c r="D218" s="2">
        <v>149207</v>
      </c>
      <c r="E218" s="2">
        <f t="shared" si="59"/>
        <v>314552</v>
      </c>
      <c r="F218" s="2">
        <v>301705</v>
      </c>
      <c r="G218" s="2">
        <v>24056</v>
      </c>
      <c r="H218" s="2">
        <f t="shared" si="60"/>
        <v>325761</v>
      </c>
      <c r="I218" s="2">
        <f t="shared" si="61"/>
        <v>-11209</v>
      </c>
      <c r="J218" s="2">
        <f t="shared" si="62"/>
        <v>11209</v>
      </c>
      <c r="K218" s="2">
        <v>50000</v>
      </c>
      <c r="L218" s="2">
        <f t="shared" si="63"/>
        <v>-38791</v>
      </c>
      <c r="M218" s="2">
        <v>4121</v>
      </c>
      <c r="N218" s="2">
        <v>42912</v>
      </c>
      <c r="O218" s="2">
        <v>0</v>
      </c>
      <c r="P218" s="2">
        <v>0</v>
      </c>
      <c r="Q218" s="2">
        <v>0</v>
      </c>
    </row>
    <row r="219" spans="1:17" ht="12.75">
      <c r="A219" s="1" t="s">
        <v>403</v>
      </c>
      <c r="B219" s="1" t="s">
        <v>404</v>
      </c>
      <c r="C219" s="2">
        <v>127952</v>
      </c>
      <c r="D219" s="2">
        <v>162019</v>
      </c>
      <c r="E219" s="2">
        <f t="shared" si="59"/>
        <v>289971</v>
      </c>
      <c r="F219" s="2">
        <v>253422</v>
      </c>
      <c r="G219" s="2">
        <v>19465</v>
      </c>
      <c r="H219" s="2">
        <f t="shared" si="60"/>
        <v>272887</v>
      </c>
      <c r="I219" s="2">
        <f t="shared" si="61"/>
        <v>17084</v>
      </c>
      <c r="J219" s="2">
        <f t="shared" si="62"/>
        <v>-17084</v>
      </c>
      <c r="K219" s="2">
        <v>-14280</v>
      </c>
      <c r="L219" s="2">
        <f t="shared" si="63"/>
        <v>-2804</v>
      </c>
      <c r="M219" s="2">
        <v>2087</v>
      </c>
      <c r="N219" s="2">
        <v>4891</v>
      </c>
      <c r="O219" s="2">
        <v>0</v>
      </c>
      <c r="P219" s="2">
        <v>0</v>
      </c>
      <c r="Q219" s="2">
        <v>0</v>
      </c>
    </row>
    <row r="220" spans="1:17" ht="12.75">
      <c r="A220" s="1" t="s">
        <v>405</v>
      </c>
      <c r="B220" s="1" t="s">
        <v>406</v>
      </c>
      <c r="C220" s="2">
        <v>123550</v>
      </c>
      <c r="D220" s="2">
        <v>159514</v>
      </c>
      <c r="E220" s="2">
        <f t="shared" si="59"/>
        <v>283064</v>
      </c>
      <c r="F220" s="2">
        <v>277051</v>
      </c>
      <c r="G220" s="2">
        <v>3439</v>
      </c>
      <c r="H220" s="2">
        <f t="shared" si="60"/>
        <v>280490</v>
      </c>
      <c r="I220" s="2">
        <f t="shared" si="61"/>
        <v>2574</v>
      </c>
      <c r="J220" s="2">
        <f t="shared" si="62"/>
        <v>-2574</v>
      </c>
      <c r="K220" s="2">
        <v>-1540</v>
      </c>
      <c r="L220" s="2">
        <f t="shared" si="63"/>
        <v>-1034</v>
      </c>
      <c r="M220" s="2">
        <v>1319</v>
      </c>
      <c r="N220" s="2">
        <v>2353</v>
      </c>
      <c r="O220" s="2">
        <v>0</v>
      </c>
      <c r="P220" s="2">
        <v>0</v>
      </c>
      <c r="Q220" s="2">
        <v>0</v>
      </c>
    </row>
    <row r="221" spans="1:17" ht="12.75">
      <c r="A221" s="1" t="s">
        <v>407</v>
      </c>
      <c r="B221" s="1" t="s">
        <v>408</v>
      </c>
      <c r="C221" s="2">
        <v>205808</v>
      </c>
      <c r="D221" s="2">
        <v>101499</v>
      </c>
      <c r="E221" s="2">
        <f t="shared" si="59"/>
        <v>307307</v>
      </c>
      <c r="F221" s="2">
        <v>265615</v>
      </c>
      <c r="G221" s="2">
        <v>18217</v>
      </c>
      <c r="H221" s="2">
        <f t="shared" si="60"/>
        <v>283832</v>
      </c>
      <c r="I221" s="2">
        <f t="shared" si="61"/>
        <v>23475</v>
      </c>
      <c r="J221" s="2">
        <f t="shared" si="62"/>
        <v>-23475</v>
      </c>
      <c r="K221" s="2">
        <v>-9320</v>
      </c>
      <c r="L221" s="2">
        <f t="shared" si="63"/>
        <v>-14155</v>
      </c>
      <c r="M221" s="2">
        <v>5430</v>
      </c>
      <c r="N221" s="2">
        <v>19585</v>
      </c>
      <c r="O221" s="2">
        <v>0</v>
      </c>
      <c r="P221" s="2">
        <v>0</v>
      </c>
      <c r="Q221" s="2">
        <v>0</v>
      </c>
    </row>
    <row r="222" spans="1:17" s="11" customFormat="1" ht="12.75">
      <c r="A222" s="11" t="s">
        <v>74</v>
      </c>
      <c r="B222" s="11" t="s">
        <v>409</v>
      </c>
      <c r="C222" s="12">
        <f>SUM(C205:C221)</f>
        <v>3350804</v>
      </c>
      <c r="D222" s="12">
        <f>SUM(D205:D221)</f>
        <v>5301445</v>
      </c>
      <c r="E222" s="12">
        <f>SUM(C222:D222)</f>
        <v>8652249</v>
      </c>
      <c r="F222" s="12">
        <f>SUM(F205:F221)</f>
        <v>6736237</v>
      </c>
      <c r="G222" s="12">
        <f aca="true" t="shared" si="64" ref="G222:L222">SUM(G205:G221)</f>
        <v>2055018</v>
      </c>
      <c r="H222" s="12">
        <f t="shared" si="64"/>
        <v>8791255</v>
      </c>
      <c r="I222" s="12">
        <f t="shared" si="64"/>
        <v>-139006</v>
      </c>
      <c r="J222" s="12">
        <f t="shared" si="64"/>
        <v>139006</v>
      </c>
      <c r="K222" s="12">
        <f t="shared" si="64"/>
        <v>249040</v>
      </c>
      <c r="L222" s="12">
        <f t="shared" si="64"/>
        <v>-150034</v>
      </c>
      <c r="M222" s="12">
        <f>SUM(M205:M221)</f>
        <v>225881</v>
      </c>
      <c r="N222" s="12">
        <f>SUM(N205:N221)</f>
        <v>375915</v>
      </c>
      <c r="O222" s="12">
        <f>SUM(O205:O221)</f>
        <v>0</v>
      </c>
      <c r="P222" s="12">
        <f>SUM(P205:P221)</f>
        <v>0</v>
      </c>
      <c r="Q222" s="12">
        <f>SUM(Q205:Q221)</f>
        <v>40000</v>
      </c>
    </row>
    <row r="224" spans="1:17" ht="12.75">
      <c r="A224" s="1" t="s">
        <v>410</v>
      </c>
      <c r="B224" s="1" t="s">
        <v>411</v>
      </c>
      <c r="C224" s="2">
        <v>344320</v>
      </c>
      <c r="D224" s="2">
        <v>4152980</v>
      </c>
      <c r="E224" s="2">
        <v>4497300</v>
      </c>
      <c r="F224" s="2">
        <v>2259857</v>
      </c>
      <c r="G224" s="2">
        <v>2226218</v>
      </c>
      <c r="H224" s="2">
        <v>4486075</v>
      </c>
      <c r="I224" s="2">
        <v>11225</v>
      </c>
      <c r="J224" s="2">
        <v>-11225</v>
      </c>
      <c r="K224" s="2">
        <v>0</v>
      </c>
      <c r="L224" s="2">
        <v>-11225</v>
      </c>
      <c r="M224" s="2">
        <v>57004</v>
      </c>
      <c r="N224" s="2">
        <v>68229</v>
      </c>
      <c r="O224" s="2">
        <v>0</v>
      </c>
      <c r="P224" s="2">
        <v>0</v>
      </c>
      <c r="Q224" s="2">
        <v>0</v>
      </c>
    </row>
    <row r="225" spans="1:17" ht="12.75">
      <c r="A225" s="1" t="s">
        <v>412</v>
      </c>
      <c r="B225" s="1" t="s">
        <v>413</v>
      </c>
      <c r="C225" s="2">
        <v>2271206</v>
      </c>
      <c r="D225" s="2">
        <v>1384706</v>
      </c>
      <c r="E225" s="2">
        <v>3655912</v>
      </c>
      <c r="F225" s="2">
        <v>4171799</v>
      </c>
      <c r="G225" s="2">
        <v>62577</v>
      </c>
      <c r="H225" s="2">
        <v>4234376</v>
      </c>
      <c r="I225" s="2">
        <v>-578464</v>
      </c>
      <c r="J225" s="2">
        <v>578464</v>
      </c>
      <c r="K225" s="2">
        <v>371250</v>
      </c>
      <c r="L225" s="2">
        <v>21696</v>
      </c>
      <c r="M225" s="2">
        <v>80726</v>
      </c>
      <c r="N225" s="2">
        <v>59030</v>
      </c>
      <c r="O225" s="2">
        <v>209806</v>
      </c>
      <c r="P225" s="2">
        <v>0</v>
      </c>
      <c r="Q225" s="2">
        <v>-24288</v>
      </c>
    </row>
    <row r="226" spans="1:17" ht="12.75">
      <c r="A226" s="1" t="s">
        <v>414</v>
      </c>
      <c r="B226" s="1" t="s">
        <v>415</v>
      </c>
      <c r="C226" s="2">
        <v>145905</v>
      </c>
      <c r="D226" s="2">
        <v>188872</v>
      </c>
      <c r="E226" s="2">
        <v>334777</v>
      </c>
      <c r="F226" s="2">
        <v>330666</v>
      </c>
      <c r="G226" s="2">
        <v>2184</v>
      </c>
      <c r="H226" s="2">
        <v>332850</v>
      </c>
      <c r="I226" s="2">
        <v>1927</v>
      </c>
      <c r="J226" s="2">
        <v>-1927</v>
      </c>
      <c r="K226" s="2">
        <v>0</v>
      </c>
      <c r="L226" s="2">
        <v>1173</v>
      </c>
      <c r="M226" s="2">
        <v>2860</v>
      </c>
      <c r="N226" s="2">
        <v>1687</v>
      </c>
      <c r="O226" s="2">
        <v>0</v>
      </c>
      <c r="P226" s="2">
        <v>0</v>
      </c>
      <c r="Q226" s="2">
        <v>-3100</v>
      </c>
    </row>
    <row r="227" spans="1:17" ht="12.75">
      <c r="A227" s="1" t="s">
        <v>416</v>
      </c>
      <c r="B227" s="1" t="s">
        <v>417</v>
      </c>
      <c r="C227" s="2">
        <v>223268</v>
      </c>
      <c r="D227" s="2">
        <v>258410</v>
      </c>
      <c r="E227" s="2">
        <v>481678</v>
      </c>
      <c r="F227" s="2">
        <v>470295</v>
      </c>
      <c r="G227" s="2">
        <v>7549</v>
      </c>
      <c r="H227" s="2">
        <v>477844</v>
      </c>
      <c r="I227" s="2">
        <v>3834</v>
      </c>
      <c r="J227" s="2">
        <v>-3834</v>
      </c>
      <c r="K227" s="2">
        <v>-7502</v>
      </c>
      <c r="L227" s="2">
        <v>847</v>
      </c>
      <c r="M227" s="2">
        <v>2365</v>
      </c>
      <c r="N227" s="2">
        <v>1518</v>
      </c>
      <c r="O227" s="2">
        <v>2821</v>
      </c>
      <c r="P227" s="2">
        <v>0</v>
      </c>
      <c r="Q227" s="2">
        <v>0</v>
      </c>
    </row>
    <row r="228" spans="1:17" ht="12.75">
      <c r="A228" s="1" t="s">
        <v>418</v>
      </c>
      <c r="B228" s="1" t="s">
        <v>419</v>
      </c>
      <c r="C228" s="2">
        <v>32066</v>
      </c>
      <c r="D228" s="2">
        <v>74432</v>
      </c>
      <c r="E228" s="2">
        <v>106498</v>
      </c>
      <c r="F228" s="2">
        <v>104509</v>
      </c>
      <c r="G228" s="2">
        <v>2280</v>
      </c>
      <c r="H228" s="2">
        <v>106789</v>
      </c>
      <c r="I228" s="2">
        <v>-291</v>
      </c>
      <c r="J228" s="2">
        <v>291</v>
      </c>
      <c r="K228" s="2">
        <v>0</v>
      </c>
      <c r="L228" s="2">
        <v>291</v>
      </c>
      <c r="M228" s="2">
        <v>976</v>
      </c>
      <c r="N228" s="2">
        <v>685</v>
      </c>
      <c r="O228" s="2">
        <v>0</v>
      </c>
      <c r="P228" s="2">
        <v>0</v>
      </c>
      <c r="Q228" s="2">
        <v>0</v>
      </c>
    </row>
    <row r="229" spans="1:17" ht="12.75">
      <c r="A229" s="1" t="s">
        <v>420</v>
      </c>
      <c r="B229" s="1" t="s">
        <v>421</v>
      </c>
      <c r="C229" s="2">
        <v>83679</v>
      </c>
      <c r="D229" s="2">
        <v>97974</v>
      </c>
      <c r="E229" s="2">
        <v>181653</v>
      </c>
      <c r="F229" s="2">
        <v>178007</v>
      </c>
      <c r="G229" s="2">
        <v>2298</v>
      </c>
      <c r="H229" s="2">
        <v>180305</v>
      </c>
      <c r="I229" s="2">
        <v>1348</v>
      </c>
      <c r="J229" s="2">
        <v>-1348</v>
      </c>
      <c r="K229" s="2">
        <v>0</v>
      </c>
      <c r="L229" s="2">
        <v>-1348</v>
      </c>
      <c r="M229" s="2">
        <v>1797</v>
      </c>
      <c r="N229" s="2">
        <v>3145</v>
      </c>
      <c r="O229" s="2">
        <v>0</v>
      </c>
      <c r="P229" s="2">
        <v>0</v>
      </c>
      <c r="Q229" s="2">
        <v>0</v>
      </c>
    </row>
    <row r="230" spans="1:17" ht="12.75">
      <c r="A230" s="1" t="s">
        <v>422</v>
      </c>
      <c r="B230" s="1" t="s">
        <v>423</v>
      </c>
      <c r="C230" s="2">
        <v>79296</v>
      </c>
      <c r="D230" s="2">
        <v>62226</v>
      </c>
      <c r="E230" s="2">
        <v>141522</v>
      </c>
      <c r="F230" s="2">
        <v>126317</v>
      </c>
      <c r="G230" s="2">
        <v>16817</v>
      </c>
      <c r="H230" s="2">
        <v>143134</v>
      </c>
      <c r="I230" s="2">
        <v>-1612</v>
      </c>
      <c r="J230" s="2">
        <v>1612</v>
      </c>
      <c r="K230" s="2">
        <v>0</v>
      </c>
      <c r="L230" s="2">
        <v>1612</v>
      </c>
      <c r="M230" s="2">
        <v>3084</v>
      </c>
      <c r="N230" s="2">
        <v>1472</v>
      </c>
      <c r="O230" s="2">
        <v>0</v>
      </c>
      <c r="P230" s="2">
        <v>0</v>
      </c>
      <c r="Q230" s="2">
        <v>0</v>
      </c>
    </row>
    <row r="231" spans="1:17" ht="12.75">
      <c r="A231" s="1" t="s">
        <v>424</v>
      </c>
      <c r="B231" s="1" t="s">
        <v>425</v>
      </c>
      <c r="C231" s="2">
        <v>32905</v>
      </c>
      <c r="D231" s="2">
        <v>86497</v>
      </c>
      <c r="E231" s="2">
        <v>119402</v>
      </c>
      <c r="F231" s="2">
        <v>114194</v>
      </c>
      <c r="G231" s="2">
        <v>3340</v>
      </c>
      <c r="H231" s="2">
        <v>117534</v>
      </c>
      <c r="I231" s="2">
        <v>1868</v>
      </c>
      <c r="J231" s="2">
        <v>-1868</v>
      </c>
      <c r="K231" s="2">
        <v>0</v>
      </c>
      <c r="L231" s="2">
        <v>-256</v>
      </c>
      <c r="M231" s="2">
        <v>5285</v>
      </c>
      <c r="N231" s="2">
        <v>5541</v>
      </c>
      <c r="O231" s="2">
        <v>0</v>
      </c>
      <c r="P231" s="2">
        <v>0</v>
      </c>
      <c r="Q231" s="2">
        <v>-1612</v>
      </c>
    </row>
    <row r="232" spans="1:17" ht="12.75">
      <c r="A232" s="1" t="s">
        <v>426</v>
      </c>
      <c r="B232" s="1" t="s">
        <v>427</v>
      </c>
      <c r="C232" s="2">
        <v>47000</v>
      </c>
      <c r="D232" s="2">
        <v>86542</v>
      </c>
      <c r="E232" s="2">
        <v>133542</v>
      </c>
      <c r="F232" s="2">
        <v>125130</v>
      </c>
      <c r="G232" s="2">
        <v>5613</v>
      </c>
      <c r="H232" s="2">
        <v>130743</v>
      </c>
      <c r="I232" s="2">
        <v>2799</v>
      </c>
      <c r="J232" s="2">
        <v>-2799</v>
      </c>
      <c r="K232" s="2">
        <v>-3284</v>
      </c>
      <c r="L232" s="2">
        <v>485</v>
      </c>
      <c r="M232" s="2">
        <v>1182</v>
      </c>
      <c r="N232" s="2">
        <v>697</v>
      </c>
      <c r="O232" s="2">
        <v>0</v>
      </c>
      <c r="P232" s="2">
        <v>0</v>
      </c>
      <c r="Q232" s="2">
        <v>0</v>
      </c>
    </row>
    <row r="233" spans="1:17" ht="12.75">
      <c r="A233" s="1" t="s">
        <v>428</v>
      </c>
      <c r="B233" s="1" t="s">
        <v>429</v>
      </c>
      <c r="C233" s="2">
        <v>41547</v>
      </c>
      <c r="D233" s="2">
        <v>64440</v>
      </c>
      <c r="E233" s="2">
        <v>105987</v>
      </c>
      <c r="F233" s="2">
        <v>105962</v>
      </c>
      <c r="G233" s="2">
        <v>3056</v>
      </c>
      <c r="H233" s="2">
        <v>109018</v>
      </c>
      <c r="I233" s="2">
        <v>-3031</v>
      </c>
      <c r="J233" s="2">
        <v>3031</v>
      </c>
      <c r="K233" s="2">
        <v>3110</v>
      </c>
      <c r="L233" s="2">
        <v>-79</v>
      </c>
      <c r="M233" s="2">
        <v>330</v>
      </c>
      <c r="N233" s="2">
        <v>409</v>
      </c>
      <c r="O233" s="2">
        <v>0</v>
      </c>
      <c r="P233" s="2">
        <v>0</v>
      </c>
      <c r="Q233" s="2">
        <v>0</v>
      </c>
    </row>
    <row r="234" spans="1:17" ht="12.75">
      <c r="A234" s="1" t="s">
        <v>430</v>
      </c>
      <c r="B234" s="1" t="s">
        <v>431</v>
      </c>
      <c r="C234" s="2">
        <v>74221</v>
      </c>
      <c r="D234" s="2">
        <v>65967</v>
      </c>
      <c r="E234" s="2">
        <v>140188</v>
      </c>
      <c r="F234" s="2">
        <v>119718</v>
      </c>
      <c r="G234" s="2">
        <v>8503</v>
      </c>
      <c r="H234" s="2">
        <v>128221</v>
      </c>
      <c r="I234" s="2">
        <v>11967</v>
      </c>
      <c r="J234" s="2">
        <v>-11967</v>
      </c>
      <c r="K234" s="2">
        <v>0</v>
      </c>
      <c r="L234" s="2">
        <v>-11967</v>
      </c>
      <c r="M234" s="2">
        <v>287</v>
      </c>
      <c r="N234" s="2">
        <v>12254</v>
      </c>
      <c r="O234" s="2">
        <v>0</v>
      </c>
      <c r="P234" s="2">
        <v>0</v>
      </c>
      <c r="Q234" s="2">
        <v>0</v>
      </c>
    </row>
    <row r="235" spans="1:17" ht="12.75">
      <c r="A235" s="1" t="s">
        <v>432</v>
      </c>
      <c r="B235" s="1" t="s">
        <v>433</v>
      </c>
      <c r="C235" s="2">
        <v>49128</v>
      </c>
      <c r="D235" s="2">
        <v>56074</v>
      </c>
      <c r="E235" s="2">
        <v>105202</v>
      </c>
      <c r="F235" s="2">
        <v>92046</v>
      </c>
      <c r="G235" s="2">
        <v>10900</v>
      </c>
      <c r="H235" s="2">
        <v>102946</v>
      </c>
      <c r="I235" s="2">
        <v>2256</v>
      </c>
      <c r="J235" s="2">
        <v>-2256</v>
      </c>
      <c r="K235" s="2">
        <v>0</v>
      </c>
      <c r="L235" s="2">
        <v>-2256</v>
      </c>
      <c r="M235" s="2">
        <v>3249</v>
      </c>
      <c r="N235" s="2">
        <v>5505</v>
      </c>
      <c r="O235" s="2">
        <v>0</v>
      </c>
      <c r="P235" s="2">
        <v>0</v>
      </c>
      <c r="Q235" s="2">
        <v>0</v>
      </c>
    </row>
    <row r="236" spans="1:17" ht="12.75">
      <c r="A236" s="1" t="s">
        <v>434</v>
      </c>
      <c r="B236" s="1" t="s">
        <v>435</v>
      </c>
      <c r="C236" s="2">
        <v>89863</v>
      </c>
      <c r="D236" s="2">
        <v>157064</v>
      </c>
      <c r="E236" s="2">
        <v>246927</v>
      </c>
      <c r="F236" s="2">
        <v>226415</v>
      </c>
      <c r="G236" s="2">
        <v>17373</v>
      </c>
      <c r="H236" s="2">
        <v>243788</v>
      </c>
      <c r="I236" s="2">
        <v>3139</v>
      </c>
      <c r="J236" s="2">
        <v>-3139</v>
      </c>
      <c r="K236" s="2">
        <v>0</v>
      </c>
      <c r="L236" s="2">
        <v>-3139</v>
      </c>
      <c r="M236" s="2">
        <v>3440</v>
      </c>
      <c r="N236" s="2">
        <v>6579</v>
      </c>
      <c r="O236" s="2">
        <v>0</v>
      </c>
      <c r="P236" s="2">
        <v>0</v>
      </c>
      <c r="Q236" s="2">
        <v>0</v>
      </c>
    </row>
    <row r="237" spans="1:17" ht="12.75">
      <c r="A237" s="1" t="s">
        <v>436</v>
      </c>
      <c r="B237" s="1" t="s">
        <v>437</v>
      </c>
      <c r="C237" s="2">
        <v>121658</v>
      </c>
      <c r="D237" s="2">
        <v>122337</v>
      </c>
      <c r="E237" s="2">
        <v>243995</v>
      </c>
      <c r="F237" s="2">
        <v>209320</v>
      </c>
      <c r="G237" s="2">
        <v>35042</v>
      </c>
      <c r="H237" s="2">
        <v>244362</v>
      </c>
      <c r="I237" s="2">
        <v>-367</v>
      </c>
      <c r="J237" s="2">
        <v>367</v>
      </c>
      <c r="K237" s="2">
        <v>0</v>
      </c>
      <c r="L237" s="2">
        <v>2309</v>
      </c>
      <c r="M237" s="2">
        <v>3336</v>
      </c>
      <c r="N237" s="2">
        <v>1027</v>
      </c>
      <c r="O237" s="2">
        <v>0</v>
      </c>
      <c r="P237" s="2">
        <v>0</v>
      </c>
      <c r="Q237" s="2">
        <v>-1942</v>
      </c>
    </row>
    <row r="238" spans="1:17" ht="12.75">
      <c r="A238" s="1" t="s">
        <v>438</v>
      </c>
      <c r="B238" s="1" t="s">
        <v>439</v>
      </c>
      <c r="C238" s="2">
        <v>47604</v>
      </c>
      <c r="D238" s="2">
        <v>71822</v>
      </c>
      <c r="E238" s="2">
        <v>119426</v>
      </c>
      <c r="F238" s="2">
        <v>110455</v>
      </c>
      <c r="G238" s="2">
        <v>7408</v>
      </c>
      <c r="H238" s="2">
        <v>117863</v>
      </c>
      <c r="I238" s="2">
        <v>1563</v>
      </c>
      <c r="J238" s="2">
        <v>-1563</v>
      </c>
      <c r="K238" s="2">
        <v>0</v>
      </c>
      <c r="L238" s="2">
        <v>-573</v>
      </c>
      <c r="M238" s="2">
        <v>361</v>
      </c>
      <c r="N238" s="2">
        <v>934</v>
      </c>
      <c r="O238" s="2">
        <v>0</v>
      </c>
      <c r="P238" s="2">
        <v>0</v>
      </c>
      <c r="Q238" s="2">
        <v>-990</v>
      </c>
    </row>
    <row r="239" spans="1:17" ht="12.75">
      <c r="A239" s="1" t="s">
        <v>440</v>
      </c>
      <c r="B239" s="1" t="s">
        <v>441</v>
      </c>
      <c r="C239" s="2">
        <v>90745</v>
      </c>
      <c r="D239" s="2">
        <v>110729</v>
      </c>
      <c r="E239" s="2">
        <v>201474</v>
      </c>
      <c r="F239" s="2">
        <v>160032</v>
      </c>
      <c r="G239" s="2">
        <v>2931</v>
      </c>
      <c r="H239" s="2">
        <v>162963</v>
      </c>
      <c r="I239" s="2">
        <v>38511</v>
      </c>
      <c r="J239" s="2">
        <v>-38511</v>
      </c>
      <c r="K239" s="2">
        <v>-3300</v>
      </c>
      <c r="L239" s="2">
        <v>-34390</v>
      </c>
      <c r="M239" s="2">
        <v>564</v>
      </c>
      <c r="N239" s="2">
        <v>34954</v>
      </c>
      <c r="O239" s="2">
        <v>0</v>
      </c>
      <c r="P239" s="2">
        <v>-821</v>
      </c>
      <c r="Q239" s="2">
        <v>0</v>
      </c>
    </row>
    <row r="240" spans="1:17" ht="12.75">
      <c r="A240" s="1" t="s">
        <v>442</v>
      </c>
      <c r="B240" s="1" t="s">
        <v>443</v>
      </c>
      <c r="C240" s="2">
        <v>58054</v>
      </c>
      <c r="D240" s="2">
        <v>71129</v>
      </c>
      <c r="E240" s="2">
        <v>129183</v>
      </c>
      <c r="F240" s="2">
        <v>120901</v>
      </c>
      <c r="G240" s="2">
        <v>7038</v>
      </c>
      <c r="H240" s="2">
        <v>127939</v>
      </c>
      <c r="I240" s="2">
        <v>1244</v>
      </c>
      <c r="J240" s="2">
        <v>-1244</v>
      </c>
      <c r="K240" s="2">
        <v>0</v>
      </c>
      <c r="L240" s="2">
        <v>-1244</v>
      </c>
      <c r="M240" s="2">
        <v>4235</v>
      </c>
      <c r="N240" s="2">
        <v>5479</v>
      </c>
      <c r="O240" s="2">
        <v>0</v>
      </c>
      <c r="P240" s="2">
        <v>0</v>
      </c>
      <c r="Q240" s="2">
        <v>0</v>
      </c>
    </row>
    <row r="241" spans="1:17" ht="12.75">
      <c r="A241" s="1" t="s">
        <v>444</v>
      </c>
      <c r="B241" s="1" t="s">
        <v>445</v>
      </c>
      <c r="C241" s="2">
        <v>81270</v>
      </c>
      <c r="D241" s="2">
        <v>143836</v>
      </c>
      <c r="E241" s="2">
        <v>225106</v>
      </c>
      <c r="F241" s="2">
        <v>219746</v>
      </c>
      <c r="G241" s="2">
        <v>6088</v>
      </c>
      <c r="H241" s="2">
        <v>225834</v>
      </c>
      <c r="I241" s="2">
        <v>-728</v>
      </c>
      <c r="J241" s="2">
        <v>728</v>
      </c>
      <c r="K241" s="2">
        <v>-5256</v>
      </c>
      <c r="L241" s="2">
        <v>5984</v>
      </c>
      <c r="M241" s="2">
        <v>13567</v>
      </c>
      <c r="N241" s="2">
        <v>7583</v>
      </c>
      <c r="O241" s="2">
        <v>0</v>
      </c>
      <c r="P241" s="2">
        <v>0</v>
      </c>
      <c r="Q241" s="2">
        <v>0</v>
      </c>
    </row>
    <row r="242" spans="1:17" ht="12.75">
      <c r="A242" s="1" t="s">
        <v>446</v>
      </c>
      <c r="B242" s="1" t="s">
        <v>447</v>
      </c>
      <c r="C242" s="2">
        <v>354352</v>
      </c>
      <c r="D242" s="2">
        <v>177679</v>
      </c>
      <c r="E242" s="2">
        <v>532031</v>
      </c>
      <c r="F242" s="2">
        <v>681495</v>
      </c>
      <c r="G242" s="2">
        <v>35470</v>
      </c>
      <c r="H242" s="2">
        <v>716965</v>
      </c>
      <c r="I242" s="2">
        <v>-184934</v>
      </c>
      <c r="J242" s="2">
        <v>184934</v>
      </c>
      <c r="K242" s="2">
        <v>173040</v>
      </c>
      <c r="L242" s="2">
        <v>-387</v>
      </c>
      <c r="M242" s="2">
        <v>39</v>
      </c>
      <c r="N242" s="2">
        <v>426</v>
      </c>
      <c r="O242" s="2">
        <v>-3520</v>
      </c>
      <c r="P242" s="2">
        <v>15801</v>
      </c>
      <c r="Q242" s="2">
        <v>0</v>
      </c>
    </row>
    <row r="243" spans="1:17" ht="12.75">
      <c r="A243" s="1" t="s">
        <v>448</v>
      </c>
      <c r="B243" s="1" t="s">
        <v>449</v>
      </c>
      <c r="C243" s="2">
        <v>59545</v>
      </c>
      <c r="D243" s="2">
        <v>27213</v>
      </c>
      <c r="E243" s="2">
        <v>86758</v>
      </c>
      <c r="F243" s="2">
        <v>60856</v>
      </c>
      <c r="G243" s="2">
        <v>17074</v>
      </c>
      <c r="H243" s="2">
        <v>77930</v>
      </c>
      <c r="I243" s="2">
        <v>8828</v>
      </c>
      <c r="J243" s="2">
        <v>-8828</v>
      </c>
      <c r="K243" s="2">
        <v>0</v>
      </c>
      <c r="L243" s="2">
        <v>-8828</v>
      </c>
      <c r="M243" s="2">
        <v>3166</v>
      </c>
      <c r="N243" s="2">
        <v>11994</v>
      </c>
      <c r="O243" s="2">
        <v>0</v>
      </c>
      <c r="P243" s="2">
        <v>0</v>
      </c>
      <c r="Q243" s="2">
        <v>0</v>
      </c>
    </row>
    <row r="244" spans="1:17" ht="12.75">
      <c r="A244" s="1" t="s">
        <v>450</v>
      </c>
      <c r="B244" s="1" t="s">
        <v>451</v>
      </c>
      <c r="C244" s="2">
        <v>76587</v>
      </c>
      <c r="D244" s="2">
        <v>77244</v>
      </c>
      <c r="E244" s="2">
        <v>153831</v>
      </c>
      <c r="F244" s="2">
        <v>128438</v>
      </c>
      <c r="G244" s="2">
        <v>24347</v>
      </c>
      <c r="H244" s="2">
        <v>152785</v>
      </c>
      <c r="I244" s="2">
        <v>1046</v>
      </c>
      <c r="J244" s="2">
        <v>-1046</v>
      </c>
      <c r="K244" s="2">
        <v>0</v>
      </c>
      <c r="L244" s="2">
        <v>437</v>
      </c>
      <c r="M244" s="2">
        <v>1100</v>
      </c>
      <c r="N244" s="2">
        <v>663</v>
      </c>
      <c r="O244" s="2">
        <v>0</v>
      </c>
      <c r="P244" s="2">
        <v>0</v>
      </c>
      <c r="Q244" s="2">
        <v>-1483</v>
      </c>
    </row>
    <row r="245" spans="1:17" ht="12.75">
      <c r="A245" s="1" t="s">
        <v>452</v>
      </c>
      <c r="B245" s="1" t="s">
        <v>453</v>
      </c>
      <c r="C245" s="2">
        <v>80770</v>
      </c>
      <c r="D245" s="2">
        <v>122662</v>
      </c>
      <c r="E245" s="2">
        <v>203432</v>
      </c>
      <c r="F245" s="2">
        <v>182712</v>
      </c>
      <c r="G245" s="2">
        <v>14203</v>
      </c>
      <c r="H245" s="2">
        <v>196915</v>
      </c>
      <c r="I245" s="2">
        <v>6517</v>
      </c>
      <c r="J245" s="2">
        <v>-6517</v>
      </c>
      <c r="K245" s="2">
        <v>0</v>
      </c>
      <c r="L245" s="2">
        <v>-4884</v>
      </c>
      <c r="M245" s="2">
        <v>7947</v>
      </c>
      <c r="N245" s="2">
        <v>12831</v>
      </c>
      <c r="O245" s="2">
        <v>0</v>
      </c>
      <c r="P245" s="2">
        <v>-1633</v>
      </c>
      <c r="Q245" s="2">
        <v>0</v>
      </c>
    </row>
    <row r="246" spans="1:17" ht="12.75">
      <c r="A246" s="1" t="s">
        <v>454</v>
      </c>
      <c r="B246" s="1" t="s">
        <v>455</v>
      </c>
      <c r="C246" s="2">
        <v>41696</v>
      </c>
      <c r="D246" s="2">
        <v>97296</v>
      </c>
      <c r="E246" s="2">
        <v>138992</v>
      </c>
      <c r="F246" s="2">
        <v>134833</v>
      </c>
      <c r="G246" s="2">
        <v>4433</v>
      </c>
      <c r="H246" s="2">
        <v>139266</v>
      </c>
      <c r="I246" s="2">
        <v>-274</v>
      </c>
      <c r="J246" s="2">
        <v>274</v>
      </c>
      <c r="K246" s="2">
        <v>4000</v>
      </c>
      <c r="L246" s="2">
        <v>-450</v>
      </c>
      <c r="M246" s="2">
        <v>522</v>
      </c>
      <c r="N246" s="2">
        <v>972</v>
      </c>
      <c r="O246" s="2">
        <v>0</v>
      </c>
      <c r="P246" s="2">
        <v>0</v>
      </c>
      <c r="Q246" s="2">
        <v>-3276</v>
      </c>
    </row>
    <row r="247" spans="1:17" ht="12.75">
      <c r="A247" s="1" t="s">
        <v>456</v>
      </c>
      <c r="B247" s="1" t="s">
        <v>457</v>
      </c>
      <c r="C247" s="2">
        <v>65930</v>
      </c>
      <c r="D247" s="2">
        <v>138084</v>
      </c>
      <c r="E247" s="2">
        <v>204014</v>
      </c>
      <c r="F247" s="2">
        <v>269715</v>
      </c>
      <c r="G247" s="2">
        <v>2119</v>
      </c>
      <c r="H247" s="2">
        <v>271834</v>
      </c>
      <c r="I247" s="2">
        <v>-67820</v>
      </c>
      <c r="J247" s="2">
        <v>67820</v>
      </c>
      <c r="K247" s="2">
        <v>63298</v>
      </c>
      <c r="L247" s="2">
        <v>4522</v>
      </c>
      <c r="M247" s="2">
        <v>6816</v>
      </c>
      <c r="N247" s="2">
        <v>2294</v>
      </c>
      <c r="O247" s="2">
        <v>0</v>
      </c>
      <c r="P247" s="2">
        <v>0</v>
      </c>
      <c r="Q247" s="2">
        <v>0</v>
      </c>
    </row>
    <row r="248" spans="1:17" s="11" customFormat="1" ht="12.75">
      <c r="A248" s="11" t="s">
        <v>74</v>
      </c>
      <c r="B248" s="11" t="s">
        <v>1165</v>
      </c>
      <c r="C248" s="12">
        <f aca="true" t="shared" si="65" ref="C248:H248">SUM(C224:C247)</f>
        <v>4592615</v>
      </c>
      <c r="D248" s="12">
        <f t="shared" si="65"/>
        <v>7896215</v>
      </c>
      <c r="E248" s="12">
        <f t="shared" si="65"/>
        <v>12488830</v>
      </c>
      <c r="F248" s="12">
        <f t="shared" si="65"/>
        <v>10703418</v>
      </c>
      <c r="G248" s="12">
        <f t="shared" si="65"/>
        <v>2524861</v>
      </c>
      <c r="H248" s="12">
        <f t="shared" si="65"/>
        <v>13228279</v>
      </c>
      <c r="I248" s="12">
        <f>E248-H248</f>
        <v>-739449</v>
      </c>
      <c r="J248" s="12">
        <f>SUM(K248,L248,O248,P248,Q248)</f>
        <v>739449</v>
      </c>
      <c r="K248" s="12">
        <f>SUM(K224:K247)</f>
        <v>595356</v>
      </c>
      <c r="L248" s="12">
        <f aca="true" t="shared" si="66" ref="L248:Q248">SUM(L224:L247)</f>
        <v>-41670</v>
      </c>
      <c r="M248" s="12">
        <f t="shared" si="66"/>
        <v>204238</v>
      </c>
      <c r="N248" s="12">
        <f t="shared" si="66"/>
        <v>245908</v>
      </c>
      <c r="O248" s="12">
        <f t="shared" si="66"/>
        <v>209107</v>
      </c>
      <c r="P248" s="12">
        <f t="shared" si="66"/>
        <v>13347</v>
      </c>
      <c r="Q248" s="12">
        <f t="shared" si="66"/>
        <v>-36691</v>
      </c>
    </row>
    <row r="250" spans="1:17" ht="12.75">
      <c r="A250" s="1" t="s">
        <v>458</v>
      </c>
      <c r="B250" s="1" t="s">
        <v>459</v>
      </c>
      <c r="C250" s="2">
        <v>54087</v>
      </c>
      <c r="D250" s="2">
        <v>2515464</v>
      </c>
      <c r="E250" s="2">
        <f aca="true" t="shared" si="67" ref="E250:E275">SUM(C250:D250)</f>
        <v>2569551</v>
      </c>
      <c r="F250" s="2">
        <v>708824</v>
      </c>
      <c r="G250" s="2">
        <v>1862117</v>
      </c>
      <c r="H250" s="2">
        <f aca="true" t="shared" si="68" ref="H250:H275">SUM(F250:G250)</f>
        <v>2570941</v>
      </c>
      <c r="I250" s="2">
        <f aca="true" t="shared" si="69" ref="I250:I275">E250-H250</f>
        <v>-1390</v>
      </c>
      <c r="J250" s="2">
        <f aca="true" t="shared" si="70" ref="J250:J275">SUM(K250,L250,O250,P250,Q250)</f>
        <v>1390</v>
      </c>
      <c r="K250" s="2">
        <v>0</v>
      </c>
      <c r="L250" s="2">
        <f aca="true" t="shared" si="71" ref="L250:L275">M250-N250</f>
        <v>1390</v>
      </c>
      <c r="M250" s="2">
        <v>15330</v>
      </c>
      <c r="N250" s="2">
        <v>13940</v>
      </c>
      <c r="O250" s="2">
        <v>0</v>
      </c>
      <c r="P250" s="2">
        <v>0</v>
      </c>
      <c r="Q250" s="2">
        <v>0</v>
      </c>
    </row>
    <row r="251" spans="1:17" ht="12.75">
      <c r="A251" s="1" t="s">
        <v>460</v>
      </c>
      <c r="B251" s="1" t="s">
        <v>1169</v>
      </c>
      <c r="C251" s="2">
        <v>990764</v>
      </c>
      <c r="D251" s="2">
        <v>1150937</v>
      </c>
      <c r="E251" s="2">
        <v>2141701</v>
      </c>
      <c r="F251" s="2">
        <v>2440946</v>
      </c>
      <c r="G251" s="2">
        <v>27154</v>
      </c>
      <c r="H251" s="2">
        <f t="shared" si="68"/>
        <v>2468100</v>
      </c>
      <c r="I251" s="2">
        <f t="shared" si="69"/>
        <v>-326399</v>
      </c>
      <c r="J251" s="2">
        <f t="shared" si="70"/>
        <v>326399</v>
      </c>
      <c r="K251" s="2">
        <v>258000</v>
      </c>
      <c r="L251" s="2">
        <f t="shared" si="71"/>
        <v>11243</v>
      </c>
      <c r="M251" s="2">
        <v>38032</v>
      </c>
      <c r="N251" s="2">
        <v>26789</v>
      </c>
      <c r="O251" s="2">
        <v>0</v>
      </c>
      <c r="P251" s="2">
        <v>0</v>
      </c>
      <c r="Q251" s="2">
        <v>57156</v>
      </c>
    </row>
    <row r="252" spans="1:17" ht="12.75">
      <c r="A252" s="1" t="s">
        <v>461</v>
      </c>
      <c r="B252" s="1" t="s">
        <v>462</v>
      </c>
      <c r="C252" s="2">
        <v>237016</v>
      </c>
      <c r="D252" s="2">
        <v>364560</v>
      </c>
      <c r="E252" s="2">
        <f t="shared" si="67"/>
        <v>601576</v>
      </c>
      <c r="F252" s="2">
        <v>556359</v>
      </c>
      <c r="G252" s="2">
        <v>2314</v>
      </c>
      <c r="H252" s="2">
        <f t="shared" si="68"/>
        <v>558673</v>
      </c>
      <c r="I252" s="2">
        <f t="shared" si="69"/>
        <v>42903</v>
      </c>
      <c r="J252" s="2">
        <f t="shared" si="70"/>
        <v>-42903</v>
      </c>
      <c r="K252" s="2">
        <v>-17600</v>
      </c>
      <c r="L252" s="2">
        <f t="shared" si="71"/>
        <v>-28479</v>
      </c>
      <c r="M252" s="2">
        <v>5322</v>
      </c>
      <c r="N252" s="2">
        <v>33801</v>
      </c>
      <c r="O252" s="2">
        <v>0</v>
      </c>
      <c r="P252" s="2">
        <v>3176</v>
      </c>
      <c r="Q252" s="2">
        <v>0</v>
      </c>
    </row>
    <row r="253" spans="1:17" ht="12.75">
      <c r="A253" s="1" t="s">
        <v>463</v>
      </c>
      <c r="B253" s="1" t="s">
        <v>464</v>
      </c>
      <c r="C253" s="2">
        <v>63055</v>
      </c>
      <c r="D253" s="2">
        <v>159009</v>
      </c>
      <c r="E253" s="2">
        <f t="shared" si="67"/>
        <v>222064</v>
      </c>
      <c r="F253" s="2">
        <v>209916</v>
      </c>
      <c r="G253" s="2">
        <v>12079</v>
      </c>
      <c r="H253" s="2">
        <f t="shared" si="68"/>
        <v>221995</v>
      </c>
      <c r="I253" s="2">
        <f t="shared" si="69"/>
        <v>69</v>
      </c>
      <c r="J253" s="2">
        <f t="shared" si="70"/>
        <v>-69</v>
      </c>
      <c r="K253" s="2">
        <v>0</v>
      </c>
      <c r="L253" s="2">
        <f t="shared" si="71"/>
        <v>-69</v>
      </c>
      <c r="M253" s="2">
        <v>1176</v>
      </c>
      <c r="N253" s="2">
        <v>1245</v>
      </c>
      <c r="O253" s="2">
        <v>0</v>
      </c>
      <c r="P253" s="2">
        <v>0</v>
      </c>
      <c r="Q253" s="2">
        <v>0</v>
      </c>
    </row>
    <row r="254" spans="1:17" ht="12.75">
      <c r="A254" s="1" t="s">
        <v>465</v>
      </c>
      <c r="B254" s="1" t="s">
        <v>466</v>
      </c>
      <c r="C254" s="2">
        <v>33273</v>
      </c>
      <c r="D254" s="2">
        <v>85197</v>
      </c>
      <c r="E254" s="2">
        <f t="shared" si="67"/>
        <v>118470</v>
      </c>
      <c r="F254" s="2">
        <v>106065</v>
      </c>
      <c r="G254" s="2">
        <v>7780</v>
      </c>
      <c r="H254" s="2">
        <f t="shared" si="68"/>
        <v>113845</v>
      </c>
      <c r="I254" s="2">
        <f t="shared" si="69"/>
        <v>4625</v>
      </c>
      <c r="J254" s="2">
        <v>-4625</v>
      </c>
      <c r="K254" s="2">
        <v>0</v>
      </c>
      <c r="L254" s="2">
        <f t="shared" si="71"/>
        <v>-4625</v>
      </c>
      <c r="M254" s="2">
        <v>733</v>
      </c>
      <c r="N254" s="2">
        <v>5358</v>
      </c>
      <c r="O254" s="2">
        <v>0</v>
      </c>
      <c r="P254" s="2">
        <v>0</v>
      </c>
      <c r="Q254" s="2">
        <v>0</v>
      </c>
    </row>
    <row r="255" spans="1:17" ht="12.75">
      <c r="A255" s="1" t="s">
        <v>467</v>
      </c>
      <c r="B255" s="1" t="s">
        <v>468</v>
      </c>
      <c r="C255" s="2">
        <v>33109</v>
      </c>
      <c r="D255" s="2">
        <v>121565</v>
      </c>
      <c r="E255" s="2">
        <v>154674</v>
      </c>
      <c r="F255" s="2">
        <v>136530</v>
      </c>
      <c r="G255" s="2">
        <v>2234</v>
      </c>
      <c r="H255" s="2">
        <f t="shared" si="68"/>
        <v>138764</v>
      </c>
      <c r="I255" s="2">
        <f t="shared" si="69"/>
        <v>15910</v>
      </c>
      <c r="J255" s="2">
        <f t="shared" si="70"/>
        <v>-15910</v>
      </c>
      <c r="K255" s="2">
        <v>-5040</v>
      </c>
      <c r="L255" s="2">
        <f t="shared" si="71"/>
        <v>-10870</v>
      </c>
      <c r="M255" s="2">
        <v>778</v>
      </c>
      <c r="N255" s="2">
        <v>11648</v>
      </c>
      <c r="O255" s="2">
        <v>0</v>
      </c>
      <c r="P255" s="2">
        <v>0</v>
      </c>
      <c r="Q255" s="2">
        <v>0</v>
      </c>
    </row>
    <row r="256" spans="1:17" ht="12.75">
      <c r="A256" s="1" t="s">
        <v>469</v>
      </c>
      <c r="B256" s="1" t="s">
        <v>470</v>
      </c>
      <c r="C256" s="2">
        <v>32852</v>
      </c>
      <c r="D256" s="2">
        <v>81844</v>
      </c>
      <c r="E256" s="2">
        <f t="shared" si="67"/>
        <v>114696</v>
      </c>
      <c r="F256" s="2">
        <v>108657</v>
      </c>
      <c r="G256" s="2">
        <v>5960</v>
      </c>
      <c r="H256" s="2">
        <f t="shared" si="68"/>
        <v>114617</v>
      </c>
      <c r="I256" s="2">
        <f t="shared" si="69"/>
        <v>79</v>
      </c>
      <c r="J256" s="2">
        <f t="shared" si="70"/>
        <v>-79</v>
      </c>
      <c r="K256" s="2">
        <v>-300</v>
      </c>
      <c r="L256" s="2">
        <f t="shared" si="71"/>
        <v>221</v>
      </c>
      <c r="M256" s="2">
        <v>901</v>
      </c>
      <c r="N256" s="2">
        <v>680</v>
      </c>
      <c r="O256" s="2">
        <v>0</v>
      </c>
      <c r="P256" s="2">
        <v>0</v>
      </c>
      <c r="Q256" s="2">
        <v>0</v>
      </c>
    </row>
    <row r="257" spans="1:17" ht="12.75">
      <c r="A257" s="1" t="s">
        <v>471</v>
      </c>
      <c r="B257" s="1" t="s">
        <v>472</v>
      </c>
      <c r="C257" s="2">
        <v>18735</v>
      </c>
      <c r="D257" s="2">
        <v>72220</v>
      </c>
      <c r="E257" s="2">
        <f t="shared" si="67"/>
        <v>90955</v>
      </c>
      <c r="F257" s="2">
        <v>88521</v>
      </c>
      <c r="G257" s="2">
        <v>2153</v>
      </c>
      <c r="H257" s="2">
        <f t="shared" si="68"/>
        <v>90674</v>
      </c>
      <c r="I257" s="2">
        <f t="shared" si="69"/>
        <v>281</v>
      </c>
      <c r="J257" s="2">
        <v>-281</v>
      </c>
      <c r="K257" s="2">
        <v>-500</v>
      </c>
      <c r="L257" s="2">
        <v>219</v>
      </c>
      <c r="M257" s="2">
        <v>220</v>
      </c>
      <c r="N257" s="2">
        <v>1</v>
      </c>
      <c r="O257" s="2">
        <v>0</v>
      </c>
      <c r="P257" s="2">
        <v>0</v>
      </c>
      <c r="Q257" s="2">
        <v>0</v>
      </c>
    </row>
    <row r="258" spans="1:17" ht="12.75">
      <c r="A258" s="1" t="s">
        <v>473</v>
      </c>
      <c r="B258" s="1" t="s">
        <v>474</v>
      </c>
      <c r="C258" s="2">
        <v>64877</v>
      </c>
      <c r="D258" s="2">
        <v>193077</v>
      </c>
      <c r="E258" s="2">
        <f t="shared" si="67"/>
        <v>257954</v>
      </c>
      <c r="F258" s="2">
        <v>250043</v>
      </c>
      <c r="G258" s="2">
        <v>5453</v>
      </c>
      <c r="H258" s="2">
        <f t="shared" si="68"/>
        <v>255496</v>
      </c>
      <c r="I258" s="2">
        <f t="shared" si="69"/>
        <v>2458</v>
      </c>
      <c r="J258" s="2">
        <f t="shared" si="70"/>
        <v>-2458</v>
      </c>
      <c r="K258" s="2">
        <v>0</v>
      </c>
      <c r="L258" s="2">
        <f t="shared" si="71"/>
        <v>-2458</v>
      </c>
      <c r="M258" s="2">
        <v>7694</v>
      </c>
      <c r="N258" s="2">
        <v>10152</v>
      </c>
      <c r="O258" s="2">
        <v>0</v>
      </c>
      <c r="P258" s="2">
        <v>0</v>
      </c>
      <c r="Q258" s="2">
        <v>0</v>
      </c>
    </row>
    <row r="259" spans="1:17" ht="12.75">
      <c r="A259" s="1" t="s">
        <v>475</v>
      </c>
      <c r="B259" s="1" t="s">
        <v>476</v>
      </c>
      <c r="C259" s="2">
        <v>43567</v>
      </c>
      <c r="D259" s="2">
        <v>40028</v>
      </c>
      <c r="E259" s="2">
        <f t="shared" si="67"/>
        <v>83595</v>
      </c>
      <c r="F259" s="2">
        <v>51385</v>
      </c>
      <c r="G259" s="2">
        <v>27080</v>
      </c>
      <c r="H259" s="2">
        <f t="shared" si="68"/>
        <v>78465</v>
      </c>
      <c r="I259" s="2">
        <f t="shared" si="69"/>
        <v>5130</v>
      </c>
      <c r="J259" s="2">
        <f t="shared" si="70"/>
        <v>-5130</v>
      </c>
      <c r="K259" s="2">
        <v>0</v>
      </c>
      <c r="L259" s="2">
        <f t="shared" si="71"/>
        <v>-5130</v>
      </c>
      <c r="M259" s="2">
        <v>406</v>
      </c>
      <c r="N259" s="2">
        <v>5536</v>
      </c>
      <c r="O259" s="2">
        <v>0</v>
      </c>
      <c r="P259" s="2">
        <v>0</v>
      </c>
      <c r="Q259" s="2">
        <v>0</v>
      </c>
    </row>
    <row r="260" spans="1:17" ht="12.75">
      <c r="A260" s="1" t="s">
        <v>477</v>
      </c>
      <c r="B260" s="1" t="s">
        <v>478</v>
      </c>
      <c r="C260" s="2">
        <v>61883</v>
      </c>
      <c r="D260" s="2">
        <v>126650</v>
      </c>
      <c r="E260" s="2">
        <f t="shared" si="67"/>
        <v>188533</v>
      </c>
      <c r="F260" s="2">
        <v>179175</v>
      </c>
      <c r="G260" s="2">
        <v>3765</v>
      </c>
      <c r="H260" s="2">
        <f t="shared" si="68"/>
        <v>182940</v>
      </c>
      <c r="I260" s="2">
        <f t="shared" si="69"/>
        <v>5593</v>
      </c>
      <c r="J260" s="2">
        <f t="shared" si="70"/>
        <v>-5593</v>
      </c>
      <c r="K260" s="2">
        <v>5787</v>
      </c>
      <c r="L260" s="2">
        <f t="shared" si="71"/>
        <v>-11380</v>
      </c>
      <c r="M260" s="2">
        <v>1138</v>
      </c>
      <c r="N260" s="2">
        <v>12518</v>
      </c>
      <c r="O260" s="2">
        <v>0</v>
      </c>
      <c r="P260" s="2">
        <v>0</v>
      </c>
      <c r="Q260" s="2">
        <v>0</v>
      </c>
    </row>
    <row r="261" spans="1:17" ht="12.75">
      <c r="A261" s="1" t="s">
        <v>479</v>
      </c>
      <c r="B261" s="1" t="s">
        <v>480</v>
      </c>
      <c r="C261" s="2">
        <v>24880</v>
      </c>
      <c r="D261" s="2">
        <v>75088</v>
      </c>
      <c r="E261" s="2">
        <f t="shared" si="67"/>
        <v>99968</v>
      </c>
      <c r="F261" s="2">
        <v>91493</v>
      </c>
      <c r="G261" s="2">
        <v>5670</v>
      </c>
      <c r="H261" s="2">
        <f t="shared" si="68"/>
        <v>97163</v>
      </c>
      <c r="I261" s="2">
        <f t="shared" si="69"/>
        <v>2805</v>
      </c>
      <c r="J261" s="2">
        <f t="shared" si="70"/>
        <v>-2805</v>
      </c>
      <c r="K261" s="2">
        <v>-1200</v>
      </c>
      <c r="L261" s="2">
        <f t="shared" si="71"/>
        <v>-1605</v>
      </c>
      <c r="M261" s="2">
        <v>2658</v>
      </c>
      <c r="N261" s="2">
        <v>4263</v>
      </c>
      <c r="O261" s="2">
        <v>0</v>
      </c>
      <c r="P261" s="2">
        <v>0</v>
      </c>
      <c r="Q261" s="2">
        <v>0</v>
      </c>
    </row>
    <row r="262" spans="1:17" ht="12.75">
      <c r="A262" s="1" t="s">
        <v>481</v>
      </c>
      <c r="B262" s="1" t="s">
        <v>482</v>
      </c>
      <c r="C262" s="2">
        <v>45255</v>
      </c>
      <c r="D262" s="2">
        <v>99289</v>
      </c>
      <c r="E262" s="2">
        <f t="shared" si="67"/>
        <v>144544</v>
      </c>
      <c r="F262" s="2">
        <v>138905</v>
      </c>
      <c r="G262" s="2">
        <v>6135</v>
      </c>
      <c r="H262" s="2">
        <f t="shared" si="68"/>
        <v>145040</v>
      </c>
      <c r="I262" s="2">
        <f t="shared" si="69"/>
        <v>-496</v>
      </c>
      <c r="J262" s="2">
        <f t="shared" si="70"/>
        <v>496</v>
      </c>
      <c r="K262" s="2">
        <v>0</v>
      </c>
      <c r="L262" s="2">
        <f t="shared" si="71"/>
        <v>496</v>
      </c>
      <c r="M262" s="2">
        <v>7579</v>
      </c>
      <c r="N262" s="2">
        <v>7083</v>
      </c>
      <c r="O262" s="2">
        <v>0</v>
      </c>
      <c r="P262" s="2">
        <v>0</v>
      </c>
      <c r="Q262" s="2">
        <v>0</v>
      </c>
    </row>
    <row r="263" spans="1:17" ht="12.75">
      <c r="A263" s="1" t="s">
        <v>483</v>
      </c>
      <c r="B263" s="1" t="s">
        <v>484</v>
      </c>
      <c r="C263" s="2">
        <v>37179</v>
      </c>
      <c r="D263" s="2">
        <v>108551</v>
      </c>
      <c r="E263" s="2">
        <f t="shared" si="67"/>
        <v>145730</v>
      </c>
      <c r="F263" s="2">
        <v>131603</v>
      </c>
      <c r="G263" s="2">
        <v>10459</v>
      </c>
      <c r="H263" s="2">
        <f t="shared" si="68"/>
        <v>142062</v>
      </c>
      <c r="I263" s="2">
        <f t="shared" si="69"/>
        <v>3668</v>
      </c>
      <c r="J263" s="2">
        <f t="shared" si="70"/>
        <v>-3668</v>
      </c>
      <c r="K263" s="2">
        <v>-3400</v>
      </c>
      <c r="L263" s="2">
        <f t="shared" si="71"/>
        <v>-268</v>
      </c>
      <c r="M263" s="2">
        <v>345</v>
      </c>
      <c r="N263" s="2">
        <v>613</v>
      </c>
      <c r="O263" s="2">
        <v>0</v>
      </c>
      <c r="P263" s="2">
        <v>0</v>
      </c>
      <c r="Q263" s="2">
        <v>0</v>
      </c>
    </row>
    <row r="264" spans="1:17" ht="12.75">
      <c r="A264" s="1" t="s">
        <v>485</v>
      </c>
      <c r="B264" s="1" t="s">
        <v>486</v>
      </c>
      <c r="C264" s="2">
        <v>35429</v>
      </c>
      <c r="D264" s="2">
        <v>70976</v>
      </c>
      <c r="E264" s="2">
        <f t="shared" si="67"/>
        <v>106405</v>
      </c>
      <c r="F264" s="2">
        <v>89974</v>
      </c>
      <c r="G264" s="2">
        <v>13191</v>
      </c>
      <c r="H264" s="2">
        <f t="shared" si="68"/>
        <v>103165</v>
      </c>
      <c r="I264" s="2">
        <f t="shared" si="69"/>
        <v>3240</v>
      </c>
      <c r="J264" s="2">
        <f t="shared" si="70"/>
        <v>-3240</v>
      </c>
      <c r="K264" s="2">
        <v>0</v>
      </c>
      <c r="L264" s="2">
        <f t="shared" si="71"/>
        <v>-3240</v>
      </c>
      <c r="M264" s="2">
        <v>2284</v>
      </c>
      <c r="N264" s="2">
        <v>5524</v>
      </c>
      <c r="O264" s="2">
        <v>0</v>
      </c>
      <c r="P264" s="2">
        <v>0</v>
      </c>
      <c r="Q264" s="2">
        <v>0</v>
      </c>
    </row>
    <row r="265" spans="1:17" ht="12.75">
      <c r="A265" s="1" t="s">
        <v>487</v>
      </c>
      <c r="B265" s="1" t="s">
        <v>488</v>
      </c>
      <c r="C265" s="2">
        <v>50517</v>
      </c>
      <c r="D265" s="2">
        <v>109320</v>
      </c>
      <c r="E265" s="2">
        <f t="shared" si="67"/>
        <v>159837</v>
      </c>
      <c r="F265" s="2">
        <v>155711</v>
      </c>
      <c r="G265" s="2">
        <v>3955</v>
      </c>
      <c r="H265" s="2">
        <v>159666</v>
      </c>
      <c r="I265" s="2">
        <v>171</v>
      </c>
      <c r="J265" s="2">
        <f t="shared" si="70"/>
        <v>-171</v>
      </c>
      <c r="K265" s="2">
        <v>-1100</v>
      </c>
      <c r="L265" s="2">
        <f t="shared" si="71"/>
        <v>929</v>
      </c>
      <c r="M265" s="2">
        <v>2957</v>
      </c>
      <c r="N265" s="2">
        <v>2028</v>
      </c>
      <c r="O265" s="2">
        <v>0</v>
      </c>
      <c r="P265" s="2">
        <v>0</v>
      </c>
      <c r="Q265" s="2">
        <v>0</v>
      </c>
    </row>
    <row r="266" spans="1:17" ht="12.75">
      <c r="A266" s="1" t="s">
        <v>489</v>
      </c>
      <c r="B266" s="1" t="s">
        <v>490</v>
      </c>
      <c r="C266" s="2">
        <v>45572</v>
      </c>
      <c r="D266" s="2">
        <v>78323</v>
      </c>
      <c r="E266" s="2">
        <f t="shared" si="67"/>
        <v>123895</v>
      </c>
      <c r="F266" s="2">
        <v>117511</v>
      </c>
      <c r="G266" s="2">
        <v>3151</v>
      </c>
      <c r="H266" s="2">
        <f t="shared" si="68"/>
        <v>120662</v>
      </c>
      <c r="I266" s="2">
        <f t="shared" si="69"/>
        <v>3233</v>
      </c>
      <c r="J266" s="2">
        <f t="shared" si="70"/>
        <v>-3233</v>
      </c>
      <c r="K266" s="2">
        <v>-3720</v>
      </c>
      <c r="L266" s="2">
        <f t="shared" si="71"/>
        <v>-1191</v>
      </c>
      <c r="M266" s="2">
        <v>562</v>
      </c>
      <c r="N266" s="2">
        <v>1753</v>
      </c>
      <c r="O266" s="2">
        <v>1678</v>
      </c>
      <c r="P266" s="2">
        <v>0</v>
      </c>
      <c r="Q266" s="2">
        <v>0</v>
      </c>
    </row>
    <row r="267" spans="1:17" ht="12.75">
      <c r="A267" s="1" t="s">
        <v>491</v>
      </c>
      <c r="B267" s="1" t="s">
        <v>492</v>
      </c>
      <c r="C267" s="2">
        <v>28642</v>
      </c>
      <c r="D267" s="2">
        <v>53120</v>
      </c>
      <c r="E267" s="2">
        <f t="shared" si="67"/>
        <v>81762</v>
      </c>
      <c r="F267" s="2">
        <v>66002</v>
      </c>
      <c r="G267" s="2">
        <v>11656</v>
      </c>
      <c r="H267" s="2">
        <f t="shared" si="68"/>
        <v>77658</v>
      </c>
      <c r="I267" s="2">
        <f t="shared" si="69"/>
        <v>4104</v>
      </c>
      <c r="J267" s="2">
        <f t="shared" si="70"/>
        <v>-4104</v>
      </c>
      <c r="K267" s="2">
        <v>0</v>
      </c>
      <c r="L267" s="2">
        <f t="shared" si="71"/>
        <v>-4104</v>
      </c>
      <c r="M267" s="2">
        <v>1174</v>
      </c>
      <c r="N267" s="2">
        <v>5278</v>
      </c>
      <c r="O267" s="2">
        <v>0</v>
      </c>
      <c r="P267" s="2">
        <v>0</v>
      </c>
      <c r="Q267" s="2">
        <v>0</v>
      </c>
    </row>
    <row r="268" spans="1:17" ht="12.75">
      <c r="A268" s="1" t="s">
        <v>493</v>
      </c>
      <c r="B268" s="1" t="s">
        <v>494</v>
      </c>
      <c r="C268" s="2">
        <v>16364</v>
      </c>
      <c r="D268" s="2">
        <v>19286</v>
      </c>
      <c r="E268" s="2">
        <v>35650</v>
      </c>
      <c r="F268" s="2">
        <v>26142</v>
      </c>
      <c r="G268" s="2">
        <v>11965</v>
      </c>
      <c r="H268" s="2">
        <f t="shared" si="68"/>
        <v>38107</v>
      </c>
      <c r="I268" s="2">
        <f t="shared" si="69"/>
        <v>-2457</v>
      </c>
      <c r="J268" s="2">
        <f t="shared" si="70"/>
        <v>2457</v>
      </c>
      <c r="K268" s="2">
        <v>2000</v>
      </c>
      <c r="L268" s="2">
        <f t="shared" si="71"/>
        <v>457</v>
      </c>
      <c r="M268" s="2">
        <v>838</v>
      </c>
      <c r="N268" s="2">
        <v>381</v>
      </c>
      <c r="O268" s="2">
        <v>0</v>
      </c>
      <c r="P268" s="2">
        <v>0</v>
      </c>
      <c r="Q268" s="2">
        <v>0</v>
      </c>
    </row>
    <row r="269" spans="1:17" ht="12.75">
      <c r="A269" s="1" t="s">
        <v>495</v>
      </c>
      <c r="B269" s="1" t="s">
        <v>496</v>
      </c>
      <c r="C269" s="2">
        <v>26514</v>
      </c>
      <c r="D269" s="2">
        <v>87454</v>
      </c>
      <c r="E269" s="2">
        <f t="shared" si="67"/>
        <v>113968</v>
      </c>
      <c r="F269" s="2">
        <v>108317</v>
      </c>
      <c r="G269" s="2">
        <v>1779</v>
      </c>
      <c r="H269" s="2">
        <f t="shared" si="68"/>
        <v>110096</v>
      </c>
      <c r="I269" s="2">
        <f t="shared" si="69"/>
        <v>3872</v>
      </c>
      <c r="J269" s="2">
        <f t="shared" si="70"/>
        <v>-3872</v>
      </c>
      <c r="K269" s="2">
        <v>0</v>
      </c>
      <c r="L269" s="2">
        <f t="shared" si="71"/>
        <v>-3872</v>
      </c>
      <c r="M269" s="2">
        <v>1646</v>
      </c>
      <c r="N269" s="2">
        <v>5518</v>
      </c>
      <c r="O269" s="2">
        <v>0</v>
      </c>
      <c r="P269" s="2">
        <v>0</v>
      </c>
      <c r="Q269" s="2">
        <v>0</v>
      </c>
    </row>
    <row r="270" spans="1:17" ht="12.75">
      <c r="A270" s="1" t="s">
        <v>497</v>
      </c>
      <c r="B270" s="1" t="s">
        <v>498</v>
      </c>
      <c r="C270" s="2">
        <v>65777</v>
      </c>
      <c r="D270" s="2">
        <v>159000</v>
      </c>
      <c r="E270" s="2">
        <f t="shared" si="67"/>
        <v>224777</v>
      </c>
      <c r="F270" s="2">
        <v>215188</v>
      </c>
      <c r="G270" s="2">
        <v>3601</v>
      </c>
      <c r="H270" s="2">
        <f t="shared" si="68"/>
        <v>218789</v>
      </c>
      <c r="I270" s="2">
        <f t="shared" si="69"/>
        <v>5988</v>
      </c>
      <c r="J270" s="2">
        <f t="shared" si="70"/>
        <v>-5988</v>
      </c>
      <c r="K270" s="2">
        <v>8368</v>
      </c>
      <c r="L270" s="2">
        <f t="shared" si="71"/>
        <v>-14356</v>
      </c>
      <c r="M270" s="2">
        <v>7226</v>
      </c>
      <c r="N270" s="2">
        <v>21582</v>
      </c>
      <c r="O270" s="2">
        <v>0</v>
      </c>
      <c r="P270" s="2">
        <v>0</v>
      </c>
      <c r="Q270" s="2">
        <v>0</v>
      </c>
    </row>
    <row r="271" spans="1:17" ht="12.75">
      <c r="A271" s="1" t="s">
        <v>499</v>
      </c>
      <c r="B271" s="1" t="s">
        <v>500</v>
      </c>
      <c r="C271" s="2">
        <v>43917</v>
      </c>
      <c r="D271" s="2">
        <v>87573</v>
      </c>
      <c r="E271" s="2">
        <f t="shared" si="67"/>
        <v>131490</v>
      </c>
      <c r="F271" s="2">
        <v>146861</v>
      </c>
      <c r="G271" s="2">
        <v>6842</v>
      </c>
      <c r="H271" s="2">
        <f t="shared" si="68"/>
        <v>153703</v>
      </c>
      <c r="I271" s="2">
        <f t="shared" si="69"/>
        <v>-22213</v>
      </c>
      <c r="J271" s="2">
        <f t="shared" si="70"/>
        <v>22213</v>
      </c>
      <c r="K271" s="2">
        <v>-1108</v>
      </c>
      <c r="L271" s="2">
        <f t="shared" si="71"/>
        <v>23321</v>
      </c>
      <c r="M271" s="2">
        <v>30642</v>
      </c>
      <c r="N271" s="2">
        <v>7321</v>
      </c>
      <c r="O271" s="2">
        <v>0</v>
      </c>
      <c r="P271" s="2">
        <v>0</v>
      </c>
      <c r="Q271" s="2">
        <v>0</v>
      </c>
    </row>
    <row r="272" spans="1:17" ht="12.75">
      <c r="A272" s="1" t="s">
        <v>501</v>
      </c>
      <c r="B272" s="1" t="s">
        <v>502</v>
      </c>
      <c r="C272" s="2">
        <v>26263</v>
      </c>
      <c r="D272" s="2">
        <v>47381</v>
      </c>
      <c r="E272" s="2">
        <f t="shared" si="67"/>
        <v>73644</v>
      </c>
      <c r="F272" s="2">
        <v>66572</v>
      </c>
      <c r="G272" s="2">
        <v>6005</v>
      </c>
      <c r="H272" s="2">
        <f t="shared" si="68"/>
        <v>72577</v>
      </c>
      <c r="I272" s="2">
        <f t="shared" si="69"/>
        <v>1067</v>
      </c>
      <c r="J272" s="2">
        <f t="shared" si="70"/>
        <v>-1067</v>
      </c>
      <c r="K272" s="2">
        <v>-1300</v>
      </c>
      <c r="L272" s="2">
        <f t="shared" si="71"/>
        <v>233</v>
      </c>
      <c r="M272" s="2">
        <v>1252</v>
      </c>
      <c r="N272" s="2">
        <v>1019</v>
      </c>
      <c r="O272" s="2">
        <v>0</v>
      </c>
      <c r="P272" s="2">
        <v>0</v>
      </c>
      <c r="Q272" s="2">
        <v>0</v>
      </c>
    </row>
    <row r="273" spans="1:17" ht="12.75">
      <c r="A273" s="1" t="s">
        <v>503</v>
      </c>
      <c r="B273" s="1" t="s">
        <v>504</v>
      </c>
      <c r="C273" s="2">
        <v>66726</v>
      </c>
      <c r="D273" s="2">
        <v>70857</v>
      </c>
      <c r="E273" s="2">
        <f t="shared" si="67"/>
        <v>137583</v>
      </c>
      <c r="F273" s="2">
        <v>127136</v>
      </c>
      <c r="G273" s="2">
        <v>4257</v>
      </c>
      <c r="H273" s="2">
        <f t="shared" si="68"/>
        <v>131393</v>
      </c>
      <c r="I273" s="2">
        <f t="shared" si="69"/>
        <v>6190</v>
      </c>
      <c r="J273" s="2">
        <f t="shared" si="70"/>
        <v>-6190</v>
      </c>
      <c r="K273" s="2">
        <v>-3720</v>
      </c>
      <c r="L273" s="2">
        <f t="shared" si="71"/>
        <v>-2470</v>
      </c>
      <c r="M273" s="2">
        <v>659</v>
      </c>
      <c r="N273" s="2">
        <v>3129</v>
      </c>
      <c r="O273" s="2">
        <v>0</v>
      </c>
      <c r="P273" s="2">
        <v>0</v>
      </c>
      <c r="Q273" s="2">
        <v>0</v>
      </c>
    </row>
    <row r="274" spans="1:17" ht="12.75">
      <c r="A274" s="1" t="s">
        <v>505</v>
      </c>
      <c r="B274" s="1" t="s">
        <v>506</v>
      </c>
      <c r="C274" s="2">
        <v>33086</v>
      </c>
      <c r="D274" s="2">
        <v>85062</v>
      </c>
      <c r="E274" s="2">
        <f t="shared" si="67"/>
        <v>118148</v>
      </c>
      <c r="F274" s="2">
        <v>107283</v>
      </c>
      <c r="G274" s="2">
        <v>7425</v>
      </c>
      <c r="H274" s="2">
        <f t="shared" si="68"/>
        <v>114708</v>
      </c>
      <c r="I274" s="2">
        <f t="shared" si="69"/>
        <v>3440</v>
      </c>
      <c r="J274" s="2">
        <f t="shared" si="70"/>
        <v>-3440</v>
      </c>
      <c r="K274" s="2">
        <v>6400</v>
      </c>
      <c r="L274" s="2">
        <f t="shared" si="71"/>
        <v>-9840</v>
      </c>
      <c r="M274" s="2">
        <v>6312</v>
      </c>
      <c r="N274" s="2">
        <v>16152</v>
      </c>
      <c r="O274" s="2">
        <v>0</v>
      </c>
      <c r="P274" s="2">
        <v>0</v>
      </c>
      <c r="Q274" s="2">
        <v>0</v>
      </c>
    </row>
    <row r="275" spans="1:17" ht="12.75">
      <c r="A275" s="1" t="s">
        <v>507</v>
      </c>
      <c r="B275" s="1" t="s">
        <v>508</v>
      </c>
      <c r="C275" s="2">
        <v>83564</v>
      </c>
      <c r="D275" s="2">
        <v>74824</v>
      </c>
      <c r="E275" s="2">
        <f t="shared" si="67"/>
        <v>158388</v>
      </c>
      <c r="F275" s="2">
        <v>117220</v>
      </c>
      <c r="G275" s="2">
        <v>39759</v>
      </c>
      <c r="H275" s="2">
        <f t="shared" si="68"/>
        <v>156979</v>
      </c>
      <c r="I275" s="2">
        <f t="shared" si="69"/>
        <v>1409</v>
      </c>
      <c r="J275" s="2">
        <f t="shared" si="70"/>
        <v>-1409</v>
      </c>
      <c r="K275" s="2">
        <v>0</v>
      </c>
      <c r="L275" s="2">
        <f t="shared" si="71"/>
        <v>-1409</v>
      </c>
      <c r="M275" s="2">
        <v>159</v>
      </c>
      <c r="N275" s="2">
        <v>1568</v>
      </c>
      <c r="O275" s="2">
        <v>0</v>
      </c>
      <c r="P275" s="2">
        <v>0</v>
      </c>
      <c r="Q275" s="2">
        <v>0</v>
      </c>
    </row>
    <row r="276" spans="1:17" s="11" customFormat="1" ht="12.75">
      <c r="A276" s="11" t="s">
        <v>74</v>
      </c>
      <c r="B276" s="11" t="s">
        <v>509</v>
      </c>
      <c r="C276" s="12">
        <f aca="true" t="shared" si="72" ref="C276:H276">SUM(C250:C275)</f>
        <v>2262903</v>
      </c>
      <c r="D276" s="12">
        <f t="shared" si="72"/>
        <v>6136655</v>
      </c>
      <c r="E276" s="12">
        <f t="shared" si="72"/>
        <v>8399558</v>
      </c>
      <c r="F276" s="12">
        <f t="shared" si="72"/>
        <v>6542339</v>
      </c>
      <c r="G276" s="12">
        <f t="shared" si="72"/>
        <v>2093939</v>
      </c>
      <c r="H276" s="12">
        <f t="shared" si="72"/>
        <v>8636278</v>
      </c>
      <c r="I276" s="12">
        <f>E276-H276</f>
        <v>-236720</v>
      </c>
      <c r="J276" s="12">
        <f>SUM(K276,L276,O276,P276,Q276)</f>
        <v>236720</v>
      </c>
      <c r="K276" s="12">
        <f>SUM(K250:K275)</f>
        <v>241567</v>
      </c>
      <c r="L276" s="12">
        <f aca="true" t="shared" si="73" ref="L276:Q276">SUM(L250:L275)</f>
        <v>-66857</v>
      </c>
      <c r="M276" s="12">
        <f t="shared" si="73"/>
        <v>138023</v>
      </c>
      <c r="N276" s="12">
        <f t="shared" si="73"/>
        <v>204880</v>
      </c>
      <c r="O276" s="12">
        <f t="shared" si="73"/>
        <v>1678</v>
      </c>
      <c r="P276" s="12">
        <f t="shared" si="73"/>
        <v>3176</v>
      </c>
      <c r="Q276" s="12">
        <f t="shared" si="73"/>
        <v>57156</v>
      </c>
    </row>
    <row r="278" spans="1:17" ht="12.75">
      <c r="A278" s="1" t="s">
        <v>510</v>
      </c>
      <c r="B278" s="1" t="s">
        <v>511</v>
      </c>
      <c r="C278" s="2">
        <v>131842</v>
      </c>
      <c r="D278" s="2">
        <v>3484702</v>
      </c>
      <c r="E278" s="2">
        <v>3616544</v>
      </c>
      <c r="F278" s="2">
        <v>1785896</v>
      </c>
      <c r="G278" s="2">
        <v>1835518</v>
      </c>
      <c r="H278" s="2">
        <v>3621414</v>
      </c>
      <c r="I278" s="2">
        <v>-4870</v>
      </c>
      <c r="J278" s="2">
        <v>4870</v>
      </c>
      <c r="K278" s="2">
        <v>-40000</v>
      </c>
      <c r="L278" s="2">
        <v>44870</v>
      </c>
      <c r="M278" s="2">
        <v>48232</v>
      </c>
      <c r="N278" s="2">
        <v>3362</v>
      </c>
      <c r="O278" s="2">
        <v>0</v>
      </c>
      <c r="P278" s="2">
        <v>0</v>
      </c>
      <c r="Q278" s="2">
        <v>0</v>
      </c>
    </row>
    <row r="279" spans="1:17" ht="12.75">
      <c r="A279" s="1" t="s">
        <v>512</v>
      </c>
      <c r="B279" s="1" t="s">
        <v>513</v>
      </c>
      <c r="C279" s="2">
        <v>1765584</v>
      </c>
      <c r="D279" s="2">
        <v>2201114</v>
      </c>
      <c r="E279" s="2">
        <v>3966698</v>
      </c>
      <c r="F279" s="2">
        <v>4094559</v>
      </c>
      <c r="G279" s="2">
        <v>29955</v>
      </c>
      <c r="H279" s="2">
        <v>4124514</v>
      </c>
      <c r="I279" s="2">
        <v>-157816</v>
      </c>
      <c r="J279" s="2">
        <v>157816</v>
      </c>
      <c r="K279" s="2">
        <v>173700</v>
      </c>
      <c r="L279" s="2">
        <v>7276</v>
      </c>
      <c r="M279" s="2">
        <v>72620</v>
      </c>
      <c r="N279" s="2">
        <v>65344</v>
      </c>
      <c r="O279" s="2">
        <v>0</v>
      </c>
      <c r="P279" s="2">
        <v>25000</v>
      </c>
      <c r="Q279" s="2">
        <v>-48160</v>
      </c>
    </row>
    <row r="280" spans="1:17" ht="12.75">
      <c r="A280" s="1" t="s">
        <v>514</v>
      </c>
      <c r="B280" s="1" t="s">
        <v>515</v>
      </c>
      <c r="C280" s="2">
        <v>159263</v>
      </c>
      <c r="D280" s="2">
        <v>226907</v>
      </c>
      <c r="E280" s="2">
        <v>386170</v>
      </c>
      <c r="F280" s="2">
        <v>614771</v>
      </c>
      <c r="G280" s="2">
        <v>4036</v>
      </c>
      <c r="H280" s="2">
        <v>618807</v>
      </c>
      <c r="I280" s="2">
        <v>-232637</v>
      </c>
      <c r="J280" s="2">
        <v>232637</v>
      </c>
      <c r="K280" s="2">
        <v>244359</v>
      </c>
      <c r="L280" s="2">
        <v>-11722</v>
      </c>
      <c r="M280" s="2">
        <v>3056</v>
      </c>
      <c r="N280" s="2">
        <v>14778</v>
      </c>
      <c r="O280" s="2">
        <v>0</v>
      </c>
      <c r="P280" s="2">
        <v>0</v>
      </c>
      <c r="Q280" s="2">
        <v>0</v>
      </c>
    </row>
    <row r="281" spans="1:17" ht="12.75">
      <c r="A281" s="1" t="s">
        <v>516</v>
      </c>
      <c r="B281" s="1" t="s">
        <v>517</v>
      </c>
      <c r="C281" s="2">
        <v>77684</v>
      </c>
      <c r="D281" s="2">
        <v>78086</v>
      </c>
      <c r="E281" s="2">
        <v>155770</v>
      </c>
      <c r="F281" s="2">
        <v>255112</v>
      </c>
      <c r="G281" s="2">
        <v>16998</v>
      </c>
      <c r="H281" s="2">
        <v>272110</v>
      </c>
      <c r="I281" s="2">
        <v>-116340</v>
      </c>
      <c r="J281" s="2">
        <v>116340</v>
      </c>
      <c r="K281" s="2">
        <v>129299</v>
      </c>
      <c r="L281" s="2">
        <v>-12959</v>
      </c>
      <c r="M281" s="2">
        <v>1268</v>
      </c>
      <c r="N281" s="2">
        <v>14227</v>
      </c>
      <c r="O281" s="2">
        <v>0</v>
      </c>
      <c r="P281" s="2">
        <v>0</v>
      </c>
      <c r="Q281" s="2">
        <v>0</v>
      </c>
    </row>
    <row r="282" spans="1:17" ht="12.75">
      <c r="A282" s="1" t="s">
        <v>518</v>
      </c>
      <c r="B282" s="1" t="s">
        <v>519</v>
      </c>
      <c r="C282" s="2">
        <v>56823</v>
      </c>
      <c r="D282" s="2">
        <v>84670</v>
      </c>
      <c r="E282" s="2">
        <v>141493</v>
      </c>
      <c r="F282" s="2">
        <v>133003</v>
      </c>
      <c r="G282" s="2">
        <v>5936</v>
      </c>
      <c r="H282" s="2">
        <v>138939</v>
      </c>
      <c r="I282" s="2">
        <v>2554</v>
      </c>
      <c r="J282" s="2">
        <v>-2554</v>
      </c>
      <c r="K282" s="2">
        <v>0</v>
      </c>
      <c r="L282" s="2">
        <v>-2554</v>
      </c>
      <c r="M282" s="2">
        <v>2953</v>
      </c>
      <c r="N282" s="2">
        <v>5507</v>
      </c>
      <c r="O282" s="2">
        <v>0</v>
      </c>
      <c r="P282" s="2">
        <v>0</v>
      </c>
      <c r="Q282" s="2">
        <v>0</v>
      </c>
    </row>
    <row r="283" spans="1:17" ht="12.75">
      <c r="A283" s="1" t="s">
        <v>520</v>
      </c>
      <c r="B283" s="1" t="s">
        <v>521</v>
      </c>
      <c r="C283" s="2">
        <v>40404</v>
      </c>
      <c r="D283" s="2">
        <v>17589</v>
      </c>
      <c r="E283" s="2">
        <v>57993</v>
      </c>
      <c r="F283" s="2">
        <v>44064</v>
      </c>
      <c r="G283" s="2">
        <v>13160</v>
      </c>
      <c r="H283" s="2">
        <v>57224</v>
      </c>
      <c r="I283" s="2">
        <v>769</v>
      </c>
      <c r="J283" s="2">
        <v>-769</v>
      </c>
      <c r="K283" s="2">
        <v>-920</v>
      </c>
      <c r="L283" s="2">
        <v>151</v>
      </c>
      <c r="M283" s="2">
        <v>614</v>
      </c>
      <c r="N283" s="2">
        <v>463</v>
      </c>
      <c r="O283" s="2">
        <v>0</v>
      </c>
      <c r="P283" s="2">
        <v>0</v>
      </c>
      <c r="Q283" s="2">
        <v>0</v>
      </c>
    </row>
    <row r="284" spans="1:17" ht="12.75">
      <c r="A284" s="1" t="s">
        <v>522</v>
      </c>
      <c r="B284" s="1" t="s">
        <v>523</v>
      </c>
      <c r="C284" s="2">
        <v>68752</v>
      </c>
      <c r="D284" s="2">
        <v>91132</v>
      </c>
      <c r="E284" s="2">
        <v>159884</v>
      </c>
      <c r="F284" s="2">
        <v>153919</v>
      </c>
      <c r="G284" s="2">
        <v>2923</v>
      </c>
      <c r="H284" s="2">
        <v>156842</v>
      </c>
      <c r="I284" s="2">
        <v>3042</v>
      </c>
      <c r="J284" s="2">
        <v>-3042</v>
      </c>
      <c r="K284" s="2">
        <v>0</v>
      </c>
      <c r="L284" s="2">
        <v>-3042</v>
      </c>
      <c r="M284" s="2">
        <v>2229</v>
      </c>
      <c r="N284" s="2">
        <v>5271</v>
      </c>
      <c r="O284" s="2">
        <v>0</v>
      </c>
      <c r="P284" s="2">
        <v>0</v>
      </c>
      <c r="Q284" s="2">
        <v>0</v>
      </c>
    </row>
    <row r="285" spans="1:17" ht="12.75">
      <c r="A285" s="1" t="s">
        <v>524</v>
      </c>
      <c r="B285" s="1" t="s">
        <v>525</v>
      </c>
      <c r="C285" s="2">
        <v>246949</v>
      </c>
      <c r="D285" s="2">
        <v>68390</v>
      </c>
      <c r="E285" s="2">
        <v>315339</v>
      </c>
      <c r="F285" s="2">
        <v>269348</v>
      </c>
      <c r="G285" s="2">
        <v>50825</v>
      </c>
      <c r="H285" s="2">
        <v>320173</v>
      </c>
      <c r="I285" s="2">
        <v>-4834</v>
      </c>
      <c r="J285" s="2">
        <v>4834</v>
      </c>
      <c r="K285" s="2">
        <v>0</v>
      </c>
      <c r="L285" s="2">
        <v>4834</v>
      </c>
      <c r="M285" s="2">
        <v>9832</v>
      </c>
      <c r="N285" s="2">
        <v>4998</v>
      </c>
      <c r="O285" s="2">
        <v>0</v>
      </c>
      <c r="P285" s="2">
        <v>0</v>
      </c>
      <c r="Q285" s="2">
        <v>0</v>
      </c>
    </row>
    <row r="286" spans="1:17" ht="12.75">
      <c r="A286" s="1" t="s">
        <v>526</v>
      </c>
      <c r="B286" s="1" t="s">
        <v>527</v>
      </c>
      <c r="C286" s="2">
        <v>80419</v>
      </c>
      <c r="D286" s="2">
        <v>141895</v>
      </c>
      <c r="E286" s="2">
        <v>222314</v>
      </c>
      <c r="F286" s="2">
        <v>203487</v>
      </c>
      <c r="G286" s="2">
        <v>9111</v>
      </c>
      <c r="H286" s="2">
        <v>212598</v>
      </c>
      <c r="I286" s="2">
        <v>9716</v>
      </c>
      <c r="J286" s="2">
        <v>-9716</v>
      </c>
      <c r="K286" s="2">
        <v>0</v>
      </c>
      <c r="L286" s="2">
        <v>-9716</v>
      </c>
      <c r="M286" s="2">
        <v>5074</v>
      </c>
      <c r="N286" s="2">
        <v>14790</v>
      </c>
      <c r="O286" s="2">
        <v>0</v>
      </c>
      <c r="P286" s="2">
        <v>0</v>
      </c>
      <c r="Q286" s="2">
        <v>0</v>
      </c>
    </row>
    <row r="287" spans="1:17" ht="12.75">
      <c r="A287" s="1" t="s">
        <v>528</v>
      </c>
      <c r="B287" s="1" t="s">
        <v>529</v>
      </c>
      <c r="C287" s="2">
        <v>60380</v>
      </c>
      <c r="D287" s="2">
        <v>60318</v>
      </c>
      <c r="E287" s="2">
        <v>120698</v>
      </c>
      <c r="F287" s="2">
        <v>126280</v>
      </c>
      <c r="G287" s="2">
        <v>3759</v>
      </c>
      <c r="H287" s="2">
        <v>130039</v>
      </c>
      <c r="I287" s="2">
        <v>-9341</v>
      </c>
      <c r="J287" s="2">
        <v>9341</v>
      </c>
      <c r="K287" s="2">
        <v>-2800</v>
      </c>
      <c r="L287" s="2">
        <v>12141</v>
      </c>
      <c r="M287" s="2">
        <v>16063</v>
      </c>
      <c r="N287" s="2">
        <v>3922</v>
      </c>
      <c r="O287" s="2">
        <v>0</v>
      </c>
      <c r="P287" s="2">
        <v>0</v>
      </c>
      <c r="Q287" s="2">
        <v>0</v>
      </c>
    </row>
    <row r="288" spans="1:17" ht="12.75">
      <c r="A288" s="1" t="s">
        <v>530</v>
      </c>
      <c r="B288" s="1" t="s">
        <v>531</v>
      </c>
      <c r="C288" s="2">
        <v>91568</v>
      </c>
      <c r="D288" s="2">
        <v>73438</v>
      </c>
      <c r="E288" s="2">
        <v>165006</v>
      </c>
      <c r="F288" s="2">
        <v>136254</v>
      </c>
      <c r="G288" s="2">
        <v>20465</v>
      </c>
      <c r="H288" s="2">
        <v>156719</v>
      </c>
      <c r="I288" s="2">
        <v>8287</v>
      </c>
      <c r="J288" s="2">
        <v>-8287</v>
      </c>
      <c r="K288" s="2">
        <v>-2940</v>
      </c>
      <c r="L288" s="2">
        <v>-5347</v>
      </c>
      <c r="M288" s="2">
        <v>3679</v>
      </c>
      <c r="N288" s="2">
        <v>9026</v>
      </c>
      <c r="O288" s="2">
        <v>0</v>
      </c>
      <c r="P288" s="2">
        <v>0</v>
      </c>
      <c r="Q288" s="2">
        <v>0</v>
      </c>
    </row>
    <row r="289" spans="1:17" ht="12.75">
      <c r="A289" s="1" t="s">
        <v>532</v>
      </c>
      <c r="B289" s="1" t="s">
        <v>533</v>
      </c>
      <c r="C289" s="2">
        <v>376085</v>
      </c>
      <c r="D289" s="2">
        <v>239809</v>
      </c>
      <c r="E289" s="2">
        <v>615894</v>
      </c>
      <c r="F289" s="2">
        <v>692318</v>
      </c>
      <c r="G289" s="2">
        <v>10987</v>
      </c>
      <c r="H289" s="2">
        <v>703305</v>
      </c>
      <c r="I289" s="2">
        <v>-87411</v>
      </c>
      <c r="J289" s="2">
        <v>87411</v>
      </c>
      <c r="K289" s="2">
        <v>85000</v>
      </c>
      <c r="L289" s="2">
        <v>2411</v>
      </c>
      <c r="M289" s="2">
        <v>6627</v>
      </c>
      <c r="N289" s="2">
        <v>4216</v>
      </c>
      <c r="O289" s="2">
        <v>0</v>
      </c>
      <c r="P289" s="2">
        <v>0</v>
      </c>
      <c r="Q289" s="2">
        <v>0</v>
      </c>
    </row>
    <row r="290" spans="1:17" ht="12.75">
      <c r="A290" s="1" t="s">
        <v>534</v>
      </c>
      <c r="B290" s="1" t="s">
        <v>535</v>
      </c>
      <c r="C290" s="2">
        <v>84180</v>
      </c>
      <c r="D290" s="2">
        <v>61200</v>
      </c>
      <c r="E290" s="2">
        <v>145380</v>
      </c>
      <c r="F290" s="2">
        <v>129610</v>
      </c>
      <c r="G290" s="2">
        <v>16090</v>
      </c>
      <c r="H290" s="2">
        <v>145700</v>
      </c>
      <c r="I290" s="2">
        <v>-320</v>
      </c>
      <c r="J290" s="2">
        <v>320</v>
      </c>
      <c r="K290" s="2">
        <v>0</v>
      </c>
      <c r="L290" s="2">
        <v>320</v>
      </c>
      <c r="M290" s="2">
        <v>815</v>
      </c>
      <c r="N290" s="2">
        <v>495</v>
      </c>
      <c r="O290" s="2">
        <v>0</v>
      </c>
      <c r="P290" s="2">
        <v>0</v>
      </c>
      <c r="Q290" s="2">
        <v>0</v>
      </c>
    </row>
    <row r="291" spans="1:17" ht="12.75">
      <c r="A291" s="1" t="s">
        <v>536</v>
      </c>
      <c r="B291" s="1" t="s">
        <v>537</v>
      </c>
      <c r="C291" s="2">
        <v>56579</v>
      </c>
      <c r="D291" s="2">
        <v>36913</v>
      </c>
      <c r="E291" s="2">
        <v>93492</v>
      </c>
      <c r="F291" s="2">
        <v>73559</v>
      </c>
      <c r="G291" s="2">
        <v>10150</v>
      </c>
      <c r="H291" s="2">
        <v>83709</v>
      </c>
      <c r="I291" s="2">
        <v>9783</v>
      </c>
      <c r="J291" s="2">
        <v>-9783</v>
      </c>
      <c r="K291" s="2">
        <v>0</v>
      </c>
      <c r="L291" s="2">
        <v>-9783</v>
      </c>
      <c r="M291" s="2">
        <v>19775</v>
      </c>
      <c r="N291" s="2">
        <v>29558</v>
      </c>
      <c r="O291" s="2">
        <v>0</v>
      </c>
      <c r="P291" s="2">
        <v>0</v>
      </c>
      <c r="Q291" s="2">
        <v>0</v>
      </c>
    </row>
    <row r="292" spans="1:17" ht="12.75">
      <c r="A292" s="1" t="s">
        <v>538</v>
      </c>
      <c r="B292" s="1" t="s">
        <v>539</v>
      </c>
      <c r="C292" s="2">
        <v>163716</v>
      </c>
      <c r="D292" s="2">
        <v>38960</v>
      </c>
      <c r="E292" s="2">
        <v>202676</v>
      </c>
      <c r="F292" s="2">
        <v>203614</v>
      </c>
      <c r="G292" s="2">
        <v>16460</v>
      </c>
      <c r="H292" s="2">
        <v>220074</v>
      </c>
      <c r="I292" s="2">
        <v>-17398</v>
      </c>
      <c r="J292" s="2">
        <v>17398</v>
      </c>
      <c r="K292" s="2">
        <v>-12771</v>
      </c>
      <c r="L292" s="2">
        <v>20981</v>
      </c>
      <c r="M292" s="2">
        <v>25700</v>
      </c>
      <c r="N292" s="2">
        <v>4719</v>
      </c>
      <c r="O292" s="2">
        <v>0</v>
      </c>
      <c r="P292" s="2">
        <v>9188</v>
      </c>
      <c r="Q292" s="2">
        <v>0</v>
      </c>
    </row>
    <row r="293" spans="1:17" ht="12.75">
      <c r="A293" s="1" t="s">
        <v>540</v>
      </c>
      <c r="B293" s="1" t="s">
        <v>541</v>
      </c>
      <c r="C293" s="2">
        <v>104623</v>
      </c>
      <c r="D293" s="2">
        <v>176474</v>
      </c>
      <c r="E293" s="2">
        <v>281097</v>
      </c>
      <c r="F293" s="2">
        <v>272472</v>
      </c>
      <c r="G293" s="2">
        <v>5546</v>
      </c>
      <c r="H293" s="2">
        <v>278018</v>
      </c>
      <c r="I293" s="2">
        <v>3079</v>
      </c>
      <c r="J293" s="2">
        <v>-3079</v>
      </c>
      <c r="K293" s="2">
        <v>-4000</v>
      </c>
      <c r="L293" s="2">
        <v>921</v>
      </c>
      <c r="M293" s="2">
        <v>5460</v>
      </c>
      <c r="N293" s="2">
        <v>4539</v>
      </c>
      <c r="O293" s="2">
        <v>0</v>
      </c>
      <c r="P293" s="2">
        <v>0</v>
      </c>
      <c r="Q293" s="2">
        <v>0</v>
      </c>
    </row>
    <row r="294" spans="1:17" ht="12.75">
      <c r="A294" s="1" t="s">
        <v>542</v>
      </c>
      <c r="B294" s="1" t="s">
        <v>543</v>
      </c>
      <c r="C294" s="2">
        <v>223129</v>
      </c>
      <c r="D294" s="2">
        <v>0</v>
      </c>
      <c r="E294" s="2">
        <v>223129</v>
      </c>
      <c r="F294" s="2">
        <v>172099</v>
      </c>
      <c r="G294" s="2">
        <v>52301</v>
      </c>
      <c r="H294" s="2">
        <v>224400</v>
      </c>
      <c r="I294" s="2">
        <v>-1271</v>
      </c>
      <c r="J294" s="2">
        <v>1271</v>
      </c>
      <c r="K294" s="2">
        <v>0</v>
      </c>
      <c r="L294" s="2">
        <v>1271</v>
      </c>
      <c r="M294" s="2">
        <v>6522</v>
      </c>
      <c r="N294" s="2">
        <v>5251</v>
      </c>
      <c r="O294" s="2">
        <v>0</v>
      </c>
      <c r="P294" s="2">
        <v>0</v>
      </c>
      <c r="Q294" s="2">
        <v>0</v>
      </c>
    </row>
    <row r="295" spans="1:17" ht="12.75">
      <c r="A295" s="1" t="s">
        <v>544</v>
      </c>
      <c r="B295" s="1" t="s">
        <v>545</v>
      </c>
      <c r="C295" s="2">
        <v>50186</v>
      </c>
      <c r="D295" s="2">
        <v>76423</v>
      </c>
      <c r="E295" s="2">
        <v>126609</v>
      </c>
      <c r="F295" s="2">
        <v>115221</v>
      </c>
      <c r="G295" s="2">
        <v>12612</v>
      </c>
      <c r="H295" s="2">
        <v>127833</v>
      </c>
      <c r="I295" s="2">
        <v>-1224</v>
      </c>
      <c r="J295" s="2">
        <v>1224</v>
      </c>
      <c r="K295" s="2">
        <v>0</v>
      </c>
      <c r="L295" s="2">
        <v>1224</v>
      </c>
      <c r="M295" s="2">
        <v>4457</v>
      </c>
      <c r="N295" s="2">
        <v>3233</v>
      </c>
      <c r="O295" s="2">
        <v>0</v>
      </c>
      <c r="P295" s="2">
        <v>0</v>
      </c>
      <c r="Q295" s="2">
        <v>0</v>
      </c>
    </row>
    <row r="296" spans="1:17" ht="12.75">
      <c r="A296" s="1" t="s">
        <v>546</v>
      </c>
      <c r="B296" s="1" t="s">
        <v>547</v>
      </c>
      <c r="C296" s="2">
        <v>59855</v>
      </c>
      <c r="D296" s="2">
        <v>114466</v>
      </c>
      <c r="E296" s="2">
        <v>174321</v>
      </c>
      <c r="F296" s="2">
        <v>166585</v>
      </c>
      <c r="G296" s="2">
        <v>7454</v>
      </c>
      <c r="H296" s="2">
        <v>174039</v>
      </c>
      <c r="I296" s="2">
        <v>282</v>
      </c>
      <c r="J296" s="2">
        <v>-282</v>
      </c>
      <c r="K296" s="2">
        <v>0</v>
      </c>
      <c r="L296" s="2">
        <v>-282</v>
      </c>
      <c r="M296" s="2">
        <v>1704</v>
      </c>
      <c r="N296" s="2">
        <v>1986</v>
      </c>
      <c r="O296" s="2">
        <v>0</v>
      </c>
      <c r="P296" s="2">
        <v>0</v>
      </c>
      <c r="Q296" s="2">
        <v>0</v>
      </c>
    </row>
    <row r="297" spans="1:17" ht="12.75">
      <c r="A297" s="1" t="s">
        <v>548</v>
      </c>
      <c r="B297" s="1" t="s">
        <v>549</v>
      </c>
      <c r="C297" s="2">
        <v>100499</v>
      </c>
      <c r="D297" s="2">
        <v>86380</v>
      </c>
      <c r="E297" s="2">
        <v>186879</v>
      </c>
      <c r="F297" s="2">
        <v>202465</v>
      </c>
      <c r="G297" s="2">
        <v>5933</v>
      </c>
      <c r="H297" s="2">
        <v>208398</v>
      </c>
      <c r="I297" s="2">
        <v>-21519</v>
      </c>
      <c r="J297" s="2">
        <v>21519</v>
      </c>
      <c r="K297" s="2">
        <v>20000</v>
      </c>
      <c r="L297" s="2">
        <v>1519</v>
      </c>
      <c r="M297" s="2">
        <v>5496</v>
      </c>
      <c r="N297" s="2">
        <v>3977</v>
      </c>
      <c r="O297" s="2">
        <v>0</v>
      </c>
      <c r="P297" s="2">
        <v>0</v>
      </c>
      <c r="Q297" s="2">
        <v>0</v>
      </c>
    </row>
    <row r="298" spans="1:17" s="11" customFormat="1" ht="12.75">
      <c r="A298" s="11" t="s">
        <v>74</v>
      </c>
      <c r="B298" s="11" t="s">
        <v>550</v>
      </c>
      <c r="C298" s="12">
        <f aca="true" t="shared" si="74" ref="C298:H298">SUM(C278:C297)</f>
        <v>3998520</v>
      </c>
      <c r="D298" s="12">
        <f t="shared" si="74"/>
        <v>7358866</v>
      </c>
      <c r="E298" s="12">
        <f t="shared" si="74"/>
        <v>11357386</v>
      </c>
      <c r="F298" s="12">
        <f t="shared" si="74"/>
        <v>9844636</v>
      </c>
      <c r="G298" s="12">
        <f t="shared" si="74"/>
        <v>2130219</v>
      </c>
      <c r="H298" s="12">
        <f t="shared" si="74"/>
        <v>11974855</v>
      </c>
      <c r="I298" s="12">
        <f>E298-H298</f>
        <v>-617469</v>
      </c>
      <c r="J298" s="12">
        <f>SUM(K298,L298,O298,P298,Q298)</f>
        <v>617469</v>
      </c>
      <c r="K298" s="12">
        <f>SUM(K278:K297)</f>
        <v>588927</v>
      </c>
      <c r="L298" s="12">
        <f aca="true" t="shared" si="75" ref="L298:Q298">SUM(L278:L297)</f>
        <v>42514</v>
      </c>
      <c r="M298" s="12">
        <f t="shared" si="75"/>
        <v>242176</v>
      </c>
      <c r="N298" s="12">
        <f t="shared" si="75"/>
        <v>199662</v>
      </c>
      <c r="O298" s="12">
        <f t="shared" si="75"/>
        <v>0</v>
      </c>
      <c r="P298" s="12">
        <f t="shared" si="75"/>
        <v>34188</v>
      </c>
      <c r="Q298" s="12">
        <f t="shared" si="75"/>
        <v>-48160</v>
      </c>
    </row>
    <row r="300" spans="1:17" ht="12.75">
      <c r="A300" s="1" t="s">
        <v>551</v>
      </c>
      <c r="B300" s="1" t="s">
        <v>552</v>
      </c>
      <c r="C300" s="2">
        <v>47881</v>
      </c>
      <c r="D300" s="2">
        <v>3348897</v>
      </c>
      <c r="E300" s="2">
        <f aca="true" t="shared" si="76" ref="E300:E329">SUM(C300:D300)</f>
        <v>3396778</v>
      </c>
      <c r="F300" s="2">
        <v>3199938</v>
      </c>
      <c r="G300" s="2">
        <v>185500</v>
      </c>
      <c r="H300" s="2">
        <f aca="true" t="shared" si="77" ref="H300:H329">SUM(F300:G300)</f>
        <v>3385438</v>
      </c>
      <c r="I300" s="2">
        <f aca="true" t="shared" si="78" ref="I300:I329">E300-H300</f>
        <v>11340</v>
      </c>
      <c r="J300" s="2">
        <f aca="true" t="shared" si="79" ref="J300:J329">SUM(K300,L300,O300,P300,Q300)</f>
        <v>-11340</v>
      </c>
      <c r="K300" s="2">
        <v>-9600</v>
      </c>
      <c r="L300" s="2">
        <f aca="true" t="shared" si="80" ref="L300:L329">M300-N300</f>
        <v>-1740</v>
      </c>
      <c r="M300" s="2">
        <v>1181</v>
      </c>
      <c r="N300" s="2">
        <v>2921</v>
      </c>
      <c r="O300" s="2">
        <v>0</v>
      </c>
      <c r="P300" s="2">
        <v>0</v>
      </c>
      <c r="Q300" s="2">
        <v>0</v>
      </c>
    </row>
    <row r="301" spans="1:17" ht="12.75">
      <c r="A301" s="1" t="s">
        <v>553</v>
      </c>
      <c r="B301" s="1" t="s">
        <v>554</v>
      </c>
      <c r="C301" s="2">
        <v>538093</v>
      </c>
      <c r="D301" s="2">
        <v>436275</v>
      </c>
      <c r="E301" s="2">
        <f t="shared" si="76"/>
        <v>974368</v>
      </c>
      <c r="F301" s="2">
        <v>921731</v>
      </c>
      <c r="G301" s="2">
        <v>10138</v>
      </c>
      <c r="H301" s="2">
        <f t="shared" si="77"/>
        <v>931869</v>
      </c>
      <c r="I301" s="2">
        <f t="shared" si="78"/>
        <v>42499</v>
      </c>
      <c r="J301" s="2">
        <f t="shared" si="79"/>
        <v>-42499</v>
      </c>
      <c r="K301" s="2">
        <v>-16000</v>
      </c>
      <c r="L301" s="2">
        <f t="shared" si="80"/>
        <v>-26499</v>
      </c>
      <c r="M301" s="2">
        <v>6693</v>
      </c>
      <c r="N301" s="2">
        <v>33192</v>
      </c>
      <c r="O301" s="2">
        <v>0</v>
      </c>
      <c r="P301" s="2">
        <v>0</v>
      </c>
      <c r="Q301" s="2">
        <v>0</v>
      </c>
    </row>
    <row r="302" spans="1:17" ht="12.75">
      <c r="A302" s="1" t="s">
        <v>555</v>
      </c>
      <c r="B302" s="1" t="s">
        <v>1181</v>
      </c>
      <c r="C302" s="2">
        <v>210626</v>
      </c>
      <c r="D302" s="2">
        <v>84478</v>
      </c>
      <c r="E302" s="2">
        <f t="shared" si="76"/>
        <v>295104</v>
      </c>
      <c r="F302" s="2">
        <v>280769</v>
      </c>
      <c r="G302" s="2">
        <v>14714</v>
      </c>
      <c r="H302" s="2">
        <f t="shared" si="77"/>
        <v>295483</v>
      </c>
      <c r="I302" s="2">
        <f t="shared" si="78"/>
        <v>-379</v>
      </c>
      <c r="J302" s="2">
        <f t="shared" si="79"/>
        <v>379</v>
      </c>
      <c r="K302" s="2">
        <v>-760</v>
      </c>
      <c r="L302" s="2">
        <f t="shared" si="80"/>
        <v>2105</v>
      </c>
      <c r="M302" s="2">
        <v>4547</v>
      </c>
      <c r="N302" s="2">
        <v>2442</v>
      </c>
      <c r="O302" s="2">
        <v>0</v>
      </c>
      <c r="P302" s="2">
        <v>0</v>
      </c>
      <c r="Q302" s="2">
        <v>-966</v>
      </c>
    </row>
    <row r="303" spans="1:17" ht="12.75">
      <c r="A303" s="1" t="s">
        <v>556</v>
      </c>
      <c r="B303" s="1" t="s">
        <v>557</v>
      </c>
      <c r="C303" s="2">
        <v>569294</v>
      </c>
      <c r="D303" s="2">
        <v>687214</v>
      </c>
      <c r="E303" s="2">
        <f t="shared" si="76"/>
        <v>1256508</v>
      </c>
      <c r="F303" s="2">
        <v>1210891</v>
      </c>
      <c r="G303" s="2">
        <v>60477</v>
      </c>
      <c r="H303" s="2">
        <f t="shared" si="77"/>
        <v>1271368</v>
      </c>
      <c r="I303" s="2">
        <f t="shared" si="78"/>
        <v>-14860</v>
      </c>
      <c r="J303" s="2">
        <f t="shared" si="79"/>
        <v>14860</v>
      </c>
      <c r="K303" s="2">
        <v>48285</v>
      </c>
      <c r="L303" s="2">
        <f t="shared" si="80"/>
        <v>-19425</v>
      </c>
      <c r="M303" s="2">
        <v>6502</v>
      </c>
      <c r="N303" s="2">
        <v>25927</v>
      </c>
      <c r="O303" s="2">
        <v>0</v>
      </c>
      <c r="P303" s="2">
        <v>-14000</v>
      </c>
      <c r="Q303" s="2">
        <v>0</v>
      </c>
    </row>
    <row r="304" spans="1:17" ht="12.75">
      <c r="A304" s="1" t="s">
        <v>558</v>
      </c>
      <c r="B304" s="1" t="s">
        <v>559</v>
      </c>
      <c r="C304" s="2">
        <v>115281</v>
      </c>
      <c r="D304" s="2">
        <v>82889</v>
      </c>
      <c r="E304" s="2">
        <f t="shared" si="76"/>
        <v>198170</v>
      </c>
      <c r="F304" s="2">
        <v>191326</v>
      </c>
      <c r="G304" s="2">
        <v>1371</v>
      </c>
      <c r="H304" s="2">
        <f t="shared" si="77"/>
        <v>192697</v>
      </c>
      <c r="I304" s="2">
        <f t="shared" si="78"/>
        <v>5473</v>
      </c>
      <c r="J304" s="2">
        <f t="shared" si="79"/>
        <v>-5473</v>
      </c>
      <c r="L304" s="2">
        <f t="shared" si="80"/>
        <v>-825</v>
      </c>
      <c r="M304" s="2">
        <v>1507</v>
      </c>
      <c r="N304" s="2">
        <v>2332</v>
      </c>
      <c r="O304" s="2">
        <v>0</v>
      </c>
      <c r="P304" s="2">
        <v>-3389</v>
      </c>
      <c r="Q304" s="2">
        <v>-1259</v>
      </c>
    </row>
    <row r="305" spans="1:17" ht="12.75">
      <c r="A305" s="1" t="s">
        <v>560</v>
      </c>
      <c r="B305" s="1" t="s">
        <v>561</v>
      </c>
      <c r="C305" s="2">
        <v>194626</v>
      </c>
      <c r="D305" s="2">
        <v>99455</v>
      </c>
      <c r="E305" s="2">
        <f t="shared" si="76"/>
        <v>294081</v>
      </c>
      <c r="F305" s="2">
        <v>451513</v>
      </c>
      <c r="G305" s="2">
        <v>3788</v>
      </c>
      <c r="H305" s="2">
        <f t="shared" si="77"/>
        <v>455301</v>
      </c>
      <c r="I305" s="2">
        <f t="shared" si="78"/>
        <v>-161220</v>
      </c>
      <c r="J305" s="2">
        <f t="shared" si="79"/>
        <v>161220</v>
      </c>
      <c r="K305" s="2">
        <v>151842</v>
      </c>
      <c r="L305" s="2">
        <f t="shared" si="80"/>
        <v>9378</v>
      </c>
      <c r="M305" s="2">
        <v>21591</v>
      </c>
      <c r="N305" s="2">
        <v>12213</v>
      </c>
      <c r="O305" s="2">
        <v>0</v>
      </c>
      <c r="P305" s="2">
        <v>0</v>
      </c>
      <c r="Q305" s="2">
        <v>0</v>
      </c>
    </row>
    <row r="306" spans="1:17" ht="12.75">
      <c r="A306" s="1" t="s">
        <v>562</v>
      </c>
      <c r="B306" s="1" t="s">
        <v>563</v>
      </c>
      <c r="C306" s="2">
        <v>87095</v>
      </c>
      <c r="D306" s="2">
        <v>41678</v>
      </c>
      <c r="E306" s="2">
        <f t="shared" si="76"/>
        <v>128773</v>
      </c>
      <c r="F306" s="2">
        <v>112547</v>
      </c>
      <c r="G306" s="2">
        <v>11979</v>
      </c>
      <c r="H306" s="2">
        <f t="shared" si="77"/>
        <v>124526</v>
      </c>
      <c r="I306" s="2">
        <f t="shared" si="78"/>
        <v>4247</v>
      </c>
      <c r="J306" s="2">
        <f t="shared" si="79"/>
        <v>-4247</v>
      </c>
      <c r="K306" s="2">
        <v>-5800</v>
      </c>
      <c r="L306" s="2">
        <f t="shared" si="80"/>
        <v>1553</v>
      </c>
      <c r="M306" s="2">
        <v>2212</v>
      </c>
      <c r="N306" s="2">
        <v>659</v>
      </c>
      <c r="O306" s="2">
        <v>0</v>
      </c>
      <c r="P306" s="2">
        <v>0</v>
      </c>
      <c r="Q306" s="2">
        <v>0</v>
      </c>
    </row>
    <row r="307" spans="1:17" ht="12.75">
      <c r="A307" s="1" t="s">
        <v>564</v>
      </c>
      <c r="B307" s="1" t="s">
        <v>565</v>
      </c>
      <c r="C307" s="2">
        <v>76877</v>
      </c>
      <c r="D307" s="2">
        <v>40006</v>
      </c>
      <c r="E307" s="2">
        <f t="shared" si="76"/>
        <v>116883</v>
      </c>
      <c r="F307" s="2">
        <v>127824</v>
      </c>
      <c r="G307" s="2">
        <v>3603</v>
      </c>
      <c r="H307" s="2">
        <f t="shared" si="77"/>
        <v>131427</v>
      </c>
      <c r="I307" s="2">
        <f t="shared" si="78"/>
        <v>-14544</v>
      </c>
      <c r="J307" s="2">
        <f t="shared" si="79"/>
        <v>14544</v>
      </c>
      <c r="K307" s="2">
        <v>13000</v>
      </c>
      <c r="L307" s="2">
        <f t="shared" si="80"/>
        <v>1544</v>
      </c>
      <c r="M307" s="2">
        <v>1658</v>
      </c>
      <c r="N307" s="2">
        <v>114</v>
      </c>
      <c r="O307" s="2">
        <v>0</v>
      </c>
      <c r="P307" s="2">
        <v>0</v>
      </c>
      <c r="Q307" s="2">
        <v>0</v>
      </c>
    </row>
    <row r="308" spans="1:17" ht="12.75">
      <c r="A308" s="1" t="s">
        <v>566</v>
      </c>
      <c r="B308" s="1" t="s">
        <v>567</v>
      </c>
      <c r="C308" s="2">
        <v>65147</v>
      </c>
      <c r="D308" s="2">
        <v>40435</v>
      </c>
      <c r="E308" s="2">
        <f t="shared" si="76"/>
        <v>105582</v>
      </c>
      <c r="F308" s="2">
        <v>106210</v>
      </c>
      <c r="G308" s="2">
        <v>4092</v>
      </c>
      <c r="H308" s="2">
        <f t="shared" si="77"/>
        <v>110302</v>
      </c>
      <c r="I308" s="2">
        <f t="shared" si="78"/>
        <v>-4720</v>
      </c>
      <c r="J308" s="2">
        <f t="shared" si="79"/>
        <v>4720</v>
      </c>
      <c r="K308" s="2">
        <v>4200</v>
      </c>
      <c r="L308" s="2">
        <f t="shared" si="80"/>
        <v>520</v>
      </c>
      <c r="M308" s="2">
        <v>804</v>
      </c>
      <c r="N308" s="2">
        <v>284</v>
      </c>
      <c r="O308" s="2">
        <v>0</v>
      </c>
      <c r="P308" s="2">
        <v>0</v>
      </c>
      <c r="Q308" s="2">
        <v>0</v>
      </c>
    </row>
    <row r="309" spans="1:17" ht="12.75">
      <c r="A309" s="1" t="s">
        <v>568</v>
      </c>
      <c r="B309" s="1" t="s">
        <v>569</v>
      </c>
      <c r="C309" s="2">
        <v>107710</v>
      </c>
      <c r="D309" s="2">
        <v>47129</v>
      </c>
      <c r="E309" s="2">
        <f t="shared" si="76"/>
        <v>154839</v>
      </c>
      <c r="F309" s="2">
        <v>148174</v>
      </c>
      <c r="G309" s="2">
        <v>8956</v>
      </c>
      <c r="H309" s="2">
        <f t="shared" si="77"/>
        <v>157130</v>
      </c>
      <c r="I309" s="2">
        <f t="shared" si="78"/>
        <v>-2291</v>
      </c>
      <c r="J309" s="2">
        <f t="shared" si="79"/>
        <v>2291</v>
      </c>
      <c r="L309" s="2">
        <f t="shared" si="80"/>
        <v>2291</v>
      </c>
      <c r="M309" s="2">
        <v>2418</v>
      </c>
      <c r="N309" s="2">
        <v>127</v>
      </c>
      <c r="O309" s="2">
        <v>0</v>
      </c>
      <c r="P309" s="2">
        <v>0</v>
      </c>
      <c r="Q309" s="2">
        <v>0</v>
      </c>
    </row>
    <row r="310" spans="1:17" ht="12.75">
      <c r="A310" s="1" t="s">
        <v>570</v>
      </c>
      <c r="B310" s="1" t="s">
        <v>571</v>
      </c>
      <c r="C310" s="2">
        <v>69593</v>
      </c>
      <c r="D310" s="2">
        <v>32083</v>
      </c>
      <c r="E310" s="2">
        <f t="shared" si="76"/>
        <v>101676</v>
      </c>
      <c r="F310" s="2">
        <v>95791</v>
      </c>
      <c r="G310" s="2">
        <v>4435</v>
      </c>
      <c r="H310" s="2">
        <f t="shared" si="77"/>
        <v>100226</v>
      </c>
      <c r="I310" s="2">
        <f t="shared" si="78"/>
        <v>1450</v>
      </c>
      <c r="J310" s="2">
        <f t="shared" si="79"/>
        <v>-1450</v>
      </c>
      <c r="K310" s="2">
        <v>-540</v>
      </c>
      <c r="L310" s="2">
        <f t="shared" si="80"/>
        <v>-910</v>
      </c>
      <c r="M310" s="2">
        <v>2090</v>
      </c>
      <c r="N310" s="2">
        <v>3000</v>
      </c>
      <c r="O310" s="2">
        <v>0</v>
      </c>
      <c r="P310" s="2">
        <v>0</v>
      </c>
      <c r="Q310" s="2">
        <v>0</v>
      </c>
    </row>
    <row r="311" spans="1:17" ht="12.75">
      <c r="A311" s="1" t="s">
        <v>572</v>
      </c>
      <c r="B311" s="1" t="s">
        <v>573</v>
      </c>
      <c r="C311" s="2">
        <v>64957</v>
      </c>
      <c r="D311" s="2">
        <v>32152</v>
      </c>
      <c r="E311" s="2">
        <f t="shared" si="76"/>
        <v>97109</v>
      </c>
      <c r="F311" s="2">
        <v>90995</v>
      </c>
      <c r="G311" s="2">
        <v>1720</v>
      </c>
      <c r="H311" s="2">
        <f t="shared" si="77"/>
        <v>92715</v>
      </c>
      <c r="I311" s="2">
        <f t="shared" si="78"/>
        <v>4394</v>
      </c>
      <c r="J311" s="2">
        <f t="shared" si="79"/>
        <v>-4394</v>
      </c>
      <c r="K311" s="2">
        <v>-2000</v>
      </c>
      <c r="L311" s="2">
        <f t="shared" si="80"/>
        <v>17</v>
      </c>
      <c r="M311" s="2">
        <v>378</v>
      </c>
      <c r="N311" s="2">
        <v>361</v>
      </c>
      <c r="O311" s="2">
        <v>0</v>
      </c>
      <c r="P311" s="2">
        <v>0</v>
      </c>
      <c r="Q311" s="2">
        <v>-2411</v>
      </c>
    </row>
    <row r="312" spans="1:17" ht="12.75">
      <c r="A312" s="1" t="s">
        <v>574</v>
      </c>
      <c r="B312" s="1" t="s">
        <v>575</v>
      </c>
      <c r="C312" s="2">
        <v>54528</v>
      </c>
      <c r="D312" s="2">
        <v>20588</v>
      </c>
      <c r="E312" s="2">
        <f t="shared" si="76"/>
        <v>75116</v>
      </c>
      <c r="F312" s="2">
        <v>73001</v>
      </c>
      <c r="G312" s="2">
        <v>2392</v>
      </c>
      <c r="H312" s="2">
        <f t="shared" si="77"/>
        <v>75393</v>
      </c>
      <c r="I312" s="2">
        <f t="shared" si="78"/>
        <v>-277</v>
      </c>
      <c r="J312" s="2">
        <f t="shared" si="79"/>
        <v>277</v>
      </c>
      <c r="L312" s="2">
        <f t="shared" si="80"/>
        <v>277</v>
      </c>
      <c r="M312" s="2">
        <v>637</v>
      </c>
      <c r="N312" s="2">
        <v>360</v>
      </c>
      <c r="O312" s="2">
        <v>0</v>
      </c>
      <c r="P312" s="2">
        <v>0</v>
      </c>
      <c r="Q312" s="2">
        <v>0</v>
      </c>
    </row>
    <row r="313" spans="1:17" ht="12.75">
      <c r="A313" s="1" t="s">
        <v>576</v>
      </c>
      <c r="B313" s="1" t="s">
        <v>577</v>
      </c>
      <c r="C313" s="2">
        <v>73370</v>
      </c>
      <c r="D313" s="2">
        <v>29311</v>
      </c>
      <c r="E313" s="2">
        <f t="shared" si="76"/>
        <v>102681</v>
      </c>
      <c r="F313" s="2">
        <v>99837</v>
      </c>
      <c r="G313" s="2">
        <v>4407</v>
      </c>
      <c r="H313" s="2">
        <f t="shared" si="77"/>
        <v>104244</v>
      </c>
      <c r="I313" s="2">
        <f t="shared" si="78"/>
        <v>-1563</v>
      </c>
      <c r="J313" s="2">
        <f t="shared" si="79"/>
        <v>1563</v>
      </c>
      <c r="L313" s="2">
        <f t="shared" si="80"/>
        <v>1563</v>
      </c>
      <c r="M313" s="2">
        <v>6596</v>
      </c>
      <c r="N313" s="2">
        <v>5033</v>
      </c>
      <c r="O313" s="2">
        <v>0</v>
      </c>
      <c r="P313" s="2">
        <v>0</v>
      </c>
      <c r="Q313" s="2">
        <v>0</v>
      </c>
    </row>
    <row r="314" spans="1:17" ht="12.75">
      <c r="A314" s="1" t="s">
        <v>578</v>
      </c>
      <c r="B314" s="1" t="s">
        <v>579</v>
      </c>
      <c r="C314" s="2">
        <v>61968</v>
      </c>
      <c r="D314" s="2">
        <v>27223</v>
      </c>
      <c r="E314" s="2">
        <f t="shared" si="76"/>
        <v>89191</v>
      </c>
      <c r="F314" s="2">
        <v>85356</v>
      </c>
      <c r="G314" s="2">
        <v>2812</v>
      </c>
      <c r="H314" s="2">
        <f t="shared" si="77"/>
        <v>88168</v>
      </c>
      <c r="I314" s="2">
        <f t="shared" si="78"/>
        <v>1023</v>
      </c>
      <c r="J314" s="2">
        <f t="shared" si="79"/>
        <v>-1023</v>
      </c>
      <c r="L314" s="2">
        <f t="shared" si="80"/>
        <v>-1023</v>
      </c>
      <c r="M314" s="2">
        <v>1030</v>
      </c>
      <c r="N314" s="2">
        <v>2053</v>
      </c>
      <c r="O314" s="2">
        <v>0</v>
      </c>
      <c r="P314" s="2">
        <v>0</v>
      </c>
      <c r="Q314" s="2">
        <v>0</v>
      </c>
    </row>
    <row r="315" spans="1:17" ht="12.75">
      <c r="A315" s="1" t="s">
        <v>580</v>
      </c>
      <c r="B315" s="1" t="s">
        <v>581</v>
      </c>
      <c r="C315" s="2">
        <v>272036</v>
      </c>
      <c r="D315" s="2">
        <v>38117</v>
      </c>
      <c r="E315" s="2">
        <f t="shared" si="76"/>
        <v>310153</v>
      </c>
      <c r="F315" s="2">
        <v>250281</v>
      </c>
      <c r="G315" s="2">
        <v>50856</v>
      </c>
      <c r="H315" s="2">
        <f t="shared" si="77"/>
        <v>301137</v>
      </c>
      <c r="I315" s="2">
        <f t="shared" si="78"/>
        <v>9016</v>
      </c>
      <c r="J315" s="2">
        <f t="shared" si="79"/>
        <v>-9016</v>
      </c>
      <c r="K315" s="2">
        <v>-2500</v>
      </c>
      <c r="L315" s="2">
        <f t="shared" si="80"/>
        <v>-1666</v>
      </c>
      <c r="M315" s="2">
        <v>3905</v>
      </c>
      <c r="N315" s="2">
        <v>5571</v>
      </c>
      <c r="O315" s="2">
        <v>0</v>
      </c>
      <c r="P315" s="2">
        <v>0</v>
      </c>
      <c r="Q315" s="2">
        <v>-4850</v>
      </c>
    </row>
    <row r="316" spans="1:17" ht="12.75">
      <c r="A316" s="1" t="s">
        <v>582</v>
      </c>
      <c r="B316" s="1" t="s">
        <v>583</v>
      </c>
      <c r="C316" s="2">
        <v>62890</v>
      </c>
      <c r="D316" s="2">
        <v>62296</v>
      </c>
      <c r="E316" s="2">
        <f t="shared" si="76"/>
        <v>125186</v>
      </c>
      <c r="F316" s="2">
        <v>118725</v>
      </c>
      <c r="G316" s="2">
        <v>2242</v>
      </c>
      <c r="H316" s="2">
        <f t="shared" si="77"/>
        <v>120967</v>
      </c>
      <c r="I316" s="2">
        <f t="shared" si="78"/>
        <v>4219</v>
      </c>
      <c r="J316" s="2">
        <f t="shared" si="79"/>
        <v>-4219</v>
      </c>
      <c r="K316" s="2">
        <v>-2844</v>
      </c>
      <c r="L316" s="2">
        <f t="shared" si="80"/>
        <v>-1375</v>
      </c>
      <c r="M316" s="2">
        <v>782</v>
      </c>
      <c r="N316" s="2">
        <v>2157</v>
      </c>
      <c r="O316" s="2">
        <v>0</v>
      </c>
      <c r="P316" s="2">
        <v>0</v>
      </c>
      <c r="Q316" s="2">
        <v>0</v>
      </c>
    </row>
    <row r="317" spans="1:17" ht="12.75">
      <c r="A317" s="1" t="s">
        <v>584</v>
      </c>
      <c r="B317" s="1" t="s">
        <v>585</v>
      </c>
      <c r="C317" s="2">
        <v>72945</v>
      </c>
      <c r="D317" s="2">
        <v>26631</v>
      </c>
      <c r="E317" s="2">
        <f t="shared" si="76"/>
        <v>99576</v>
      </c>
      <c r="F317" s="2">
        <v>88706</v>
      </c>
      <c r="G317" s="2">
        <v>4388</v>
      </c>
      <c r="H317" s="2">
        <f t="shared" si="77"/>
        <v>93094</v>
      </c>
      <c r="I317" s="2">
        <f t="shared" si="78"/>
        <v>6482</v>
      </c>
      <c r="J317" s="2">
        <f t="shared" si="79"/>
        <v>-6482</v>
      </c>
      <c r="K317" s="2">
        <v>-4456</v>
      </c>
      <c r="L317" s="2">
        <f t="shared" si="80"/>
        <v>-2026</v>
      </c>
      <c r="M317" s="2">
        <v>1297</v>
      </c>
      <c r="N317" s="2">
        <v>3323</v>
      </c>
      <c r="O317" s="2">
        <v>0</v>
      </c>
      <c r="P317" s="2">
        <v>0</v>
      </c>
      <c r="Q317" s="2">
        <v>0</v>
      </c>
    </row>
    <row r="318" spans="1:17" ht="12.75">
      <c r="A318" s="1" t="s">
        <v>586</v>
      </c>
      <c r="B318" s="1" t="s">
        <v>587</v>
      </c>
      <c r="C318" s="2">
        <v>131491</v>
      </c>
      <c r="D318" s="2">
        <v>56887</v>
      </c>
      <c r="E318" s="2">
        <f>SUM(C318:D318)</f>
        <v>188378</v>
      </c>
      <c r="F318" s="2">
        <v>169801</v>
      </c>
      <c r="G318" s="2">
        <v>11941</v>
      </c>
      <c r="H318" s="2">
        <f t="shared" si="77"/>
        <v>181742</v>
      </c>
      <c r="I318" s="2">
        <f>E318-H318</f>
        <v>6636</v>
      </c>
      <c r="J318" s="2">
        <f t="shared" si="79"/>
        <v>-6636</v>
      </c>
      <c r="L318" s="2">
        <f t="shared" si="80"/>
        <v>-6636</v>
      </c>
      <c r="M318" s="2">
        <v>13798</v>
      </c>
      <c r="N318" s="2">
        <v>20434</v>
      </c>
      <c r="O318" s="2">
        <v>0</v>
      </c>
      <c r="P318" s="2">
        <v>0</v>
      </c>
      <c r="Q318" s="2">
        <v>0</v>
      </c>
    </row>
    <row r="319" spans="1:17" ht="12.75">
      <c r="A319" s="1" t="s">
        <v>588</v>
      </c>
      <c r="B319" s="1" t="s">
        <v>589</v>
      </c>
      <c r="C319" s="2">
        <v>86233</v>
      </c>
      <c r="D319" s="2">
        <v>11633</v>
      </c>
      <c r="E319" s="2">
        <f t="shared" si="76"/>
        <v>97866</v>
      </c>
      <c r="F319" s="2">
        <v>84060</v>
      </c>
      <c r="G319" s="2">
        <v>12239</v>
      </c>
      <c r="H319" s="2">
        <f t="shared" si="77"/>
        <v>96299</v>
      </c>
      <c r="I319" s="2">
        <f>E319-H319</f>
        <v>1567</v>
      </c>
      <c r="J319" s="2">
        <f t="shared" si="79"/>
        <v>-1567</v>
      </c>
      <c r="L319" s="2">
        <f t="shared" si="80"/>
        <v>-1567</v>
      </c>
      <c r="M319" s="2">
        <v>3540</v>
      </c>
      <c r="N319" s="2">
        <v>5107</v>
      </c>
      <c r="O319" s="2">
        <v>0</v>
      </c>
      <c r="P319" s="2">
        <v>0</v>
      </c>
      <c r="Q319" s="2">
        <v>0</v>
      </c>
    </row>
    <row r="320" spans="1:17" ht="12.75">
      <c r="A320" s="1" t="s">
        <v>590</v>
      </c>
      <c r="B320" s="1" t="s">
        <v>591</v>
      </c>
      <c r="C320" s="2">
        <v>141288</v>
      </c>
      <c r="D320" s="2">
        <v>33131</v>
      </c>
      <c r="E320" s="2">
        <f t="shared" si="76"/>
        <v>174419</v>
      </c>
      <c r="F320" s="2">
        <v>163961</v>
      </c>
      <c r="G320" s="2">
        <v>7755</v>
      </c>
      <c r="H320" s="2">
        <f t="shared" si="77"/>
        <v>171716</v>
      </c>
      <c r="I320" s="2">
        <f t="shared" si="78"/>
        <v>2703</v>
      </c>
      <c r="J320" s="2">
        <f t="shared" si="79"/>
        <v>-2703</v>
      </c>
      <c r="K320" s="2">
        <v>-3334</v>
      </c>
      <c r="L320" s="2">
        <f t="shared" si="80"/>
        <v>631</v>
      </c>
      <c r="M320" s="2">
        <v>787</v>
      </c>
      <c r="N320" s="2">
        <v>156</v>
      </c>
      <c r="O320" s="2">
        <v>0</v>
      </c>
      <c r="P320" s="2">
        <v>0</v>
      </c>
      <c r="Q320" s="2">
        <v>0</v>
      </c>
    </row>
    <row r="321" spans="1:17" ht="12.75">
      <c r="A321" s="1" t="s">
        <v>592</v>
      </c>
      <c r="B321" s="1" t="s">
        <v>593</v>
      </c>
      <c r="C321" s="2">
        <v>300175</v>
      </c>
      <c r="D321" s="2">
        <v>160773</v>
      </c>
      <c r="E321" s="2">
        <f t="shared" si="76"/>
        <v>460948</v>
      </c>
      <c r="F321" s="2">
        <v>475447</v>
      </c>
      <c r="G321" s="2">
        <v>6811</v>
      </c>
      <c r="H321" s="2">
        <f t="shared" si="77"/>
        <v>482258</v>
      </c>
      <c r="I321" s="2">
        <f t="shared" si="78"/>
        <v>-21310</v>
      </c>
      <c r="J321" s="2">
        <f t="shared" si="79"/>
        <v>21310</v>
      </c>
      <c r="K321" s="2">
        <v>7500</v>
      </c>
      <c r="L321" s="2">
        <f t="shared" si="80"/>
        <v>2593</v>
      </c>
      <c r="M321" s="2">
        <v>4955</v>
      </c>
      <c r="N321" s="2">
        <v>2362</v>
      </c>
      <c r="O321" s="2">
        <v>0</v>
      </c>
      <c r="P321" s="2">
        <v>0</v>
      </c>
      <c r="Q321" s="2">
        <v>11217</v>
      </c>
    </row>
    <row r="322" spans="1:17" ht="12.75">
      <c r="A322" s="1" t="s">
        <v>594</v>
      </c>
      <c r="B322" s="1" t="s">
        <v>595</v>
      </c>
      <c r="C322" s="2">
        <v>71572</v>
      </c>
      <c r="D322" s="2">
        <v>26109</v>
      </c>
      <c r="E322" s="2">
        <f t="shared" si="76"/>
        <v>97681</v>
      </c>
      <c r="F322" s="2">
        <v>87851</v>
      </c>
      <c r="G322" s="2">
        <v>8395</v>
      </c>
      <c r="H322" s="2">
        <f t="shared" si="77"/>
        <v>96246</v>
      </c>
      <c r="I322" s="2">
        <f t="shared" si="78"/>
        <v>1435</v>
      </c>
      <c r="J322" s="2">
        <f t="shared" si="79"/>
        <v>-1435</v>
      </c>
      <c r="L322" s="2">
        <f t="shared" si="80"/>
        <v>-1435</v>
      </c>
      <c r="M322" s="2">
        <v>918</v>
      </c>
      <c r="N322" s="2">
        <v>2353</v>
      </c>
      <c r="O322" s="2">
        <v>0</v>
      </c>
      <c r="P322" s="2">
        <v>0</v>
      </c>
      <c r="Q322" s="2">
        <v>0</v>
      </c>
    </row>
    <row r="323" spans="1:17" ht="12.75">
      <c r="A323" s="1" t="s">
        <v>596</v>
      </c>
      <c r="B323" s="1" t="s">
        <v>597</v>
      </c>
      <c r="C323" s="2">
        <v>66281</v>
      </c>
      <c r="D323" s="2">
        <v>6494</v>
      </c>
      <c r="E323" s="2">
        <f t="shared" si="76"/>
        <v>72775</v>
      </c>
      <c r="F323" s="2">
        <v>58625</v>
      </c>
      <c r="G323" s="2">
        <v>17927</v>
      </c>
      <c r="H323" s="2">
        <f t="shared" si="77"/>
        <v>76552</v>
      </c>
      <c r="I323" s="2">
        <f t="shared" si="78"/>
        <v>-3777</v>
      </c>
      <c r="J323" s="2">
        <f t="shared" si="79"/>
        <v>3777</v>
      </c>
      <c r="L323" s="2">
        <f t="shared" si="80"/>
        <v>3777</v>
      </c>
      <c r="M323" s="2">
        <v>6379</v>
      </c>
      <c r="N323" s="2">
        <v>2602</v>
      </c>
      <c r="O323" s="2">
        <v>0</v>
      </c>
      <c r="P323" s="2">
        <v>0</v>
      </c>
      <c r="Q323" s="2">
        <v>0</v>
      </c>
    </row>
    <row r="324" spans="1:17" ht="12.75">
      <c r="A324" s="1" t="s">
        <v>598</v>
      </c>
      <c r="B324" s="1" t="s">
        <v>599</v>
      </c>
      <c r="C324" s="2">
        <v>113955</v>
      </c>
      <c r="D324" s="2">
        <v>49071</v>
      </c>
      <c r="E324" s="2">
        <f t="shared" si="76"/>
        <v>163026</v>
      </c>
      <c r="F324" s="2">
        <v>167203</v>
      </c>
      <c r="G324" s="2">
        <v>6898</v>
      </c>
      <c r="H324" s="2">
        <f t="shared" si="77"/>
        <v>174101</v>
      </c>
      <c r="I324" s="2">
        <f t="shared" si="78"/>
        <v>-11075</v>
      </c>
      <c r="J324" s="2">
        <f t="shared" si="79"/>
        <v>11075</v>
      </c>
      <c r="K324" s="2">
        <v>9185</v>
      </c>
      <c r="L324" s="2">
        <f t="shared" si="80"/>
        <v>1890</v>
      </c>
      <c r="M324" s="2">
        <v>4102</v>
      </c>
      <c r="N324" s="2">
        <v>2212</v>
      </c>
      <c r="O324" s="2">
        <v>0</v>
      </c>
      <c r="P324" s="2">
        <v>0</v>
      </c>
      <c r="Q324" s="2">
        <v>0</v>
      </c>
    </row>
    <row r="325" spans="1:17" ht="12.75">
      <c r="A325" s="1" t="s">
        <v>600</v>
      </c>
      <c r="B325" s="1" t="s">
        <v>601</v>
      </c>
      <c r="C325" s="2">
        <v>73168</v>
      </c>
      <c r="D325" s="2">
        <v>9572</v>
      </c>
      <c r="E325" s="2">
        <f t="shared" si="76"/>
        <v>82740</v>
      </c>
      <c r="F325" s="2">
        <v>57028</v>
      </c>
      <c r="G325" s="2">
        <v>17567</v>
      </c>
      <c r="H325" s="2">
        <f t="shared" si="77"/>
        <v>74595</v>
      </c>
      <c r="I325" s="2">
        <f t="shared" si="78"/>
        <v>8145</v>
      </c>
      <c r="J325" s="2">
        <f t="shared" si="79"/>
        <v>-8145</v>
      </c>
      <c r="K325" s="2">
        <v>-1000</v>
      </c>
      <c r="L325" s="2">
        <f t="shared" si="80"/>
        <v>-7145</v>
      </c>
      <c r="M325" s="2">
        <v>3251</v>
      </c>
      <c r="N325" s="2">
        <v>10396</v>
      </c>
      <c r="O325" s="2">
        <v>0</v>
      </c>
      <c r="P325" s="2">
        <v>0</v>
      </c>
      <c r="Q325" s="2">
        <v>0</v>
      </c>
    </row>
    <row r="326" spans="1:17" ht="12.75">
      <c r="A326" s="1" t="s">
        <v>602</v>
      </c>
      <c r="B326" s="1" t="s">
        <v>603</v>
      </c>
      <c r="C326" s="2">
        <v>254220</v>
      </c>
      <c r="D326" s="2">
        <v>95229</v>
      </c>
      <c r="E326" s="2">
        <f t="shared" si="76"/>
        <v>349449</v>
      </c>
      <c r="F326" s="2">
        <v>343516</v>
      </c>
      <c r="G326" s="2">
        <v>3655</v>
      </c>
      <c r="H326" s="2">
        <f t="shared" si="77"/>
        <v>347171</v>
      </c>
      <c r="I326" s="2">
        <f t="shared" si="78"/>
        <v>2278</v>
      </c>
      <c r="J326" s="2">
        <f t="shared" si="79"/>
        <v>-2278</v>
      </c>
      <c r="K326" s="2">
        <v>-1000</v>
      </c>
      <c r="L326" s="2">
        <f t="shared" si="80"/>
        <v>-1278</v>
      </c>
      <c r="M326" s="2">
        <v>11060</v>
      </c>
      <c r="N326" s="2">
        <v>12338</v>
      </c>
      <c r="O326" s="2">
        <v>0</v>
      </c>
      <c r="P326" s="2">
        <v>0</v>
      </c>
      <c r="Q326" s="2">
        <v>0</v>
      </c>
    </row>
    <row r="327" spans="1:17" ht="12.75">
      <c r="A327" s="1" t="s">
        <v>604</v>
      </c>
      <c r="B327" s="1" t="s">
        <v>605</v>
      </c>
      <c r="C327" s="2">
        <v>39781</v>
      </c>
      <c r="D327" s="2">
        <v>23214</v>
      </c>
      <c r="E327" s="2">
        <f t="shared" si="76"/>
        <v>62995</v>
      </c>
      <c r="F327" s="2">
        <v>58911</v>
      </c>
      <c r="G327" s="2">
        <v>4060</v>
      </c>
      <c r="H327" s="2">
        <f t="shared" si="77"/>
        <v>62971</v>
      </c>
      <c r="I327" s="2">
        <f t="shared" si="78"/>
        <v>24</v>
      </c>
      <c r="J327" s="2">
        <f t="shared" si="79"/>
        <v>-24</v>
      </c>
      <c r="L327" s="2">
        <f t="shared" si="80"/>
        <v>-24</v>
      </c>
      <c r="M327" s="2">
        <v>4069</v>
      </c>
      <c r="N327" s="2">
        <v>4093</v>
      </c>
      <c r="O327" s="2">
        <v>0</v>
      </c>
      <c r="P327" s="2">
        <v>0</v>
      </c>
      <c r="Q327" s="2">
        <v>0</v>
      </c>
    </row>
    <row r="328" spans="1:17" ht="12.75">
      <c r="A328" s="1" t="s">
        <v>606</v>
      </c>
      <c r="B328" s="1" t="s">
        <v>607</v>
      </c>
      <c r="C328" s="2">
        <v>139124</v>
      </c>
      <c r="D328" s="2">
        <v>54066</v>
      </c>
      <c r="E328" s="2">
        <f t="shared" si="76"/>
        <v>193190</v>
      </c>
      <c r="F328" s="2">
        <v>179456</v>
      </c>
      <c r="G328" s="2">
        <v>4213</v>
      </c>
      <c r="H328" s="2">
        <f t="shared" si="77"/>
        <v>183669</v>
      </c>
      <c r="I328" s="2">
        <f t="shared" si="78"/>
        <v>9521</v>
      </c>
      <c r="J328" s="2">
        <f t="shared" si="79"/>
        <v>-9521</v>
      </c>
      <c r="K328" s="2">
        <v>4048</v>
      </c>
      <c r="L328" s="2">
        <f t="shared" si="80"/>
        <v>-5566</v>
      </c>
      <c r="M328" s="2">
        <v>1265</v>
      </c>
      <c r="N328" s="2">
        <v>6831</v>
      </c>
      <c r="O328" s="2">
        <v>0</v>
      </c>
      <c r="P328" s="2">
        <v>0</v>
      </c>
      <c r="Q328" s="2">
        <v>-8003</v>
      </c>
    </row>
    <row r="329" spans="1:17" ht="12.75">
      <c r="A329" s="1" t="s">
        <v>608</v>
      </c>
      <c r="B329" s="1" t="s">
        <v>609</v>
      </c>
      <c r="C329" s="2">
        <v>80043</v>
      </c>
      <c r="D329" s="2">
        <v>29105</v>
      </c>
      <c r="E329" s="2">
        <f t="shared" si="76"/>
        <v>109148</v>
      </c>
      <c r="F329" s="2">
        <v>94771</v>
      </c>
      <c r="G329" s="2">
        <v>12923</v>
      </c>
      <c r="H329" s="2">
        <f t="shared" si="77"/>
        <v>107694</v>
      </c>
      <c r="I329" s="2">
        <f t="shared" si="78"/>
        <v>1454</v>
      </c>
      <c r="J329" s="2">
        <f t="shared" si="79"/>
        <v>-1454</v>
      </c>
      <c r="K329" s="2">
        <v>-1500</v>
      </c>
      <c r="L329" s="2">
        <f t="shared" si="80"/>
        <v>1562</v>
      </c>
      <c r="M329" s="2">
        <v>1872</v>
      </c>
      <c r="N329" s="2">
        <v>310</v>
      </c>
      <c r="O329" s="2">
        <v>0</v>
      </c>
      <c r="P329" s="2">
        <v>0</v>
      </c>
      <c r="Q329" s="2">
        <v>-1516</v>
      </c>
    </row>
    <row r="330" spans="1:17" s="11" customFormat="1" ht="12.75">
      <c r="A330" s="11" t="s">
        <v>74</v>
      </c>
      <c r="B330" s="11" t="s">
        <v>610</v>
      </c>
      <c r="C330" s="12">
        <f aca="true" t="shared" si="81" ref="C330:H330">SUM(C300:C329)</f>
        <v>4242248</v>
      </c>
      <c r="D330" s="12">
        <f t="shared" si="81"/>
        <v>5732141</v>
      </c>
      <c r="E330" s="12">
        <f t="shared" si="81"/>
        <v>9974389</v>
      </c>
      <c r="F330" s="12">
        <f t="shared" si="81"/>
        <v>9594245</v>
      </c>
      <c r="G330" s="12">
        <f t="shared" si="81"/>
        <v>492254</v>
      </c>
      <c r="H330" s="12">
        <f t="shared" si="81"/>
        <v>10086499</v>
      </c>
      <c r="I330" s="12">
        <f>E330-H330</f>
        <v>-112110</v>
      </c>
      <c r="J330" s="12">
        <f>SUM(K330,L330,O330,P330,Q330)</f>
        <v>112110</v>
      </c>
      <c r="K330" s="12">
        <f>SUM(K300:K329)</f>
        <v>186726</v>
      </c>
      <c r="L330" s="12">
        <f aca="true" t="shared" si="82" ref="L330:Q330">SUM(L300:L329)</f>
        <v>-49439</v>
      </c>
      <c r="M330" s="12">
        <f t="shared" si="82"/>
        <v>121824</v>
      </c>
      <c r="N330" s="12">
        <f t="shared" si="82"/>
        <v>171263</v>
      </c>
      <c r="O330" s="12">
        <f t="shared" si="82"/>
        <v>0</v>
      </c>
      <c r="P330" s="12">
        <f t="shared" si="82"/>
        <v>-17389</v>
      </c>
      <c r="Q330" s="12">
        <f t="shared" si="82"/>
        <v>-7788</v>
      </c>
    </row>
    <row r="332" spans="1:17" ht="12.75">
      <c r="A332" s="1" t="s">
        <v>611</v>
      </c>
      <c r="B332" s="1" t="s">
        <v>612</v>
      </c>
      <c r="C332" s="2">
        <v>78217</v>
      </c>
      <c r="D332" s="2">
        <v>2847141</v>
      </c>
      <c r="E332" s="2">
        <v>2925358</v>
      </c>
      <c r="F332" s="2">
        <v>905034</v>
      </c>
      <c r="G332" s="2">
        <v>1970138</v>
      </c>
      <c r="H332" s="2">
        <v>2875172</v>
      </c>
      <c r="I332" s="2">
        <v>50186</v>
      </c>
      <c r="J332" s="2">
        <v>-50186</v>
      </c>
      <c r="K332" s="2">
        <v>-48000</v>
      </c>
      <c r="L332" s="2">
        <v>-2186</v>
      </c>
      <c r="M332" s="2">
        <v>12221</v>
      </c>
      <c r="N332" s="2">
        <v>14407</v>
      </c>
      <c r="O332" s="2">
        <v>0</v>
      </c>
      <c r="P332" s="2">
        <v>0</v>
      </c>
      <c r="Q332" s="2">
        <v>0</v>
      </c>
    </row>
    <row r="333" spans="1:17" ht="12.75">
      <c r="A333" s="1" t="s">
        <v>613</v>
      </c>
      <c r="B333" s="1" t="s">
        <v>614</v>
      </c>
      <c r="C333" s="2">
        <v>1325490</v>
      </c>
      <c r="D333" s="2">
        <v>922002</v>
      </c>
      <c r="E333" s="2">
        <v>2247492</v>
      </c>
      <c r="F333" s="2">
        <v>2179789</v>
      </c>
      <c r="G333" s="2">
        <v>122679</v>
      </c>
      <c r="H333" s="2">
        <v>2302468</v>
      </c>
      <c r="I333" s="2">
        <v>-54976</v>
      </c>
      <c r="J333" s="2">
        <v>54976</v>
      </c>
      <c r="K333" s="2">
        <v>-28160</v>
      </c>
      <c r="L333" s="2">
        <v>-6821</v>
      </c>
      <c r="M333" s="2">
        <v>4387</v>
      </c>
      <c r="N333" s="2">
        <v>11208</v>
      </c>
      <c r="O333" s="2">
        <v>0</v>
      </c>
      <c r="P333" s="2">
        <v>20502</v>
      </c>
      <c r="Q333" s="2">
        <v>69455</v>
      </c>
    </row>
    <row r="334" spans="1:17" ht="12.75">
      <c r="A334" s="1" t="s">
        <v>615</v>
      </c>
      <c r="B334" s="1" t="s">
        <v>616</v>
      </c>
      <c r="C334" s="2">
        <v>205602</v>
      </c>
      <c r="D334" s="2">
        <v>61797</v>
      </c>
      <c r="E334" s="2">
        <v>267399</v>
      </c>
      <c r="F334" s="2">
        <v>377065</v>
      </c>
      <c r="G334" s="2">
        <v>9733</v>
      </c>
      <c r="H334" s="2">
        <v>386798</v>
      </c>
      <c r="I334" s="2">
        <v>-119399</v>
      </c>
      <c r="J334" s="2">
        <v>119399</v>
      </c>
      <c r="K334" s="2">
        <v>88400</v>
      </c>
      <c r="L334" s="2">
        <v>30999</v>
      </c>
      <c r="M334" s="2">
        <v>44223</v>
      </c>
      <c r="N334" s="2">
        <v>13224</v>
      </c>
      <c r="O334" s="2">
        <v>0</v>
      </c>
      <c r="P334" s="2">
        <v>0</v>
      </c>
      <c r="Q334" s="2">
        <v>0</v>
      </c>
    </row>
    <row r="335" spans="1:17" ht="12.75">
      <c r="A335" s="1" t="s">
        <v>617</v>
      </c>
      <c r="B335" s="1" t="s">
        <v>618</v>
      </c>
      <c r="C335" s="2">
        <v>262761</v>
      </c>
      <c r="D335" s="2">
        <v>146709</v>
      </c>
      <c r="E335" s="2">
        <v>409470</v>
      </c>
      <c r="F335" s="2">
        <v>361508</v>
      </c>
      <c r="G335" s="2">
        <v>10863</v>
      </c>
      <c r="H335" s="2">
        <v>372371</v>
      </c>
      <c r="I335" s="2">
        <v>37099</v>
      </c>
      <c r="J335" s="2">
        <v>-37099</v>
      </c>
      <c r="K335" s="2">
        <v>-7500</v>
      </c>
      <c r="L335" s="2">
        <v>-19519</v>
      </c>
      <c r="M335" s="2">
        <v>13417</v>
      </c>
      <c r="N335" s="2">
        <v>32936</v>
      </c>
      <c r="O335" s="2">
        <v>-10080</v>
      </c>
      <c r="P335" s="2">
        <v>0</v>
      </c>
      <c r="Q335" s="2">
        <v>0</v>
      </c>
    </row>
    <row r="336" spans="1:17" ht="12.75">
      <c r="A336" s="1" t="s">
        <v>619</v>
      </c>
      <c r="B336" s="1" t="s">
        <v>620</v>
      </c>
      <c r="C336" s="2">
        <v>807291</v>
      </c>
      <c r="D336" s="2">
        <v>340037</v>
      </c>
      <c r="E336" s="2">
        <v>1147328</v>
      </c>
      <c r="F336" s="2">
        <v>1243730</v>
      </c>
      <c r="G336" s="2">
        <v>54293</v>
      </c>
      <c r="H336" s="2">
        <v>1298023</v>
      </c>
      <c r="I336" s="2">
        <v>-150695</v>
      </c>
      <c r="J336" s="2">
        <v>150695</v>
      </c>
      <c r="K336" s="2">
        <v>155539</v>
      </c>
      <c r="L336" s="2">
        <v>-4101</v>
      </c>
      <c r="M336" s="2">
        <v>2966</v>
      </c>
      <c r="N336" s="2">
        <v>7067</v>
      </c>
      <c r="O336" s="2">
        <v>0</v>
      </c>
      <c r="P336" s="2">
        <v>0</v>
      </c>
      <c r="Q336" s="2">
        <v>-743</v>
      </c>
    </row>
    <row r="337" spans="1:17" ht="12.75">
      <c r="A337" s="1" t="s">
        <v>621</v>
      </c>
      <c r="B337" s="1" t="s">
        <v>622</v>
      </c>
      <c r="C337" s="2">
        <v>132634</v>
      </c>
      <c r="D337" s="2">
        <v>166912</v>
      </c>
      <c r="E337" s="2">
        <v>299546</v>
      </c>
      <c r="F337" s="2">
        <v>310324</v>
      </c>
      <c r="G337" s="2">
        <v>12962</v>
      </c>
      <c r="H337" s="2">
        <v>323286</v>
      </c>
      <c r="I337" s="2">
        <v>-23740</v>
      </c>
      <c r="J337" s="2">
        <v>23740</v>
      </c>
      <c r="K337" s="2">
        <v>37000</v>
      </c>
      <c r="L337" s="2">
        <v>-13260</v>
      </c>
      <c r="M337" s="2">
        <v>11432</v>
      </c>
      <c r="N337" s="2">
        <v>24692</v>
      </c>
      <c r="O337" s="2">
        <v>0</v>
      </c>
      <c r="P337" s="2">
        <v>0</v>
      </c>
      <c r="Q337" s="2">
        <v>0</v>
      </c>
    </row>
    <row r="338" spans="1:17" ht="12.75">
      <c r="A338" s="1" t="s">
        <v>623</v>
      </c>
      <c r="B338" s="1" t="s">
        <v>624</v>
      </c>
      <c r="C338" s="2">
        <v>45430</v>
      </c>
      <c r="D338" s="2">
        <v>74434</v>
      </c>
      <c r="E338" s="2">
        <v>119864</v>
      </c>
      <c r="F338" s="2">
        <v>106048</v>
      </c>
      <c r="G338" s="2">
        <v>12488</v>
      </c>
      <c r="H338" s="2">
        <v>118536</v>
      </c>
      <c r="I338" s="2">
        <v>1328</v>
      </c>
      <c r="J338" s="2">
        <v>-1328</v>
      </c>
      <c r="K338" s="2">
        <v>0</v>
      </c>
      <c r="L338" s="2">
        <v>-1328</v>
      </c>
      <c r="M338" s="2">
        <v>2716</v>
      </c>
      <c r="N338" s="2">
        <v>4044</v>
      </c>
      <c r="O338" s="2">
        <v>0</v>
      </c>
      <c r="P338" s="2">
        <v>0</v>
      </c>
      <c r="Q338" s="2">
        <v>0</v>
      </c>
    </row>
    <row r="339" spans="1:17" ht="12.75">
      <c r="A339" s="1" t="s">
        <v>625</v>
      </c>
      <c r="B339" s="1" t="s">
        <v>626</v>
      </c>
      <c r="C339" s="2">
        <v>86971</v>
      </c>
      <c r="D339" s="2">
        <v>160760</v>
      </c>
      <c r="E339" s="2">
        <v>247731</v>
      </c>
      <c r="F339" s="2">
        <v>244479</v>
      </c>
      <c r="G339" s="2">
        <v>8921</v>
      </c>
      <c r="H339" s="2">
        <v>253400</v>
      </c>
      <c r="I339" s="2">
        <v>-5669</v>
      </c>
      <c r="J339" s="2">
        <v>5669</v>
      </c>
      <c r="K339" s="2">
        <v>13500</v>
      </c>
      <c r="L339" s="2">
        <v>-7831</v>
      </c>
      <c r="M339" s="2">
        <v>9339</v>
      </c>
      <c r="N339" s="2">
        <v>17170</v>
      </c>
      <c r="O339" s="2">
        <v>0</v>
      </c>
      <c r="P339" s="2">
        <v>0</v>
      </c>
      <c r="Q339" s="2">
        <v>0</v>
      </c>
    </row>
    <row r="340" spans="1:17" ht="12.75">
      <c r="A340" s="1" t="s">
        <v>627</v>
      </c>
      <c r="B340" s="1" t="s">
        <v>628</v>
      </c>
      <c r="C340" s="2">
        <v>110411</v>
      </c>
      <c r="D340" s="2">
        <v>81165</v>
      </c>
      <c r="E340" s="2">
        <v>191576</v>
      </c>
      <c r="F340" s="2">
        <v>170198</v>
      </c>
      <c r="G340" s="2">
        <v>26063</v>
      </c>
      <c r="H340" s="2">
        <v>196261</v>
      </c>
      <c r="I340" s="2">
        <v>-4685</v>
      </c>
      <c r="J340" s="2">
        <v>4685</v>
      </c>
      <c r="K340" s="2">
        <v>0</v>
      </c>
      <c r="L340" s="2">
        <v>4685</v>
      </c>
      <c r="M340" s="2">
        <v>6563</v>
      </c>
      <c r="N340" s="2">
        <v>1878</v>
      </c>
      <c r="O340" s="2">
        <v>0</v>
      </c>
      <c r="P340" s="2">
        <v>0</v>
      </c>
      <c r="Q340" s="2">
        <v>0</v>
      </c>
    </row>
    <row r="341" spans="1:17" ht="12.75">
      <c r="A341" s="1" t="s">
        <v>629</v>
      </c>
      <c r="B341" s="1" t="s">
        <v>630</v>
      </c>
      <c r="C341" s="2">
        <v>137492</v>
      </c>
      <c r="D341" s="2">
        <v>147577</v>
      </c>
      <c r="E341" s="2">
        <v>285069</v>
      </c>
      <c r="F341" s="2">
        <v>261391</v>
      </c>
      <c r="G341" s="2">
        <v>10490</v>
      </c>
      <c r="H341" s="2">
        <v>271881</v>
      </c>
      <c r="I341" s="2">
        <v>13188</v>
      </c>
      <c r="J341" s="2">
        <v>-13188</v>
      </c>
      <c r="K341" s="2">
        <v>-9900</v>
      </c>
      <c r="L341" s="2">
        <v>-3288</v>
      </c>
      <c r="M341" s="2">
        <v>6351</v>
      </c>
      <c r="N341" s="2">
        <v>9639</v>
      </c>
      <c r="O341" s="2">
        <v>0</v>
      </c>
      <c r="P341" s="2">
        <v>0</v>
      </c>
      <c r="Q341" s="2">
        <v>0</v>
      </c>
    </row>
    <row r="342" spans="1:17" ht="12.75">
      <c r="A342" s="1" t="s">
        <v>631</v>
      </c>
      <c r="B342" s="1" t="s">
        <v>632</v>
      </c>
      <c r="C342" s="2">
        <v>212628</v>
      </c>
      <c r="D342" s="2">
        <v>150066</v>
      </c>
      <c r="E342" s="2">
        <v>362694</v>
      </c>
      <c r="F342" s="2">
        <v>347893</v>
      </c>
      <c r="G342" s="2">
        <v>13480</v>
      </c>
      <c r="H342" s="2">
        <v>361373</v>
      </c>
      <c r="I342" s="2">
        <v>1321</v>
      </c>
      <c r="J342" s="2">
        <v>-1321</v>
      </c>
      <c r="K342" s="2">
        <v>23892</v>
      </c>
      <c r="L342" s="2">
        <v>-25213</v>
      </c>
      <c r="M342" s="2">
        <v>1422</v>
      </c>
      <c r="N342" s="2">
        <v>26635</v>
      </c>
      <c r="O342" s="2">
        <v>0</v>
      </c>
      <c r="P342" s="2">
        <v>0</v>
      </c>
      <c r="Q342" s="2">
        <v>0</v>
      </c>
    </row>
    <row r="343" spans="1:17" ht="12.75">
      <c r="A343" s="1" t="s">
        <v>633</v>
      </c>
      <c r="B343" s="1" t="s">
        <v>634</v>
      </c>
      <c r="C343" s="2">
        <v>220638</v>
      </c>
      <c r="D343" s="2">
        <v>113137</v>
      </c>
      <c r="E343" s="2">
        <v>333775</v>
      </c>
      <c r="F343" s="2">
        <v>279222</v>
      </c>
      <c r="G343" s="2">
        <v>36974</v>
      </c>
      <c r="H343" s="2">
        <v>316196</v>
      </c>
      <c r="I343" s="2">
        <v>17579</v>
      </c>
      <c r="J343" s="2">
        <v>-17579</v>
      </c>
      <c r="K343" s="2">
        <v>-14550</v>
      </c>
      <c r="L343" s="2">
        <v>-3029</v>
      </c>
      <c r="M343" s="2">
        <v>7245</v>
      </c>
      <c r="N343" s="2">
        <v>10274</v>
      </c>
      <c r="O343" s="2">
        <v>0</v>
      </c>
      <c r="P343" s="2">
        <v>0</v>
      </c>
      <c r="Q343" s="2">
        <v>0</v>
      </c>
    </row>
    <row r="344" spans="1:17" ht="12.75">
      <c r="A344" s="1" t="s">
        <v>635</v>
      </c>
      <c r="B344" s="1" t="s">
        <v>636</v>
      </c>
      <c r="C344" s="2">
        <v>73864</v>
      </c>
      <c r="D344" s="2">
        <v>64856</v>
      </c>
      <c r="E344" s="2">
        <v>138720</v>
      </c>
      <c r="F344" s="2">
        <v>154140</v>
      </c>
      <c r="G344" s="2">
        <v>6874</v>
      </c>
      <c r="H344" s="2">
        <v>161014</v>
      </c>
      <c r="I344" s="2">
        <v>-22294</v>
      </c>
      <c r="J344" s="2">
        <v>22294</v>
      </c>
      <c r="K344" s="2">
        <v>23000</v>
      </c>
      <c r="L344" s="2">
        <v>-706</v>
      </c>
      <c r="M344" s="2">
        <v>1224</v>
      </c>
      <c r="N344" s="2">
        <v>1930</v>
      </c>
      <c r="O344" s="2">
        <v>0</v>
      </c>
      <c r="P344" s="2">
        <v>0</v>
      </c>
      <c r="Q344" s="2">
        <v>0</v>
      </c>
    </row>
    <row r="345" spans="1:17" ht="12.75">
      <c r="A345" s="1" t="s">
        <v>637</v>
      </c>
      <c r="B345" s="1" t="s">
        <v>638</v>
      </c>
      <c r="C345" s="2">
        <v>168630</v>
      </c>
      <c r="D345" s="2">
        <v>47755</v>
      </c>
      <c r="E345" s="2">
        <v>216385</v>
      </c>
      <c r="F345" s="2">
        <v>175474</v>
      </c>
      <c r="G345" s="2">
        <v>40617</v>
      </c>
      <c r="H345" s="2">
        <v>216091</v>
      </c>
      <c r="I345" s="2">
        <v>294</v>
      </c>
      <c r="J345" s="2">
        <v>-294</v>
      </c>
      <c r="K345" s="2">
        <v>14000</v>
      </c>
      <c r="L345" s="2">
        <v>-14294</v>
      </c>
      <c r="M345" s="2">
        <v>4749</v>
      </c>
      <c r="N345" s="2">
        <v>19043</v>
      </c>
      <c r="O345" s="2">
        <v>0</v>
      </c>
      <c r="P345" s="2">
        <v>0</v>
      </c>
      <c r="Q345" s="2">
        <v>0</v>
      </c>
    </row>
    <row r="346" spans="1:17" ht="12.75">
      <c r="A346" s="1" t="s">
        <v>639</v>
      </c>
      <c r="B346" s="1" t="s">
        <v>640</v>
      </c>
      <c r="C346" s="2">
        <v>98743</v>
      </c>
      <c r="D346" s="2">
        <v>180431</v>
      </c>
      <c r="E346" s="2">
        <v>279174</v>
      </c>
      <c r="F346" s="2">
        <v>262352</v>
      </c>
      <c r="G346" s="2">
        <v>10420</v>
      </c>
      <c r="H346" s="2">
        <v>272772</v>
      </c>
      <c r="I346" s="2">
        <v>6402</v>
      </c>
      <c r="J346" s="2">
        <v>-6402</v>
      </c>
      <c r="K346" s="2">
        <v>-1400</v>
      </c>
      <c r="L346" s="2">
        <v>146</v>
      </c>
      <c r="M346" s="2">
        <v>3420</v>
      </c>
      <c r="N346" s="2">
        <v>3274</v>
      </c>
      <c r="O346" s="2">
        <v>-5148</v>
      </c>
      <c r="P346" s="2">
        <v>0</v>
      </c>
      <c r="Q346" s="2">
        <v>0</v>
      </c>
    </row>
    <row r="347" spans="1:17" ht="12.75">
      <c r="A347" s="1" t="s">
        <v>641</v>
      </c>
      <c r="B347" s="1" t="s">
        <v>642</v>
      </c>
      <c r="C347" s="2">
        <v>142933</v>
      </c>
      <c r="D347" s="2">
        <v>114920</v>
      </c>
      <c r="E347" s="2">
        <v>257853</v>
      </c>
      <c r="F347" s="2">
        <v>235278</v>
      </c>
      <c r="G347" s="2">
        <v>11392</v>
      </c>
      <c r="H347" s="2">
        <v>246670</v>
      </c>
      <c r="I347" s="2">
        <v>11183</v>
      </c>
      <c r="J347" s="2">
        <v>-11183</v>
      </c>
      <c r="K347" s="2">
        <v>-6360</v>
      </c>
      <c r="L347" s="2">
        <v>-4823</v>
      </c>
      <c r="M347" s="2">
        <v>12015</v>
      </c>
      <c r="N347" s="2">
        <v>16838</v>
      </c>
      <c r="O347" s="2">
        <v>0</v>
      </c>
      <c r="P347" s="2">
        <v>0</v>
      </c>
      <c r="Q347" s="2">
        <v>0</v>
      </c>
    </row>
    <row r="348" spans="1:17" ht="12.75">
      <c r="A348" s="1" t="s">
        <v>643</v>
      </c>
      <c r="B348" s="1" t="s">
        <v>644</v>
      </c>
      <c r="C348" s="2">
        <v>129649</v>
      </c>
      <c r="D348" s="2">
        <v>104599</v>
      </c>
      <c r="E348" s="2">
        <v>234248</v>
      </c>
      <c r="F348" s="2">
        <v>257199</v>
      </c>
      <c r="G348" s="2">
        <v>16725</v>
      </c>
      <c r="H348" s="2">
        <v>273924</v>
      </c>
      <c r="I348" s="2">
        <v>-39676</v>
      </c>
      <c r="J348" s="2">
        <v>39676</v>
      </c>
      <c r="K348" s="2">
        <v>46450</v>
      </c>
      <c r="L348" s="2">
        <v>-6774</v>
      </c>
      <c r="M348" s="2">
        <v>962</v>
      </c>
      <c r="N348" s="2">
        <v>7736</v>
      </c>
      <c r="O348" s="2">
        <v>0</v>
      </c>
      <c r="P348" s="2">
        <v>0</v>
      </c>
      <c r="Q348" s="2">
        <v>0</v>
      </c>
    </row>
    <row r="349" spans="1:17" s="11" customFormat="1" ht="12.75">
      <c r="A349" s="11" t="s">
        <v>74</v>
      </c>
      <c r="B349" s="11" t="s">
        <v>645</v>
      </c>
      <c r="C349" s="12">
        <f aca="true" t="shared" si="83" ref="C349:H349">SUM(C332:C348)</f>
        <v>4239384</v>
      </c>
      <c r="D349" s="12">
        <f t="shared" si="83"/>
        <v>5724298</v>
      </c>
      <c r="E349" s="12">
        <f t="shared" si="83"/>
        <v>9963682</v>
      </c>
      <c r="F349" s="12">
        <f t="shared" si="83"/>
        <v>7871124</v>
      </c>
      <c r="G349" s="12">
        <f t="shared" si="83"/>
        <v>2375112</v>
      </c>
      <c r="H349" s="12">
        <f t="shared" si="83"/>
        <v>10246236</v>
      </c>
      <c r="I349" s="12">
        <f>E349-H349</f>
        <v>-282554</v>
      </c>
      <c r="J349" s="12">
        <f>SUM(K349,L349,O349,P349,Q349)</f>
        <v>282554</v>
      </c>
      <c r="K349" s="12">
        <f>SUM(K332:K348)</f>
        <v>285911</v>
      </c>
      <c r="L349" s="12">
        <f aca="true" t="shared" si="84" ref="L349:Q349">SUM(L332:L348)</f>
        <v>-77343</v>
      </c>
      <c r="M349" s="12">
        <f t="shared" si="84"/>
        <v>144652</v>
      </c>
      <c r="N349" s="12">
        <f t="shared" si="84"/>
        <v>221995</v>
      </c>
      <c r="O349" s="12">
        <f t="shared" si="84"/>
        <v>-15228</v>
      </c>
      <c r="P349" s="12">
        <f t="shared" si="84"/>
        <v>20502</v>
      </c>
      <c r="Q349" s="12">
        <f t="shared" si="84"/>
        <v>68712</v>
      </c>
    </row>
    <row r="351" spans="1:17" ht="12.75">
      <c r="A351" s="1" t="s">
        <v>646</v>
      </c>
      <c r="B351" s="1" t="s">
        <v>647</v>
      </c>
      <c r="C351" s="2">
        <v>46479</v>
      </c>
      <c r="D351" s="2">
        <v>2445190</v>
      </c>
      <c r="E351" s="2">
        <v>2491669</v>
      </c>
      <c r="F351" s="2">
        <v>768307</v>
      </c>
      <c r="G351" s="2">
        <v>1740640</v>
      </c>
      <c r="H351" s="2">
        <v>2508947</v>
      </c>
      <c r="I351" s="2">
        <v>-17278</v>
      </c>
      <c r="J351" s="2">
        <v>17278</v>
      </c>
      <c r="K351" s="2">
        <v>19750</v>
      </c>
      <c r="L351" s="2">
        <v>-2472</v>
      </c>
      <c r="M351" s="2">
        <v>5691</v>
      </c>
      <c r="N351" s="2">
        <v>8163</v>
      </c>
      <c r="O351" s="2">
        <v>0</v>
      </c>
      <c r="P351" s="2">
        <v>0</v>
      </c>
      <c r="Q351" s="2">
        <v>0</v>
      </c>
    </row>
    <row r="352" spans="1:17" ht="12.75">
      <c r="A352" s="1" t="s">
        <v>648</v>
      </c>
      <c r="B352" s="1" t="s">
        <v>649</v>
      </c>
      <c r="C352" s="2">
        <v>1168541</v>
      </c>
      <c r="D352" s="2">
        <v>718029</v>
      </c>
      <c r="E352" s="2">
        <v>1886570</v>
      </c>
      <c r="F352" s="2">
        <v>1799486</v>
      </c>
      <c r="G352" s="2">
        <v>27557</v>
      </c>
      <c r="H352" s="2">
        <v>1827043</v>
      </c>
      <c r="I352" s="2">
        <v>59527</v>
      </c>
      <c r="J352" s="2">
        <v>-59527</v>
      </c>
      <c r="K352" s="2">
        <v>-23750</v>
      </c>
      <c r="L352" s="2">
        <v>-35777</v>
      </c>
      <c r="M352" s="2">
        <v>12472</v>
      </c>
      <c r="N352" s="2">
        <v>48249</v>
      </c>
      <c r="O352" s="2">
        <v>0</v>
      </c>
      <c r="P352" s="2">
        <v>0</v>
      </c>
      <c r="Q352" s="2">
        <v>0</v>
      </c>
    </row>
    <row r="353" spans="1:17" ht="12.75">
      <c r="A353" s="1" t="s">
        <v>650</v>
      </c>
      <c r="B353" s="1" t="s">
        <v>651</v>
      </c>
      <c r="C353" s="2">
        <v>188163</v>
      </c>
      <c r="D353" s="2">
        <v>396361</v>
      </c>
      <c r="E353" s="2">
        <v>584524</v>
      </c>
      <c r="F353" s="2">
        <v>574560</v>
      </c>
      <c r="G353" s="2">
        <v>9544</v>
      </c>
      <c r="H353" s="2">
        <v>584104</v>
      </c>
      <c r="I353" s="2">
        <v>420</v>
      </c>
      <c r="J353" s="2">
        <v>-420</v>
      </c>
      <c r="K353" s="2">
        <v>0</v>
      </c>
      <c r="L353" s="2">
        <v>1390</v>
      </c>
      <c r="M353" s="2">
        <v>2945</v>
      </c>
      <c r="N353" s="2">
        <v>1555</v>
      </c>
      <c r="O353" s="2">
        <v>0</v>
      </c>
      <c r="P353" s="2">
        <v>0</v>
      </c>
      <c r="Q353" s="2">
        <v>-1810</v>
      </c>
    </row>
    <row r="354" spans="1:17" ht="12.75">
      <c r="A354" s="1" t="s">
        <v>652</v>
      </c>
      <c r="B354" s="1" t="s">
        <v>1176</v>
      </c>
      <c r="C354" s="2">
        <v>190137</v>
      </c>
      <c r="D354" s="2">
        <v>271303</v>
      </c>
      <c r="E354" s="2">
        <v>461440</v>
      </c>
      <c r="F354" s="2">
        <v>498110</v>
      </c>
      <c r="G354" s="2">
        <v>11537</v>
      </c>
      <c r="H354" s="2">
        <v>509647</v>
      </c>
      <c r="I354" s="2">
        <v>-48207</v>
      </c>
      <c r="J354" s="2">
        <v>48207</v>
      </c>
      <c r="K354" s="2">
        <v>54400</v>
      </c>
      <c r="L354" s="2">
        <v>-5114</v>
      </c>
      <c r="M354" s="2">
        <v>11637</v>
      </c>
      <c r="N354" s="2">
        <v>16751</v>
      </c>
      <c r="O354" s="2">
        <v>0</v>
      </c>
      <c r="P354" s="2">
        <v>0</v>
      </c>
      <c r="Q354" s="2">
        <v>-1079</v>
      </c>
    </row>
    <row r="355" spans="1:17" ht="12.75">
      <c r="A355" s="1" t="s">
        <v>653</v>
      </c>
      <c r="B355" s="1" t="s">
        <v>654</v>
      </c>
      <c r="C355" s="2">
        <v>24933</v>
      </c>
      <c r="D355" s="2">
        <v>37419</v>
      </c>
      <c r="E355" s="2">
        <v>62352</v>
      </c>
      <c r="F355" s="2">
        <v>53554</v>
      </c>
      <c r="G355" s="2">
        <v>8266</v>
      </c>
      <c r="H355" s="2">
        <v>61820</v>
      </c>
      <c r="I355" s="2">
        <v>532</v>
      </c>
      <c r="J355" s="2">
        <v>-532</v>
      </c>
      <c r="K355" s="2">
        <v>-689</v>
      </c>
      <c r="L355" s="2">
        <v>157</v>
      </c>
      <c r="M355" s="2">
        <v>344</v>
      </c>
      <c r="N355" s="2">
        <v>187</v>
      </c>
      <c r="O355" s="2">
        <v>0</v>
      </c>
      <c r="P355" s="2">
        <v>0</v>
      </c>
      <c r="Q355" s="2">
        <v>0</v>
      </c>
    </row>
    <row r="356" spans="1:17" ht="12.75">
      <c r="A356" s="1" t="s">
        <v>655</v>
      </c>
      <c r="B356" s="1" t="s">
        <v>656</v>
      </c>
      <c r="C356" s="2">
        <v>38750</v>
      </c>
      <c r="D356" s="2">
        <v>69144</v>
      </c>
      <c r="E356" s="2">
        <v>107894</v>
      </c>
      <c r="F356" s="2">
        <v>97728</v>
      </c>
      <c r="G356" s="2">
        <v>7922</v>
      </c>
      <c r="H356" s="2">
        <v>105650</v>
      </c>
      <c r="I356" s="2">
        <v>2244</v>
      </c>
      <c r="J356" s="2">
        <v>-2244</v>
      </c>
      <c r="K356" s="2">
        <v>0</v>
      </c>
      <c r="L356" s="2">
        <v>94</v>
      </c>
      <c r="M356" s="2">
        <v>5033</v>
      </c>
      <c r="N356" s="2">
        <v>4939</v>
      </c>
      <c r="O356" s="2">
        <v>0</v>
      </c>
      <c r="P356" s="2">
        <v>0</v>
      </c>
      <c r="Q356" s="2">
        <v>-2338</v>
      </c>
    </row>
    <row r="357" spans="1:17" ht="12.75">
      <c r="A357" s="1" t="s">
        <v>657</v>
      </c>
      <c r="B357" s="1" t="s">
        <v>1177</v>
      </c>
      <c r="C357" s="2">
        <v>93292</v>
      </c>
      <c r="D357" s="2">
        <v>137730</v>
      </c>
      <c r="E357" s="2">
        <v>231022</v>
      </c>
      <c r="F357" s="2">
        <v>216530</v>
      </c>
      <c r="G357" s="2">
        <v>4829</v>
      </c>
      <c r="H357" s="2">
        <v>221359</v>
      </c>
      <c r="I357" s="2">
        <v>9663</v>
      </c>
      <c r="J357" s="2">
        <v>-9663</v>
      </c>
      <c r="K357" s="2">
        <v>-3468</v>
      </c>
      <c r="L357" s="2">
        <v>-4194</v>
      </c>
      <c r="M357" s="2">
        <v>914</v>
      </c>
      <c r="N357" s="2">
        <v>5108</v>
      </c>
      <c r="O357" s="2">
        <v>0</v>
      </c>
      <c r="P357" s="2">
        <v>0</v>
      </c>
      <c r="Q357" s="2">
        <v>-2001</v>
      </c>
    </row>
    <row r="358" spans="1:17" ht="12.75">
      <c r="A358" s="1" t="s">
        <v>658</v>
      </c>
      <c r="B358" s="1" t="s">
        <v>659</v>
      </c>
      <c r="C358" s="2">
        <v>43145</v>
      </c>
      <c r="D358" s="2">
        <v>38315</v>
      </c>
      <c r="E358" s="2">
        <v>81460</v>
      </c>
      <c r="F358" s="2">
        <v>65545</v>
      </c>
      <c r="G358" s="2">
        <v>13769</v>
      </c>
      <c r="H358" s="2">
        <v>79314</v>
      </c>
      <c r="I358" s="2">
        <v>2146</v>
      </c>
      <c r="J358" s="2">
        <v>-2146</v>
      </c>
      <c r="K358" s="2">
        <v>-2083</v>
      </c>
      <c r="L358" s="2">
        <v>-63</v>
      </c>
      <c r="M358" s="2">
        <v>382</v>
      </c>
      <c r="N358" s="2">
        <v>445</v>
      </c>
      <c r="O358" s="2">
        <v>0</v>
      </c>
      <c r="P358" s="2">
        <v>0</v>
      </c>
      <c r="Q358" s="2">
        <v>0</v>
      </c>
    </row>
    <row r="359" spans="1:17" ht="12.75">
      <c r="A359" s="1" t="s">
        <v>660</v>
      </c>
      <c r="B359" s="1" t="s">
        <v>661</v>
      </c>
      <c r="C359" s="2">
        <v>25038</v>
      </c>
      <c r="D359" s="2">
        <v>62854</v>
      </c>
      <c r="E359" s="2">
        <v>87892</v>
      </c>
      <c r="F359" s="2">
        <v>85541</v>
      </c>
      <c r="G359" s="2">
        <v>4011</v>
      </c>
      <c r="H359" s="2">
        <v>89552</v>
      </c>
      <c r="I359" s="2">
        <v>-1660</v>
      </c>
      <c r="J359" s="2">
        <v>1660</v>
      </c>
      <c r="K359" s="2">
        <v>0</v>
      </c>
      <c r="L359" s="2">
        <v>1660</v>
      </c>
      <c r="M359" s="2">
        <v>2194</v>
      </c>
      <c r="N359" s="2">
        <v>534</v>
      </c>
      <c r="O359" s="2">
        <v>0</v>
      </c>
      <c r="P359" s="2">
        <v>0</v>
      </c>
      <c r="Q359" s="2">
        <v>0</v>
      </c>
    </row>
    <row r="360" spans="1:17" ht="12.75">
      <c r="A360" s="1" t="s">
        <v>662</v>
      </c>
      <c r="B360" s="1" t="s">
        <v>663</v>
      </c>
      <c r="C360" s="2">
        <v>72229</v>
      </c>
      <c r="D360" s="2">
        <v>45151</v>
      </c>
      <c r="E360" s="2">
        <v>117380</v>
      </c>
      <c r="F360" s="2">
        <v>89209</v>
      </c>
      <c r="G360" s="2">
        <v>32420</v>
      </c>
      <c r="H360" s="2">
        <v>121629</v>
      </c>
      <c r="I360" s="2">
        <v>-4249</v>
      </c>
      <c r="J360" s="2">
        <v>4249</v>
      </c>
      <c r="K360" s="2">
        <v>7600</v>
      </c>
      <c r="L360" s="2">
        <v>-3351</v>
      </c>
      <c r="M360" s="2">
        <v>962</v>
      </c>
      <c r="N360" s="2">
        <v>4313</v>
      </c>
      <c r="O360" s="2">
        <v>0</v>
      </c>
      <c r="P360" s="2">
        <v>0</v>
      </c>
      <c r="Q360" s="2">
        <v>0</v>
      </c>
    </row>
    <row r="361" spans="1:17" ht="12.75">
      <c r="A361" s="1" t="s">
        <v>664</v>
      </c>
      <c r="B361" s="1" t="s">
        <v>665</v>
      </c>
      <c r="C361" s="2">
        <v>52168</v>
      </c>
      <c r="D361" s="2">
        <v>101318</v>
      </c>
      <c r="E361" s="2">
        <v>153486</v>
      </c>
      <c r="F361" s="2">
        <v>147565</v>
      </c>
      <c r="G361" s="2">
        <v>3750</v>
      </c>
      <c r="H361" s="2">
        <v>151315</v>
      </c>
      <c r="I361" s="2">
        <v>2171</v>
      </c>
      <c r="J361" s="2">
        <v>-2171</v>
      </c>
      <c r="K361" s="2">
        <v>0</v>
      </c>
      <c r="L361" s="2">
        <v>-2171</v>
      </c>
      <c r="M361" s="2">
        <v>11540</v>
      </c>
      <c r="N361" s="2">
        <v>13711</v>
      </c>
      <c r="O361" s="2">
        <v>0</v>
      </c>
      <c r="P361" s="2">
        <v>0</v>
      </c>
      <c r="Q361" s="2">
        <v>0</v>
      </c>
    </row>
    <row r="362" spans="1:17" ht="12.75">
      <c r="A362" s="1" t="s">
        <v>666</v>
      </c>
      <c r="B362" s="1" t="s">
        <v>667</v>
      </c>
      <c r="C362" s="2">
        <v>11704</v>
      </c>
      <c r="D362" s="2">
        <v>52796</v>
      </c>
      <c r="E362" s="2">
        <v>64500</v>
      </c>
      <c r="F362" s="2">
        <v>60671</v>
      </c>
      <c r="G362" s="2">
        <v>2507</v>
      </c>
      <c r="H362" s="2">
        <v>63178</v>
      </c>
      <c r="I362" s="2">
        <v>1322</v>
      </c>
      <c r="J362" s="2">
        <v>-1322</v>
      </c>
      <c r="K362" s="2">
        <v>-1875</v>
      </c>
      <c r="L362" s="2">
        <v>553</v>
      </c>
      <c r="M362" s="2">
        <v>630</v>
      </c>
      <c r="N362" s="2">
        <v>77</v>
      </c>
      <c r="O362" s="2">
        <v>0</v>
      </c>
      <c r="P362" s="2">
        <v>0</v>
      </c>
      <c r="Q362" s="2">
        <v>0</v>
      </c>
    </row>
    <row r="363" spans="1:17" ht="12.75">
      <c r="A363" s="1" t="s">
        <v>668</v>
      </c>
      <c r="B363" s="1" t="s">
        <v>669</v>
      </c>
      <c r="C363" s="2">
        <v>134870</v>
      </c>
      <c r="D363" s="2">
        <v>112819</v>
      </c>
      <c r="E363" s="2">
        <v>247689</v>
      </c>
      <c r="F363" s="2">
        <v>187890</v>
      </c>
      <c r="G363" s="2">
        <v>30647</v>
      </c>
      <c r="H363" s="2">
        <v>218537</v>
      </c>
      <c r="I363" s="2">
        <v>29152</v>
      </c>
      <c r="J363" s="2">
        <v>-29152</v>
      </c>
      <c r="K363" s="2">
        <v>0</v>
      </c>
      <c r="L363" s="2">
        <v>-29152</v>
      </c>
      <c r="M363" s="2">
        <v>1618</v>
      </c>
      <c r="N363" s="2">
        <v>30770</v>
      </c>
      <c r="O363" s="2">
        <v>0</v>
      </c>
      <c r="P363" s="2">
        <v>0</v>
      </c>
      <c r="Q363" s="2">
        <v>0</v>
      </c>
    </row>
    <row r="364" spans="1:17" ht="12.75">
      <c r="A364" s="1" t="s">
        <v>670</v>
      </c>
      <c r="B364" s="1" t="s">
        <v>671</v>
      </c>
      <c r="C364" s="2">
        <v>64861</v>
      </c>
      <c r="D364" s="2">
        <v>127343</v>
      </c>
      <c r="E364" s="2">
        <v>192204</v>
      </c>
      <c r="F364" s="2">
        <v>181921</v>
      </c>
      <c r="G364" s="2">
        <v>6855</v>
      </c>
      <c r="H364" s="2">
        <v>188776</v>
      </c>
      <c r="I364" s="2">
        <v>3428</v>
      </c>
      <c r="J364" s="2">
        <v>-3428</v>
      </c>
      <c r="K364" s="2">
        <v>-4168</v>
      </c>
      <c r="L364" s="2">
        <v>740</v>
      </c>
      <c r="M364" s="2">
        <v>831</v>
      </c>
      <c r="N364" s="2">
        <v>91</v>
      </c>
      <c r="O364" s="2">
        <v>0</v>
      </c>
      <c r="P364" s="2">
        <v>0</v>
      </c>
      <c r="Q364" s="2">
        <v>0</v>
      </c>
    </row>
    <row r="365" spans="1:17" ht="12.75">
      <c r="A365" s="1" t="s">
        <v>672</v>
      </c>
      <c r="B365" s="1" t="s">
        <v>673</v>
      </c>
      <c r="C365" s="2">
        <v>41056</v>
      </c>
      <c r="D365" s="2">
        <v>89295</v>
      </c>
      <c r="E365" s="2">
        <v>130351</v>
      </c>
      <c r="F365" s="2">
        <v>118780</v>
      </c>
      <c r="G365" s="2">
        <v>6650</v>
      </c>
      <c r="H365" s="2">
        <v>125430</v>
      </c>
      <c r="I365" s="2">
        <v>4921</v>
      </c>
      <c r="J365" s="2">
        <v>-4921</v>
      </c>
      <c r="K365" s="2">
        <v>0</v>
      </c>
      <c r="L365" s="2">
        <v>-4921</v>
      </c>
      <c r="M365" s="2">
        <v>3485</v>
      </c>
      <c r="N365" s="2">
        <v>8406</v>
      </c>
      <c r="O365" s="2">
        <v>0</v>
      </c>
      <c r="P365" s="2">
        <v>0</v>
      </c>
      <c r="Q365" s="2">
        <v>0</v>
      </c>
    </row>
    <row r="366" spans="1:17" ht="12.75">
      <c r="A366" s="1" t="s">
        <v>674</v>
      </c>
      <c r="B366" s="1" t="s">
        <v>675</v>
      </c>
      <c r="C366" s="2">
        <v>46793</v>
      </c>
      <c r="D366" s="2">
        <v>80396</v>
      </c>
      <c r="E366" s="2">
        <v>127189</v>
      </c>
      <c r="F366" s="2">
        <v>121990</v>
      </c>
      <c r="G366" s="2">
        <v>5538</v>
      </c>
      <c r="H366" s="2">
        <v>127528</v>
      </c>
      <c r="I366" s="2">
        <v>-339</v>
      </c>
      <c r="J366" s="2">
        <v>339</v>
      </c>
      <c r="K366" s="2">
        <v>0</v>
      </c>
      <c r="L366" s="2">
        <v>339</v>
      </c>
      <c r="M366" s="2">
        <v>2050</v>
      </c>
      <c r="N366" s="2">
        <v>1711</v>
      </c>
      <c r="O366" s="2">
        <v>0</v>
      </c>
      <c r="P366" s="2">
        <v>0</v>
      </c>
      <c r="Q366" s="2">
        <v>0</v>
      </c>
    </row>
    <row r="367" spans="1:17" ht="12.75">
      <c r="A367" s="1" t="s">
        <v>676</v>
      </c>
      <c r="B367" s="1" t="s">
        <v>677</v>
      </c>
      <c r="C367" s="2">
        <v>29699</v>
      </c>
      <c r="D367" s="2">
        <v>64418</v>
      </c>
      <c r="E367" s="2">
        <v>94117</v>
      </c>
      <c r="F367" s="2">
        <v>102669</v>
      </c>
      <c r="G367" s="2">
        <v>4803</v>
      </c>
      <c r="H367" s="2">
        <v>107472</v>
      </c>
      <c r="I367" s="2">
        <v>-13355</v>
      </c>
      <c r="J367" s="2">
        <v>13355</v>
      </c>
      <c r="K367" s="2">
        <v>14000</v>
      </c>
      <c r="L367" s="2">
        <v>-645</v>
      </c>
      <c r="M367" s="2">
        <v>243</v>
      </c>
      <c r="N367" s="2">
        <v>888</v>
      </c>
      <c r="O367" s="2">
        <v>0</v>
      </c>
      <c r="P367" s="2">
        <v>0</v>
      </c>
      <c r="Q367" s="2">
        <v>0</v>
      </c>
    </row>
    <row r="368" spans="1:17" ht="12.75">
      <c r="A368" s="1" t="s">
        <v>678</v>
      </c>
      <c r="B368" s="1" t="s">
        <v>679</v>
      </c>
      <c r="C368" s="2">
        <v>46780</v>
      </c>
      <c r="D368" s="2">
        <v>86308</v>
      </c>
      <c r="E368" s="2">
        <v>133088</v>
      </c>
      <c r="F368" s="2">
        <v>125788</v>
      </c>
      <c r="G368" s="2">
        <v>6467</v>
      </c>
      <c r="H368" s="2">
        <v>132255</v>
      </c>
      <c r="I368" s="2">
        <v>833</v>
      </c>
      <c r="J368" s="2">
        <v>-833</v>
      </c>
      <c r="K368" s="2">
        <v>0</v>
      </c>
      <c r="L368" s="2">
        <v>-833</v>
      </c>
      <c r="M368" s="2">
        <v>206</v>
      </c>
      <c r="N368" s="2">
        <v>1039</v>
      </c>
      <c r="O368" s="2">
        <v>0</v>
      </c>
      <c r="P368" s="2">
        <v>0</v>
      </c>
      <c r="Q368" s="2">
        <v>0</v>
      </c>
    </row>
    <row r="369" spans="1:17" ht="12.75">
      <c r="A369" s="1" t="s">
        <v>680</v>
      </c>
      <c r="B369" s="1" t="s">
        <v>681</v>
      </c>
      <c r="C369" s="2">
        <v>44085</v>
      </c>
      <c r="D369" s="2">
        <v>102051</v>
      </c>
      <c r="E369" s="2">
        <v>146136</v>
      </c>
      <c r="F369" s="2">
        <v>138938</v>
      </c>
      <c r="G369" s="2">
        <v>4609</v>
      </c>
      <c r="H369" s="2">
        <v>143547</v>
      </c>
      <c r="I369" s="2">
        <v>2589</v>
      </c>
      <c r="J369" s="2">
        <v>-2589</v>
      </c>
      <c r="K369" s="2">
        <v>-2750</v>
      </c>
      <c r="L369" s="2">
        <v>161</v>
      </c>
      <c r="M369" s="2">
        <v>268</v>
      </c>
      <c r="N369" s="2">
        <v>107</v>
      </c>
      <c r="O369" s="2">
        <v>0</v>
      </c>
      <c r="P369" s="2">
        <v>0</v>
      </c>
      <c r="Q369" s="2">
        <v>0</v>
      </c>
    </row>
    <row r="370" spans="1:17" ht="12.75">
      <c r="A370" s="1" t="s">
        <v>682</v>
      </c>
      <c r="B370" s="1" t="s">
        <v>683</v>
      </c>
      <c r="C370" s="2">
        <v>22727</v>
      </c>
      <c r="D370" s="2">
        <v>39594</v>
      </c>
      <c r="E370" s="2">
        <v>62321</v>
      </c>
      <c r="F370" s="2">
        <v>47767</v>
      </c>
      <c r="G370" s="2">
        <v>11017</v>
      </c>
      <c r="H370" s="2">
        <v>58784</v>
      </c>
      <c r="I370" s="2">
        <v>3537</v>
      </c>
      <c r="J370" s="2">
        <v>-3537</v>
      </c>
      <c r="K370" s="2">
        <v>0</v>
      </c>
      <c r="L370" s="2">
        <v>-3537</v>
      </c>
      <c r="M370" s="2">
        <v>3856</v>
      </c>
      <c r="N370" s="2">
        <v>7393</v>
      </c>
      <c r="O370" s="2">
        <v>0</v>
      </c>
      <c r="P370" s="2">
        <v>0</v>
      </c>
      <c r="Q370" s="2">
        <v>0</v>
      </c>
    </row>
    <row r="371" spans="1:17" ht="12.75">
      <c r="A371" s="1" t="s">
        <v>684</v>
      </c>
      <c r="B371" s="1" t="s">
        <v>685</v>
      </c>
      <c r="C371" s="2">
        <v>47073</v>
      </c>
      <c r="D371" s="2">
        <v>70240</v>
      </c>
      <c r="E371" s="2">
        <v>117313</v>
      </c>
      <c r="F371" s="2">
        <v>113022</v>
      </c>
      <c r="G371" s="2">
        <v>3884</v>
      </c>
      <c r="H371" s="2">
        <v>116906</v>
      </c>
      <c r="I371" s="2">
        <v>407</v>
      </c>
      <c r="J371" s="2">
        <v>-407</v>
      </c>
      <c r="K371" s="2">
        <v>0</v>
      </c>
      <c r="L371" s="2">
        <v>-407</v>
      </c>
      <c r="M371" s="2">
        <v>3641</v>
      </c>
      <c r="N371" s="2">
        <v>4048</v>
      </c>
      <c r="O371" s="2">
        <v>0</v>
      </c>
      <c r="P371" s="2">
        <v>0</v>
      </c>
      <c r="Q371" s="2">
        <v>0</v>
      </c>
    </row>
    <row r="372" spans="1:17" ht="12.75">
      <c r="A372" s="1" t="s">
        <v>686</v>
      </c>
      <c r="B372" s="1" t="s">
        <v>687</v>
      </c>
      <c r="C372" s="2">
        <v>24704</v>
      </c>
      <c r="D372" s="2">
        <v>76387</v>
      </c>
      <c r="E372" s="2">
        <v>101091</v>
      </c>
      <c r="F372" s="2">
        <v>95239</v>
      </c>
      <c r="G372" s="2">
        <v>5553</v>
      </c>
      <c r="H372" s="2">
        <v>100792</v>
      </c>
      <c r="I372" s="2">
        <v>299</v>
      </c>
      <c r="J372" s="2">
        <v>-299</v>
      </c>
      <c r="K372" s="2">
        <v>0</v>
      </c>
      <c r="L372" s="2">
        <v>-299</v>
      </c>
      <c r="M372" s="2">
        <v>597</v>
      </c>
      <c r="N372" s="2">
        <v>896</v>
      </c>
      <c r="O372" s="2">
        <v>0</v>
      </c>
      <c r="P372" s="2">
        <v>0</v>
      </c>
      <c r="Q372" s="2">
        <v>0</v>
      </c>
    </row>
    <row r="373" spans="1:17" ht="12.75">
      <c r="A373" s="1" t="s">
        <v>688</v>
      </c>
      <c r="B373" s="1" t="s">
        <v>689</v>
      </c>
      <c r="C373" s="2">
        <v>57007</v>
      </c>
      <c r="D373" s="2">
        <v>93517</v>
      </c>
      <c r="E373" s="2">
        <v>150524</v>
      </c>
      <c r="F373" s="2">
        <v>138525</v>
      </c>
      <c r="G373" s="2">
        <v>9319</v>
      </c>
      <c r="H373" s="2">
        <v>147844</v>
      </c>
      <c r="I373" s="2">
        <v>2680</v>
      </c>
      <c r="J373" s="2">
        <v>-2680</v>
      </c>
      <c r="K373" s="2">
        <v>0</v>
      </c>
      <c r="L373" s="2">
        <v>-2680</v>
      </c>
      <c r="M373" s="2">
        <v>3853</v>
      </c>
      <c r="N373" s="2">
        <v>6533</v>
      </c>
      <c r="O373" s="2">
        <v>0</v>
      </c>
      <c r="P373" s="2">
        <v>0</v>
      </c>
      <c r="Q373" s="2">
        <v>0</v>
      </c>
    </row>
    <row r="374" spans="1:17" ht="12.75">
      <c r="A374" s="1" t="s">
        <v>690</v>
      </c>
      <c r="B374" s="1" t="s">
        <v>691</v>
      </c>
      <c r="C374" s="2">
        <v>48320</v>
      </c>
      <c r="D374" s="2">
        <v>266437</v>
      </c>
      <c r="E374" s="2">
        <v>314757</v>
      </c>
      <c r="F374" s="2">
        <v>310810</v>
      </c>
      <c r="G374" s="2">
        <v>14647</v>
      </c>
      <c r="H374" s="2">
        <v>325457</v>
      </c>
      <c r="I374" s="2">
        <v>-10700</v>
      </c>
      <c r="J374" s="2">
        <v>10700</v>
      </c>
      <c r="K374" s="2">
        <v>20000</v>
      </c>
      <c r="L374" s="2">
        <v>-9300</v>
      </c>
      <c r="M374" s="2">
        <v>684</v>
      </c>
      <c r="N374" s="2">
        <v>9984</v>
      </c>
      <c r="O374" s="2">
        <v>0</v>
      </c>
      <c r="P374" s="2">
        <v>0</v>
      </c>
      <c r="Q374" s="2">
        <v>0</v>
      </c>
    </row>
    <row r="375" spans="1:17" s="11" customFormat="1" ht="12.75">
      <c r="A375" s="11" t="s">
        <v>74</v>
      </c>
      <c r="B375" s="11" t="s">
        <v>692</v>
      </c>
      <c r="C375" s="12">
        <f aca="true" t="shared" si="85" ref="C375:H375">SUM(C351:C374)</f>
        <v>2562554</v>
      </c>
      <c r="D375" s="12">
        <f t="shared" si="85"/>
        <v>5584415</v>
      </c>
      <c r="E375" s="12">
        <f t="shared" si="85"/>
        <v>8146969</v>
      </c>
      <c r="F375" s="12">
        <f t="shared" si="85"/>
        <v>6140145</v>
      </c>
      <c r="G375" s="12">
        <f t="shared" si="85"/>
        <v>1976741</v>
      </c>
      <c r="H375" s="12">
        <f t="shared" si="85"/>
        <v>8116886</v>
      </c>
      <c r="I375" s="12">
        <f>E375-H375</f>
        <v>30083</v>
      </c>
      <c r="J375" s="12">
        <f>SUM(K375,L375,O375,P375,Q375)</f>
        <v>-30083</v>
      </c>
      <c r="K375" s="12">
        <f aca="true" t="shared" si="86" ref="K375:Q375">SUM(K351:K374)</f>
        <v>76967</v>
      </c>
      <c r="L375" s="12">
        <f t="shared" si="86"/>
        <v>-99822</v>
      </c>
      <c r="M375" s="12">
        <f t="shared" si="86"/>
        <v>76076</v>
      </c>
      <c r="N375" s="12">
        <f t="shared" si="86"/>
        <v>175898</v>
      </c>
      <c r="O375" s="12">
        <f t="shared" si="86"/>
        <v>0</v>
      </c>
      <c r="P375" s="12">
        <f t="shared" si="86"/>
        <v>0</v>
      </c>
      <c r="Q375" s="12">
        <f t="shared" si="86"/>
        <v>-7228</v>
      </c>
    </row>
    <row r="377" spans="1:17" ht="12.75">
      <c r="A377" s="1" t="s">
        <v>693</v>
      </c>
      <c r="B377" s="1" t="s">
        <v>694</v>
      </c>
      <c r="C377" s="2">
        <v>99414</v>
      </c>
      <c r="D377" s="2">
        <v>3637021</v>
      </c>
      <c r="E377" s="2">
        <v>3736435</v>
      </c>
      <c r="F377" s="2">
        <v>1316115</v>
      </c>
      <c r="G377" s="2">
        <v>2450901</v>
      </c>
      <c r="H377" s="2">
        <v>3767016</v>
      </c>
      <c r="I377" s="2">
        <v>-30581</v>
      </c>
      <c r="J377" s="2">
        <v>30581</v>
      </c>
      <c r="K377" s="2">
        <v>62778</v>
      </c>
      <c r="L377" s="2">
        <v>-32197</v>
      </c>
      <c r="M377" s="2">
        <v>37671</v>
      </c>
      <c r="N377" s="2">
        <v>69868</v>
      </c>
      <c r="O377" s="2">
        <v>0</v>
      </c>
      <c r="P377" s="2">
        <v>0</v>
      </c>
      <c r="Q377" s="2">
        <v>0</v>
      </c>
    </row>
    <row r="378" spans="1:17" ht="12.75">
      <c r="A378" s="1" t="s">
        <v>695</v>
      </c>
      <c r="B378" s="1" t="s">
        <v>696</v>
      </c>
      <c r="C378" s="2">
        <v>1300319</v>
      </c>
      <c r="D378" s="2">
        <v>990774</v>
      </c>
      <c r="E378" s="2">
        <v>2291093</v>
      </c>
      <c r="F378" s="2">
        <v>2521164</v>
      </c>
      <c r="G378" s="2">
        <v>69414</v>
      </c>
      <c r="H378" s="2">
        <v>2590578</v>
      </c>
      <c r="I378" s="2">
        <v>-299485</v>
      </c>
      <c r="J378" s="2">
        <v>299485</v>
      </c>
      <c r="K378" s="2">
        <v>313518</v>
      </c>
      <c r="L378" s="2">
        <v>-111063</v>
      </c>
      <c r="M378" s="2">
        <v>39341</v>
      </c>
      <c r="N378" s="2">
        <v>150404</v>
      </c>
      <c r="O378" s="2">
        <v>0</v>
      </c>
      <c r="P378" s="2">
        <v>97030</v>
      </c>
      <c r="Q378" s="2">
        <v>0</v>
      </c>
    </row>
    <row r="379" spans="1:17" ht="12.75">
      <c r="A379" s="1" t="s">
        <v>697</v>
      </c>
      <c r="B379" s="1" t="s">
        <v>698</v>
      </c>
      <c r="C379" s="2">
        <v>304946</v>
      </c>
      <c r="D379" s="2">
        <v>372893</v>
      </c>
      <c r="E379" s="2">
        <v>677839</v>
      </c>
      <c r="F379" s="2">
        <v>581932</v>
      </c>
      <c r="G379" s="2">
        <v>9171</v>
      </c>
      <c r="H379" s="2">
        <v>591103</v>
      </c>
      <c r="I379" s="2">
        <v>86736</v>
      </c>
      <c r="J379" s="2">
        <v>-86736</v>
      </c>
      <c r="K379" s="2">
        <v>-14720</v>
      </c>
      <c r="L379" s="2">
        <v>-77016</v>
      </c>
      <c r="M379" s="2">
        <v>4061</v>
      </c>
      <c r="N379" s="2">
        <v>81077</v>
      </c>
      <c r="O379" s="2">
        <v>0</v>
      </c>
      <c r="P379" s="2">
        <v>5000</v>
      </c>
      <c r="Q379" s="2">
        <v>0</v>
      </c>
    </row>
    <row r="380" spans="1:17" ht="12.75">
      <c r="A380" s="1" t="s">
        <v>699</v>
      </c>
      <c r="B380" s="1" t="s">
        <v>700</v>
      </c>
      <c r="C380" s="2">
        <v>225760</v>
      </c>
      <c r="D380" s="2">
        <v>195247</v>
      </c>
      <c r="E380" s="2">
        <v>421007</v>
      </c>
      <c r="F380" s="2">
        <v>409391</v>
      </c>
      <c r="G380" s="2">
        <v>4484</v>
      </c>
      <c r="H380" s="2">
        <v>413875</v>
      </c>
      <c r="I380" s="2">
        <v>7132</v>
      </c>
      <c r="J380" s="2">
        <v>-7132</v>
      </c>
      <c r="K380" s="2">
        <v>-7200</v>
      </c>
      <c r="L380" s="2">
        <v>68</v>
      </c>
      <c r="M380" s="2">
        <v>3030</v>
      </c>
      <c r="N380" s="2">
        <v>2962</v>
      </c>
      <c r="O380" s="2">
        <v>0</v>
      </c>
      <c r="Q380" s="2">
        <v>0</v>
      </c>
    </row>
    <row r="381" spans="1:17" ht="12.75">
      <c r="A381" s="1" t="s">
        <v>701</v>
      </c>
      <c r="B381" s="1" t="s">
        <v>702</v>
      </c>
      <c r="C381" s="2">
        <v>171773</v>
      </c>
      <c r="D381" s="2">
        <v>329659</v>
      </c>
      <c r="E381" s="2">
        <v>501432</v>
      </c>
      <c r="F381" s="2">
        <v>482731</v>
      </c>
      <c r="G381" s="2">
        <v>5258</v>
      </c>
      <c r="H381" s="2">
        <v>487989</v>
      </c>
      <c r="I381" s="2">
        <v>13443</v>
      </c>
      <c r="J381" s="2">
        <v>-13443</v>
      </c>
      <c r="K381" s="2">
        <v>-16500</v>
      </c>
      <c r="L381" s="2">
        <v>8657</v>
      </c>
      <c r="M381" s="2">
        <v>11217</v>
      </c>
      <c r="N381" s="2">
        <v>2560</v>
      </c>
      <c r="O381" s="2">
        <v>0</v>
      </c>
      <c r="P381" s="2">
        <v>-5600</v>
      </c>
      <c r="Q381" s="2">
        <v>0</v>
      </c>
    </row>
    <row r="382" spans="1:17" ht="12.75">
      <c r="A382" s="1" t="s">
        <v>703</v>
      </c>
      <c r="B382" s="1" t="s">
        <v>704</v>
      </c>
      <c r="C382" s="2">
        <v>114001</v>
      </c>
      <c r="D382" s="2">
        <v>105817</v>
      </c>
      <c r="E382" s="2">
        <v>219818</v>
      </c>
      <c r="F382" s="2">
        <v>198056</v>
      </c>
      <c r="G382" s="2">
        <v>22096</v>
      </c>
      <c r="H382" s="2">
        <v>220152</v>
      </c>
      <c r="I382" s="2">
        <v>-334</v>
      </c>
      <c r="J382" s="2">
        <v>334</v>
      </c>
      <c r="K382" s="2">
        <v>0</v>
      </c>
      <c r="L382" s="2">
        <v>334</v>
      </c>
      <c r="M382" s="2">
        <v>1139</v>
      </c>
      <c r="N382" s="2">
        <v>805</v>
      </c>
      <c r="O382" s="2">
        <v>0</v>
      </c>
      <c r="Q382" s="2">
        <v>0</v>
      </c>
    </row>
    <row r="383" spans="1:17" ht="12.75">
      <c r="A383" s="1" t="s">
        <v>705</v>
      </c>
      <c r="B383" s="1" t="s">
        <v>706</v>
      </c>
      <c r="C383" s="2">
        <v>132554</v>
      </c>
      <c r="D383" s="2">
        <v>121268</v>
      </c>
      <c r="E383" s="2">
        <v>253822</v>
      </c>
      <c r="F383" s="2">
        <v>237586</v>
      </c>
      <c r="G383" s="2">
        <v>10017</v>
      </c>
      <c r="H383" s="2">
        <v>247603</v>
      </c>
      <c r="I383" s="2">
        <v>6219</v>
      </c>
      <c r="J383" s="2">
        <v>-6219</v>
      </c>
      <c r="K383" s="2">
        <v>0</v>
      </c>
      <c r="L383" s="2">
        <v>-6219</v>
      </c>
      <c r="M383" s="2">
        <v>8601</v>
      </c>
      <c r="N383" s="2">
        <v>14820</v>
      </c>
      <c r="O383" s="2">
        <v>0</v>
      </c>
      <c r="Q383" s="2">
        <v>0</v>
      </c>
    </row>
    <row r="384" spans="1:17" ht="12.75">
      <c r="A384" s="1" t="s">
        <v>707</v>
      </c>
      <c r="B384" s="1" t="s">
        <v>708</v>
      </c>
      <c r="C384" s="2">
        <v>132425</v>
      </c>
      <c r="D384" s="2">
        <v>108148</v>
      </c>
      <c r="E384" s="2">
        <v>240573</v>
      </c>
      <c r="F384" s="2">
        <v>207213</v>
      </c>
      <c r="G384" s="2">
        <v>25181</v>
      </c>
      <c r="H384" s="2">
        <v>232394</v>
      </c>
      <c r="I384" s="2">
        <v>8179</v>
      </c>
      <c r="J384" s="2">
        <v>-8179</v>
      </c>
      <c r="K384" s="2">
        <v>0</v>
      </c>
      <c r="L384" s="2">
        <v>-3179</v>
      </c>
      <c r="M384" s="2">
        <v>1377</v>
      </c>
      <c r="N384" s="2">
        <v>4556</v>
      </c>
      <c r="O384" s="2">
        <v>0</v>
      </c>
      <c r="P384" s="2">
        <v>-5000</v>
      </c>
      <c r="Q384" s="2">
        <v>0</v>
      </c>
    </row>
    <row r="385" spans="1:17" ht="12.75">
      <c r="A385" s="1" t="s">
        <v>709</v>
      </c>
      <c r="B385" s="1" t="s">
        <v>710</v>
      </c>
      <c r="C385" s="2">
        <v>150350</v>
      </c>
      <c r="D385" s="2">
        <v>83198</v>
      </c>
      <c r="E385" s="2">
        <v>233548</v>
      </c>
      <c r="F385" s="2">
        <v>211789</v>
      </c>
      <c r="G385" s="2">
        <v>4970</v>
      </c>
      <c r="H385" s="2">
        <v>216759</v>
      </c>
      <c r="I385" s="2">
        <v>16789</v>
      </c>
      <c r="J385" s="2">
        <v>-16789</v>
      </c>
      <c r="K385" s="2">
        <v>-5200</v>
      </c>
      <c r="L385" s="2">
        <v>-5909</v>
      </c>
      <c r="M385" s="2">
        <v>9766</v>
      </c>
      <c r="N385" s="2">
        <v>15675</v>
      </c>
      <c r="O385" s="2">
        <v>0</v>
      </c>
      <c r="Q385" s="2">
        <v>-5680</v>
      </c>
    </row>
    <row r="386" spans="1:17" ht="12.75">
      <c r="A386" s="1" t="s">
        <v>711</v>
      </c>
      <c r="B386" s="1" t="s">
        <v>712</v>
      </c>
      <c r="C386" s="2">
        <v>286329</v>
      </c>
      <c r="D386" s="2">
        <v>200603</v>
      </c>
      <c r="E386" s="2">
        <v>486932</v>
      </c>
      <c r="F386" s="2">
        <v>497881</v>
      </c>
      <c r="G386" s="2">
        <v>6792</v>
      </c>
      <c r="H386" s="2">
        <v>504673</v>
      </c>
      <c r="I386" s="2">
        <v>-17741</v>
      </c>
      <c r="J386" s="2">
        <v>17741</v>
      </c>
      <c r="K386" s="2">
        <v>-9040</v>
      </c>
      <c r="L386" s="2">
        <v>25079</v>
      </c>
      <c r="M386" s="2">
        <v>39350</v>
      </c>
      <c r="N386" s="2">
        <v>14271</v>
      </c>
      <c r="O386" s="2">
        <v>0</v>
      </c>
      <c r="Q386" s="2">
        <v>1702</v>
      </c>
    </row>
    <row r="387" spans="1:17" ht="12.75">
      <c r="A387" s="1" t="s">
        <v>713</v>
      </c>
      <c r="B387" s="1" t="s">
        <v>714</v>
      </c>
      <c r="C387" s="2">
        <v>92306</v>
      </c>
      <c r="D387" s="2">
        <v>81636</v>
      </c>
      <c r="E387" s="2">
        <v>173942</v>
      </c>
      <c r="F387" s="2">
        <v>170253</v>
      </c>
      <c r="G387" s="2">
        <v>22586</v>
      </c>
      <c r="H387" s="2">
        <v>192839</v>
      </c>
      <c r="I387" s="2">
        <v>-18897</v>
      </c>
      <c r="J387" s="2">
        <v>18897</v>
      </c>
      <c r="K387" s="2">
        <v>25000</v>
      </c>
      <c r="L387" s="2">
        <v>-6103</v>
      </c>
      <c r="M387" s="2">
        <v>3282</v>
      </c>
      <c r="N387" s="2">
        <v>9385</v>
      </c>
      <c r="O387" s="2">
        <v>0</v>
      </c>
      <c r="Q387" s="2">
        <v>0</v>
      </c>
    </row>
    <row r="388" spans="1:17" ht="12.75">
      <c r="A388" s="1" t="s">
        <v>715</v>
      </c>
      <c r="B388" s="1" t="s">
        <v>716</v>
      </c>
      <c r="C388" s="2">
        <v>66827</v>
      </c>
      <c r="D388" s="2">
        <v>995</v>
      </c>
      <c r="E388" s="2">
        <v>67822</v>
      </c>
      <c r="F388" s="2">
        <v>47366</v>
      </c>
      <c r="G388" s="2">
        <v>18458</v>
      </c>
      <c r="H388" s="2">
        <v>65824</v>
      </c>
      <c r="I388" s="2">
        <v>1998</v>
      </c>
      <c r="J388" s="2">
        <v>-1998</v>
      </c>
      <c r="K388" s="2">
        <v>0</v>
      </c>
      <c r="L388" s="2">
        <v>-1998</v>
      </c>
      <c r="M388" s="2">
        <v>434</v>
      </c>
      <c r="N388" s="2">
        <v>2432</v>
      </c>
      <c r="O388" s="2">
        <v>0</v>
      </c>
      <c r="Q388" s="2">
        <v>0</v>
      </c>
    </row>
    <row r="389" spans="1:17" ht="12.75">
      <c r="A389" s="1" t="s">
        <v>717</v>
      </c>
      <c r="B389" s="1" t="s">
        <v>718</v>
      </c>
      <c r="C389" s="2">
        <v>277181</v>
      </c>
      <c r="D389" s="2">
        <v>101333</v>
      </c>
      <c r="E389" s="2">
        <v>378514</v>
      </c>
      <c r="F389" s="2">
        <v>438882</v>
      </c>
      <c r="G389" s="2">
        <v>21705</v>
      </c>
      <c r="H389" s="2">
        <v>460587</v>
      </c>
      <c r="I389" s="2">
        <v>-82073</v>
      </c>
      <c r="J389" s="2">
        <v>82073</v>
      </c>
      <c r="K389" s="2">
        <v>71900</v>
      </c>
      <c r="L389" s="2">
        <v>21756</v>
      </c>
      <c r="M389" s="2">
        <v>28524</v>
      </c>
      <c r="N389" s="2">
        <v>6768</v>
      </c>
      <c r="O389" s="2">
        <v>0</v>
      </c>
      <c r="Q389" s="2">
        <v>-11583</v>
      </c>
    </row>
    <row r="390" spans="1:17" ht="12.75">
      <c r="A390" s="1" t="s">
        <v>719</v>
      </c>
      <c r="B390" s="1" t="s">
        <v>720</v>
      </c>
      <c r="C390" s="2">
        <v>65002</v>
      </c>
      <c r="D390" s="2">
        <v>65332</v>
      </c>
      <c r="E390" s="2">
        <v>130334</v>
      </c>
      <c r="F390" s="2">
        <v>142609</v>
      </c>
      <c r="G390" s="2">
        <v>1544</v>
      </c>
      <c r="H390" s="2">
        <v>144153</v>
      </c>
      <c r="I390" s="2">
        <v>-13819</v>
      </c>
      <c r="J390" s="2">
        <v>13819</v>
      </c>
      <c r="K390" s="2">
        <v>0</v>
      </c>
      <c r="L390" s="2">
        <v>13819</v>
      </c>
      <c r="M390" s="2">
        <v>20091</v>
      </c>
      <c r="N390" s="2">
        <v>6272</v>
      </c>
      <c r="O390" s="2">
        <v>0</v>
      </c>
      <c r="Q390" s="2">
        <v>0</v>
      </c>
    </row>
    <row r="391" spans="1:17" ht="12.75">
      <c r="A391" s="1" t="s">
        <v>721</v>
      </c>
      <c r="B391" s="1" t="s">
        <v>722</v>
      </c>
      <c r="C391" s="2">
        <v>150874</v>
      </c>
      <c r="D391" s="2">
        <v>106878</v>
      </c>
      <c r="E391" s="2">
        <v>257752</v>
      </c>
      <c r="F391" s="2">
        <v>245099</v>
      </c>
      <c r="G391" s="2">
        <v>11704</v>
      </c>
      <c r="H391" s="2">
        <v>256803</v>
      </c>
      <c r="I391" s="2">
        <v>949</v>
      </c>
      <c r="J391" s="2">
        <v>-949</v>
      </c>
      <c r="K391" s="2">
        <v>0</v>
      </c>
      <c r="L391" s="2">
        <v>-949</v>
      </c>
      <c r="M391" s="2">
        <v>301</v>
      </c>
      <c r="N391" s="2">
        <v>1250</v>
      </c>
      <c r="O391" s="2">
        <v>0</v>
      </c>
      <c r="Q391" s="2">
        <v>0</v>
      </c>
    </row>
    <row r="392" spans="1:17" ht="12.75">
      <c r="A392" s="1" t="s">
        <v>723</v>
      </c>
      <c r="B392" s="1" t="s">
        <v>724</v>
      </c>
      <c r="C392" s="2">
        <v>152208</v>
      </c>
      <c r="D392" s="2">
        <v>153048</v>
      </c>
      <c r="E392" s="2">
        <v>305256</v>
      </c>
      <c r="F392" s="2">
        <v>305964</v>
      </c>
      <c r="G392" s="2">
        <v>10318</v>
      </c>
      <c r="H392" s="2">
        <v>316282</v>
      </c>
      <c r="I392" s="2">
        <v>-11026</v>
      </c>
      <c r="J392" s="2">
        <v>11026</v>
      </c>
      <c r="K392" s="2">
        <v>12600</v>
      </c>
      <c r="L392" s="2">
        <v>-1574</v>
      </c>
      <c r="M392" s="2">
        <v>663</v>
      </c>
      <c r="N392" s="2">
        <v>2237</v>
      </c>
      <c r="O392" s="2">
        <v>0</v>
      </c>
      <c r="Q392" s="2">
        <v>0</v>
      </c>
    </row>
    <row r="393" spans="1:17" ht="12.75">
      <c r="A393" s="1" t="s">
        <v>725</v>
      </c>
      <c r="B393" s="1" t="s">
        <v>726</v>
      </c>
      <c r="C393" s="2">
        <v>77391</v>
      </c>
      <c r="D393" s="2">
        <v>92309</v>
      </c>
      <c r="E393" s="2">
        <v>169700</v>
      </c>
      <c r="F393" s="2">
        <v>268556</v>
      </c>
      <c r="G393" s="2">
        <v>4608</v>
      </c>
      <c r="H393" s="2">
        <v>273164</v>
      </c>
      <c r="I393" s="2">
        <v>-103464</v>
      </c>
      <c r="J393" s="2">
        <v>103464</v>
      </c>
      <c r="K393" s="2">
        <v>36052</v>
      </c>
      <c r="L393" s="2">
        <v>778</v>
      </c>
      <c r="M393" s="2">
        <v>4380</v>
      </c>
      <c r="N393" s="2">
        <v>3602</v>
      </c>
      <c r="O393" s="2">
        <v>0</v>
      </c>
      <c r="Q393" s="2">
        <v>66634</v>
      </c>
    </row>
    <row r="394" spans="1:17" ht="12.75">
      <c r="A394" s="1" t="s">
        <v>727</v>
      </c>
      <c r="B394" s="1" t="s">
        <v>728</v>
      </c>
      <c r="C394" s="2">
        <v>60500</v>
      </c>
      <c r="D394" s="2">
        <v>81237</v>
      </c>
      <c r="E394" s="2">
        <v>141737</v>
      </c>
      <c r="F394" s="2">
        <v>128141</v>
      </c>
      <c r="G394" s="2">
        <v>11268</v>
      </c>
      <c r="H394" s="2">
        <v>139409</v>
      </c>
      <c r="I394" s="2">
        <v>2328</v>
      </c>
      <c r="J394" s="2">
        <v>-2328</v>
      </c>
      <c r="K394" s="2">
        <v>0</v>
      </c>
      <c r="L394" s="2">
        <v>-2328</v>
      </c>
      <c r="M394" s="2">
        <v>2238</v>
      </c>
      <c r="N394" s="2">
        <v>4566</v>
      </c>
      <c r="O394" s="2">
        <v>0</v>
      </c>
      <c r="Q394" s="2">
        <v>0</v>
      </c>
    </row>
    <row r="395" spans="1:17" ht="12.75">
      <c r="A395" s="1" t="s">
        <v>729</v>
      </c>
      <c r="B395" s="1" t="s">
        <v>730</v>
      </c>
      <c r="C395" s="2">
        <v>54556</v>
      </c>
      <c r="D395" s="2">
        <v>91553</v>
      </c>
      <c r="E395" s="2">
        <v>146109</v>
      </c>
      <c r="F395" s="2">
        <v>140827</v>
      </c>
      <c r="G395" s="2">
        <v>6277</v>
      </c>
      <c r="H395" s="2">
        <v>147104</v>
      </c>
      <c r="I395" s="2">
        <v>-995</v>
      </c>
      <c r="J395" s="2">
        <v>995</v>
      </c>
      <c r="K395" s="2">
        <v>29000</v>
      </c>
      <c r="L395" s="2">
        <v>-28005</v>
      </c>
      <c r="M395" s="2">
        <v>3593</v>
      </c>
      <c r="N395" s="2">
        <v>31598</v>
      </c>
      <c r="O395" s="2">
        <v>0</v>
      </c>
      <c r="Q395" s="2">
        <v>0</v>
      </c>
    </row>
    <row r="396" spans="1:17" ht="12.75">
      <c r="A396" s="1" t="s">
        <v>731</v>
      </c>
      <c r="B396" s="1" t="s">
        <v>732</v>
      </c>
      <c r="C396" s="2">
        <v>82655</v>
      </c>
      <c r="D396" s="2">
        <v>136388</v>
      </c>
      <c r="E396" s="2">
        <v>219043</v>
      </c>
      <c r="F396" s="2">
        <v>207990</v>
      </c>
      <c r="G396" s="2">
        <v>9068</v>
      </c>
      <c r="H396" s="2">
        <v>217058</v>
      </c>
      <c r="I396" s="2">
        <v>1985</v>
      </c>
      <c r="J396" s="2">
        <v>-1985</v>
      </c>
      <c r="K396" s="2">
        <v>0</v>
      </c>
      <c r="L396" s="2">
        <v>-203</v>
      </c>
      <c r="M396" s="2">
        <v>2670</v>
      </c>
      <c r="N396" s="2">
        <v>2873</v>
      </c>
      <c r="O396" s="2">
        <v>0</v>
      </c>
      <c r="P396" s="2">
        <v>-1782</v>
      </c>
      <c r="Q396" s="2">
        <v>0</v>
      </c>
    </row>
    <row r="397" spans="1:17" ht="12.75">
      <c r="A397" s="1" t="s">
        <v>733</v>
      </c>
      <c r="B397" s="1" t="s">
        <v>734</v>
      </c>
      <c r="C397" s="2">
        <v>143915</v>
      </c>
      <c r="D397" s="2">
        <v>125023</v>
      </c>
      <c r="E397" s="2">
        <v>268938</v>
      </c>
      <c r="F397" s="2">
        <v>245201</v>
      </c>
      <c r="G397" s="2">
        <v>10362</v>
      </c>
      <c r="H397" s="2">
        <v>255563</v>
      </c>
      <c r="I397" s="2">
        <v>13375</v>
      </c>
      <c r="J397" s="2">
        <v>-13375</v>
      </c>
      <c r="K397" s="2">
        <v>0</v>
      </c>
      <c r="L397" s="2">
        <v>-8523</v>
      </c>
      <c r="M397" s="2">
        <v>3677</v>
      </c>
      <c r="N397" s="2">
        <v>12200</v>
      </c>
      <c r="O397" s="2">
        <v>0</v>
      </c>
      <c r="P397" s="2">
        <v>-4000</v>
      </c>
      <c r="Q397" s="2">
        <v>-852</v>
      </c>
    </row>
    <row r="398" spans="1:17" ht="12.75">
      <c r="A398" s="1" t="s">
        <v>735</v>
      </c>
      <c r="B398" s="1" t="s">
        <v>736</v>
      </c>
      <c r="C398" s="2">
        <v>93404</v>
      </c>
      <c r="D398" s="2">
        <v>91939</v>
      </c>
      <c r="E398" s="2">
        <v>185343</v>
      </c>
      <c r="F398" s="2">
        <v>148947</v>
      </c>
      <c r="G398" s="2">
        <v>35578</v>
      </c>
      <c r="H398" s="2">
        <v>184525</v>
      </c>
      <c r="I398" s="2">
        <v>818</v>
      </c>
      <c r="J398" s="2">
        <v>-818</v>
      </c>
      <c r="K398" s="2">
        <v>-2124</v>
      </c>
      <c r="L398" s="2">
        <v>1306</v>
      </c>
      <c r="M398" s="2">
        <v>3342</v>
      </c>
      <c r="N398" s="2">
        <v>2036</v>
      </c>
      <c r="O398" s="2">
        <v>0</v>
      </c>
      <c r="P398" s="2">
        <v>0</v>
      </c>
      <c r="Q398" s="2">
        <v>0</v>
      </c>
    </row>
    <row r="399" spans="1:17" ht="12.75">
      <c r="A399" s="1" t="s">
        <v>737</v>
      </c>
      <c r="B399" s="1" t="s">
        <v>738</v>
      </c>
      <c r="C399" s="2">
        <v>71302</v>
      </c>
      <c r="D399" s="2">
        <v>102111</v>
      </c>
      <c r="E399" s="2">
        <v>173413</v>
      </c>
      <c r="F399" s="2">
        <v>157029</v>
      </c>
      <c r="G399" s="2">
        <v>3547</v>
      </c>
      <c r="H399" s="2">
        <v>160576</v>
      </c>
      <c r="I399" s="2">
        <v>12837</v>
      </c>
      <c r="J399" s="2">
        <v>-12837</v>
      </c>
      <c r="K399" s="2">
        <v>0</v>
      </c>
      <c r="L399" s="2">
        <v>-12837</v>
      </c>
      <c r="M399" s="2">
        <v>1409</v>
      </c>
      <c r="N399" s="2">
        <v>14246</v>
      </c>
      <c r="O399" s="2">
        <v>0</v>
      </c>
      <c r="P399" s="2">
        <v>0</v>
      </c>
      <c r="Q399" s="2">
        <v>0</v>
      </c>
    </row>
    <row r="400" spans="1:17" ht="12.75">
      <c r="A400" s="1" t="s">
        <v>739</v>
      </c>
      <c r="B400" s="1" t="s">
        <v>740</v>
      </c>
      <c r="C400" s="2">
        <v>45632</v>
      </c>
      <c r="D400" s="2">
        <v>89945</v>
      </c>
      <c r="E400" s="2">
        <v>135577</v>
      </c>
      <c r="F400" s="2">
        <v>120441</v>
      </c>
      <c r="G400" s="2">
        <v>17889</v>
      </c>
      <c r="H400" s="2">
        <v>138330</v>
      </c>
      <c r="I400" s="2">
        <v>-2753</v>
      </c>
      <c r="J400" s="2">
        <v>2753</v>
      </c>
      <c r="K400" s="2">
        <v>0</v>
      </c>
      <c r="L400" s="2">
        <v>2753</v>
      </c>
      <c r="M400" s="2">
        <v>12280</v>
      </c>
      <c r="N400" s="2">
        <v>9527</v>
      </c>
      <c r="O400" s="2">
        <v>0</v>
      </c>
      <c r="P400" s="2">
        <v>0</v>
      </c>
      <c r="Q400" s="2">
        <v>0</v>
      </c>
    </row>
    <row r="401" spans="1:17" ht="12.75">
      <c r="A401" s="1" t="s">
        <v>741</v>
      </c>
      <c r="B401" s="1" t="s">
        <v>742</v>
      </c>
      <c r="C401" s="2">
        <v>67173</v>
      </c>
      <c r="D401" s="2">
        <v>79624</v>
      </c>
      <c r="E401" s="2">
        <v>146797</v>
      </c>
      <c r="F401" s="2">
        <v>130498</v>
      </c>
      <c r="G401" s="2">
        <v>5967</v>
      </c>
      <c r="H401" s="2">
        <v>136465</v>
      </c>
      <c r="I401" s="2">
        <v>10332</v>
      </c>
      <c r="J401" s="2">
        <v>-10332</v>
      </c>
      <c r="K401" s="2">
        <v>-4250</v>
      </c>
      <c r="L401" s="2">
        <v>-6082</v>
      </c>
      <c r="M401" s="2">
        <v>502</v>
      </c>
      <c r="N401" s="2">
        <v>6584</v>
      </c>
      <c r="O401" s="2">
        <v>0</v>
      </c>
      <c r="P401" s="2">
        <v>0</v>
      </c>
      <c r="Q401" s="2">
        <v>0</v>
      </c>
    </row>
    <row r="402" spans="1:17" s="11" customFormat="1" ht="12.75">
      <c r="A402" s="11" t="s">
        <v>74</v>
      </c>
      <c r="B402" s="11" t="s">
        <v>743</v>
      </c>
      <c r="C402" s="12">
        <f>SUM(C377:C401)</f>
        <v>4418797</v>
      </c>
      <c r="D402" s="12">
        <f>SUM(D377:D401)</f>
        <v>7543979</v>
      </c>
      <c r="E402" s="12">
        <f>SUM(E377:E401)</f>
        <v>11962776</v>
      </c>
      <c r="F402" s="12">
        <f>SUM(F377:F401)</f>
        <v>9561661</v>
      </c>
      <c r="G402" s="12">
        <f>SUM(G377:G401)</f>
        <v>2799163</v>
      </c>
      <c r="H402" s="12">
        <f>SUM(F402:G402)</f>
        <v>12360824</v>
      </c>
      <c r="I402" s="12">
        <f>E402-H402</f>
        <v>-398048</v>
      </c>
      <c r="J402" s="12">
        <f>SUM(K402,L402,O402,P402,Q402)</f>
        <v>398048</v>
      </c>
      <c r="K402" s="12">
        <f>SUM(K377:K401)</f>
        <v>491814</v>
      </c>
      <c r="L402" s="12">
        <f aca="true" t="shared" si="87" ref="L402:Q402">SUM(L377:L401)</f>
        <v>-229635</v>
      </c>
      <c r="M402" s="12">
        <f t="shared" si="87"/>
        <v>242939</v>
      </c>
      <c r="N402" s="12">
        <f t="shared" si="87"/>
        <v>472574</v>
      </c>
      <c r="O402" s="12">
        <f t="shared" si="87"/>
        <v>0</v>
      </c>
      <c r="P402" s="12">
        <f t="shared" si="87"/>
        <v>85648</v>
      </c>
      <c r="Q402" s="12">
        <f t="shared" si="87"/>
        <v>50221</v>
      </c>
    </row>
    <row r="404" spans="1:17" ht="12.75">
      <c r="A404" s="1" t="s">
        <v>744</v>
      </c>
      <c r="B404" s="1" t="s">
        <v>745</v>
      </c>
      <c r="C404" s="2">
        <v>62875</v>
      </c>
      <c r="D404" s="2">
        <v>4001206</v>
      </c>
      <c r="E404" s="2">
        <v>4064081</v>
      </c>
      <c r="F404" s="2">
        <v>1315817</v>
      </c>
      <c r="G404" s="2">
        <v>2727237</v>
      </c>
      <c r="H404" s="2">
        <v>4043054</v>
      </c>
      <c r="I404" s="2">
        <v>21027</v>
      </c>
      <c r="J404" s="2">
        <v>-21027</v>
      </c>
      <c r="K404" s="2">
        <v>0</v>
      </c>
      <c r="L404" s="2">
        <v>-21027</v>
      </c>
      <c r="M404" s="2">
        <v>43853</v>
      </c>
      <c r="N404" s="2">
        <v>64880</v>
      </c>
      <c r="O404" s="2">
        <v>0</v>
      </c>
      <c r="P404" s="2">
        <v>0</v>
      </c>
      <c r="Q404" s="2">
        <v>0</v>
      </c>
    </row>
    <row r="405" spans="1:17" ht="12.75">
      <c r="A405" s="1" t="s">
        <v>746</v>
      </c>
      <c r="B405" s="1" t="s">
        <v>747</v>
      </c>
      <c r="C405" s="2">
        <v>4694092</v>
      </c>
      <c r="D405" s="2">
        <v>1370318</v>
      </c>
      <c r="E405" s="2">
        <v>6064410</v>
      </c>
      <c r="F405" s="2">
        <v>5348040</v>
      </c>
      <c r="G405" s="2">
        <v>430295</v>
      </c>
      <c r="H405" s="2">
        <v>5778335</v>
      </c>
      <c r="I405" s="2">
        <v>286075</v>
      </c>
      <c r="J405" s="2">
        <v>-286075</v>
      </c>
      <c r="K405" s="2">
        <v>74925</v>
      </c>
      <c r="L405" s="2">
        <v>-223375</v>
      </c>
      <c r="M405" s="2">
        <v>207512</v>
      </c>
      <c r="N405" s="2">
        <v>430887</v>
      </c>
      <c r="O405" s="2">
        <v>-113990</v>
      </c>
      <c r="P405" s="2">
        <v>0</v>
      </c>
      <c r="Q405" s="2">
        <v>-23635</v>
      </c>
    </row>
    <row r="406" spans="1:17" ht="12.75">
      <c r="A406" s="1" t="s">
        <v>748</v>
      </c>
      <c r="B406" s="1" t="s">
        <v>749</v>
      </c>
      <c r="C406" s="2">
        <v>831548</v>
      </c>
      <c r="D406" s="2">
        <v>235791</v>
      </c>
      <c r="E406" s="2">
        <v>1067339</v>
      </c>
      <c r="F406" s="2">
        <v>881006</v>
      </c>
      <c r="G406" s="2">
        <v>108197</v>
      </c>
      <c r="H406" s="2">
        <v>989203</v>
      </c>
      <c r="I406" s="2">
        <v>78136</v>
      </c>
      <c r="J406" s="2">
        <v>-78136</v>
      </c>
      <c r="K406" s="2">
        <v>-25200</v>
      </c>
      <c r="L406" s="2">
        <v>-52936</v>
      </c>
      <c r="M406" s="2">
        <v>190997</v>
      </c>
      <c r="N406" s="2">
        <v>243933</v>
      </c>
      <c r="O406" s="2">
        <v>0</v>
      </c>
      <c r="P406" s="2">
        <v>0</v>
      </c>
      <c r="Q406" s="2">
        <v>0</v>
      </c>
    </row>
    <row r="407" spans="1:17" ht="12.75">
      <c r="A407" s="1" t="s">
        <v>750</v>
      </c>
      <c r="B407" s="1" t="s">
        <v>1170</v>
      </c>
      <c r="C407" s="2">
        <v>648598</v>
      </c>
      <c r="D407" s="2">
        <v>319356</v>
      </c>
      <c r="E407" s="2">
        <v>967954</v>
      </c>
      <c r="F407" s="2">
        <v>886707</v>
      </c>
      <c r="G407" s="2">
        <v>127765</v>
      </c>
      <c r="H407" s="2">
        <v>1014472</v>
      </c>
      <c r="I407" s="2">
        <v>-46518</v>
      </c>
      <c r="J407" s="2">
        <v>46518</v>
      </c>
      <c r="K407" s="2">
        <v>173000</v>
      </c>
      <c r="L407" s="2">
        <v>-126482</v>
      </c>
      <c r="M407" s="2">
        <v>22048</v>
      </c>
      <c r="N407" s="2">
        <v>148530</v>
      </c>
      <c r="O407" s="2">
        <v>0</v>
      </c>
      <c r="P407" s="2">
        <v>0</v>
      </c>
      <c r="Q407" s="2">
        <v>0</v>
      </c>
    </row>
    <row r="408" spans="1:17" ht="12.75">
      <c r="A408" s="1" t="s">
        <v>751</v>
      </c>
      <c r="B408" s="1" t="s">
        <v>752</v>
      </c>
      <c r="C408" s="2">
        <v>963396</v>
      </c>
      <c r="D408" s="2">
        <v>463258</v>
      </c>
      <c r="E408" s="2">
        <v>1426654</v>
      </c>
      <c r="F408" s="2">
        <v>1334547</v>
      </c>
      <c r="G408" s="2">
        <v>59922</v>
      </c>
      <c r="H408" s="2">
        <v>1394469</v>
      </c>
      <c r="I408" s="2">
        <v>32185</v>
      </c>
      <c r="J408" s="2">
        <v>-32185</v>
      </c>
      <c r="K408" s="2">
        <v>-9120</v>
      </c>
      <c r="L408" s="2">
        <v>-23459</v>
      </c>
      <c r="M408" s="2">
        <v>6645</v>
      </c>
      <c r="N408" s="2">
        <v>30104</v>
      </c>
      <c r="O408" s="2">
        <v>394</v>
      </c>
      <c r="P408" s="2">
        <v>0</v>
      </c>
      <c r="Q408" s="2">
        <v>0</v>
      </c>
    </row>
    <row r="409" spans="1:17" ht="12.75">
      <c r="A409" s="1" t="s">
        <v>753</v>
      </c>
      <c r="B409" s="1" t="s">
        <v>754</v>
      </c>
      <c r="C409" s="2">
        <v>192853</v>
      </c>
      <c r="D409" s="2">
        <v>122533</v>
      </c>
      <c r="E409" s="2">
        <v>315386</v>
      </c>
      <c r="F409" s="2">
        <v>285573</v>
      </c>
      <c r="G409" s="2">
        <v>24820</v>
      </c>
      <c r="H409" s="2">
        <v>310393</v>
      </c>
      <c r="I409" s="2">
        <v>4993</v>
      </c>
      <c r="J409" s="2">
        <v>-4993</v>
      </c>
      <c r="K409" s="2">
        <v>0</v>
      </c>
      <c r="L409" s="2">
        <v>-4993</v>
      </c>
      <c r="M409" s="2">
        <v>1504</v>
      </c>
      <c r="N409" s="2">
        <v>6497</v>
      </c>
      <c r="O409" s="2">
        <v>0</v>
      </c>
      <c r="P409" s="2">
        <v>0</v>
      </c>
      <c r="Q409" s="2">
        <v>0</v>
      </c>
    </row>
    <row r="410" spans="1:17" ht="12.75">
      <c r="A410" s="1" t="s">
        <v>755</v>
      </c>
      <c r="B410" s="1" t="s">
        <v>756</v>
      </c>
      <c r="C410" s="2">
        <v>241255</v>
      </c>
      <c r="D410" s="2">
        <v>166739</v>
      </c>
      <c r="E410" s="2">
        <v>407994</v>
      </c>
      <c r="F410" s="2">
        <v>520428</v>
      </c>
      <c r="G410" s="2">
        <v>11130</v>
      </c>
      <c r="H410" s="2">
        <v>531558</v>
      </c>
      <c r="I410" s="2">
        <v>-123564</v>
      </c>
      <c r="J410" s="2">
        <v>123564</v>
      </c>
      <c r="K410" s="2">
        <v>61000</v>
      </c>
      <c r="L410" s="2">
        <v>-3378</v>
      </c>
      <c r="M410" s="2">
        <v>6377</v>
      </c>
      <c r="N410" s="2">
        <v>9755</v>
      </c>
      <c r="O410" s="2">
        <v>0</v>
      </c>
      <c r="P410" s="2">
        <v>0</v>
      </c>
      <c r="Q410" s="2">
        <v>65942</v>
      </c>
    </row>
    <row r="411" spans="1:17" ht="12.75">
      <c r="A411" s="1" t="s">
        <v>757</v>
      </c>
      <c r="B411" s="1" t="s">
        <v>758</v>
      </c>
      <c r="C411" s="2">
        <v>61291</v>
      </c>
      <c r="D411" s="2">
        <v>59411</v>
      </c>
      <c r="E411" s="2">
        <v>120702</v>
      </c>
      <c r="F411" s="2">
        <v>100385</v>
      </c>
      <c r="G411" s="2">
        <v>17698</v>
      </c>
      <c r="H411" s="2">
        <v>118083</v>
      </c>
      <c r="I411" s="2">
        <v>2619</v>
      </c>
      <c r="J411" s="2">
        <v>-2619</v>
      </c>
      <c r="K411" s="2">
        <v>0</v>
      </c>
      <c r="L411" s="2">
        <v>-2619</v>
      </c>
      <c r="M411" s="2">
        <v>827</v>
      </c>
      <c r="N411" s="2">
        <v>3446</v>
      </c>
      <c r="O411" s="2">
        <v>0</v>
      </c>
      <c r="P411" s="2">
        <v>0</v>
      </c>
      <c r="Q411" s="2">
        <v>0</v>
      </c>
    </row>
    <row r="412" spans="1:17" ht="12.75">
      <c r="A412" s="1" t="s">
        <v>759</v>
      </c>
      <c r="B412" s="1" t="s">
        <v>760</v>
      </c>
      <c r="C412" s="2">
        <v>108108</v>
      </c>
      <c r="D412" s="2">
        <v>91959</v>
      </c>
      <c r="E412" s="2">
        <v>200067</v>
      </c>
      <c r="F412" s="2">
        <v>180371</v>
      </c>
      <c r="G412" s="2">
        <v>11352</v>
      </c>
      <c r="H412" s="2">
        <v>191723</v>
      </c>
      <c r="I412" s="2">
        <v>8344</v>
      </c>
      <c r="J412" s="2">
        <v>-8344</v>
      </c>
      <c r="K412" s="2">
        <v>11420</v>
      </c>
      <c r="L412" s="2">
        <v>-19764</v>
      </c>
      <c r="M412" s="2">
        <v>2113</v>
      </c>
      <c r="N412" s="2">
        <v>21877</v>
      </c>
      <c r="O412" s="2">
        <v>0</v>
      </c>
      <c r="P412" s="2">
        <v>0</v>
      </c>
      <c r="Q412" s="2">
        <v>0</v>
      </c>
    </row>
    <row r="413" spans="1:17" ht="12.75">
      <c r="A413" s="1" t="s">
        <v>761</v>
      </c>
      <c r="B413" s="1" t="s">
        <v>762</v>
      </c>
      <c r="C413" s="2">
        <v>65867</v>
      </c>
      <c r="D413" s="2">
        <v>64427</v>
      </c>
      <c r="E413" s="2">
        <v>130294</v>
      </c>
      <c r="F413" s="2">
        <v>116018</v>
      </c>
      <c r="G413" s="2">
        <v>11976</v>
      </c>
      <c r="H413" s="2">
        <v>127994</v>
      </c>
      <c r="I413" s="2">
        <v>2300</v>
      </c>
      <c r="J413" s="2">
        <v>-2300</v>
      </c>
      <c r="K413" s="2">
        <v>0</v>
      </c>
      <c r="L413" s="2">
        <v>-2300</v>
      </c>
      <c r="M413" s="2">
        <v>1691</v>
      </c>
      <c r="N413" s="2">
        <v>3991</v>
      </c>
      <c r="O413" s="2">
        <v>0</v>
      </c>
      <c r="P413" s="2">
        <v>0</v>
      </c>
      <c r="Q413" s="2">
        <v>0</v>
      </c>
    </row>
    <row r="414" spans="1:17" ht="12.75">
      <c r="A414" s="1" t="s">
        <v>763</v>
      </c>
      <c r="B414" s="1" t="s">
        <v>764</v>
      </c>
      <c r="C414" s="2">
        <v>115142</v>
      </c>
      <c r="D414" s="2">
        <v>94987</v>
      </c>
      <c r="E414" s="2">
        <v>210129</v>
      </c>
      <c r="F414" s="2">
        <v>176056</v>
      </c>
      <c r="G414" s="2">
        <v>8477</v>
      </c>
      <c r="H414" s="2">
        <v>184533</v>
      </c>
      <c r="I414" s="2">
        <v>25596</v>
      </c>
      <c r="J414" s="2">
        <v>-25596</v>
      </c>
      <c r="K414" s="2">
        <v>-17650</v>
      </c>
      <c r="L414" s="2">
        <v>-7946</v>
      </c>
      <c r="M414" s="2">
        <v>6227</v>
      </c>
      <c r="N414" s="2">
        <v>14173</v>
      </c>
      <c r="O414" s="2">
        <v>0</v>
      </c>
      <c r="P414" s="2">
        <v>0</v>
      </c>
      <c r="Q414" s="2">
        <v>0</v>
      </c>
    </row>
    <row r="415" spans="1:17" ht="12.75">
      <c r="A415" s="1" t="s">
        <v>765</v>
      </c>
      <c r="B415" s="1" t="s">
        <v>766</v>
      </c>
      <c r="C415" s="2">
        <v>194326</v>
      </c>
      <c r="D415" s="2">
        <v>226734</v>
      </c>
      <c r="E415" s="2">
        <v>421060</v>
      </c>
      <c r="F415" s="2">
        <v>408883</v>
      </c>
      <c r="G415" s="2">
        <v>7659</v>
      </c>
      <c r="H415" s="2">
        <v>416542</v>
      </c>
      <c r="I415" s="2">
        <v>4518</v>
      </c>
      <c r="J415" s="2">
        <v>-4518</v>
      </c>
      <c r="K415" s="2">
        <v>-5600</v>
      </c>
      <c r="L415" s="2">
        <v>1430</v>
      </c>
      <c r="M415" s="2">
        <v>5362</v>
      </c>
      <c r="N415" s="2">
        <v>3932</v>
      </c>
      <c r="O415" s="2">
        <v>0</v>
      </c>
      <c r="P415" s="2">
        <v>-348</v>
      </c>
      <c r="Q415" s="2">
        <v>0</v>
      </c>
    </row>
    <row r="416" spans="1:17" ht="12.75">
      <c r="A416" s="1" t="s">
        <v>767</v>
      </c>
      <c r="B416" s="1" t="s">
        <v>768</v>
      </c>
      <c r="C416" s="2">
        <v>67723</v>
      </c>
      <c r="D416" s="2">
        <v>67277</v>
      </c>
      <c r="E416" s="2">
        <v>135000</v>
      </c>
      <c r="F416" s="2">
        <v>127181</v>
      </c>
      <c r="G416" s="2">
        <v>6969</v>
      </c>
      <c r="H416" s="2">
        <v>134150</v>
      </c>
      <c r="I416" s="2">
        <v>850</v>
      </c>
      <c r="J416" s="2">
        <v>-850</v>
      </c>
      <c r="K416" s="2">
        <v>0</v>
      </c>
      <c r="L416" s="2">
        <v>313</v>
      </c>
      <c r="M416" s="2">
        <v>1966</v>
      </c>
      <c r="N416" s="2">
        <v>1653</v>
      </c>
      <c r="O416" s="2">
        <v>0</v>
      </c>
      <c r="P416" s="2">
        <v>0</v>
      </c>
      <c r="Q416" s="2">
        <v>-1163</v>
      </c>
    </row>
    <row r="417" spans="1:17" ht="12.75">
      <c r="A417" s="1" t="s">
        <v>769</v>
      </c>
      <c r="B417" s="1" t="s">
        <v>770</v>
      </c>
      <c r="C417" s="2">
        <v>56653</v>
      </c>
      <c r="D417" s="2">
        <v>71375</v>
      </c>
      <c r="E417" s="2">
        <v>128028</v>
      </c>
      <c r="F417" s="2">
        <v>115968</v>
      </c>
      <c r="G417" s="2">
        <v>8758</v>
      </c>
      <c r="H417" s="2">
        <v>124726</v>
      </c>
      <c r="I417" s="2">
        <v>3302</v>
      </c>
      <c r="J417" s="2">
        <v>-3302</v>
      </c>
      <c r="K417" s="2">
        <v>0</v>
      </c>
      <c r="L417" s="2">
        <v>-3302</v>
      </c>
      <c r="M417" s="2">
        <v>1284</v>
      </c>
      <c r="N417" s="2">
        <v>4586</v>
      </c>
      <c r="O417" s="2">
        <v>0</v>
      </c>
      <c r="P417" s="2">
        <v>0</v>
      </c>
      <c r="Q417" s="2">
        <v>0</v>
      </c>
    </row>
    <row r="418" spans="1:17" ht="12.75">
      <c r="A418" s="1" t="s">
        <v>771</v>
      </c>
      <c r="B418" s="1" t="s">
        <v>772</v>
      </c>
      <c r="C418" s="2">
        <v>289316</v>
      </c>
      <c r="D418" s="2">
        <v>64992</v>
      </c>
      <c r="E418" s="2">
        <v>354308</v>
      </c>
      <c r="F418" s="2">
        <v>361493</v>
      </c>
      <c r="G418" s="2">
        <v>40290</v>
      </c>
      <c r="H418" s="2">
        <v>401783</v>
      </c>
      <c r="I418" s="2">
        <v>-47475</v>
      </c>
      <c r="J418" s="2">
        <v>47475</v>
      </c>
      <c r="K418" s="2">
        <v>47250</v>
      </c>
      <c r="L418" s="2">
        <v>2893</v>
      </c>
      <c r="M418" s="2">
        <v>27055</v>
      </c>
      <c r="N418" s="2">
        <v>24162</v>
      </c>
      <c r="O418" s="2">
        <v>0</v>
      </c>
      <c r="P418" s="2">
        <v>-2668</v>
      </c>
      <c r="Q418" s="2">
        <v>0</v>
      </c>
    </row>
    <row r="419" spans="1:17" ht="12.75">
      <c r="A419" s="1" t="s">
        <v>773</v>
      </c>
      <c r="B419" s="1" t="s">
        <v>774</v>
      </c>
      <c r="C419" s="2">
        <v>197650</v>
      </c>
      <c r="D419" s="2">
        <v>136476</v>
      </c>
      <c r="E419" s="2">
        <v>334126</v>
      </c>
      <c r="F419" s="2">
        <v>379534</v>
      </c>
      <c r="G419" s="2">
        <v>16194</v>
      </c>
      <c r="H419" s="2">
        <v>395728</v>
      </c>
      <c r="I419" s="2">
        <v>-61602</v>
      </c>
      <c r="J419" s="2">
        <v>61602</v>
      </c>
      <c r="K419" s="2">
        <v>70000</v>
      </c>
      <c r="L419" s="2">
        <v>-1611</v>
      </c>
      <c r="M419" s="2">
        <v>6452</v>
      </c>
      <c r="N419" s="2">
        <v>8063</v>
      </c>
      <c r="O419" s="2">
        <v>0</v>
      </c>
      <c r="P419" s="2">
        <v>0</v>
      </c>
      <c r="Q419" s="2">
        <v>-6787</v>
      </c>
    </row>
    <row r="420" spans="1:17" ht="12.75">
      <c r="A420" s="1" t="s">
        <v>775</v>
      </c>
      <c r="B420" s="1" t="s">
        <v>776</v>
      </c>
      <c r="C420" s="2">
        <v>103961</v>
      </c>
      <c r="D420" s="2">
        <v>94001</v>
      </c>
      <c r="E420" s="2">
        <v>197962</v>
      </c>
      <c r="F420" s="2">
        <v>190682</v>
      </c>
      <c r="G420" s="2">
        <v>5911</v>
      </c>
      <c r="H420" s="2">
        <v>196593</v>
      </c>
      <c r="I420" s="2">
        <v>1369</v>
      </c>
      <c r="J420" s="2">
        <v>-1369</v>
      </c>
      <c r="L420" s="2">
        <v>-2144</v>
      </c>
      <c r="M420" s="2">
        <v>349</v>
      </c>
      <c r="N420" s="2">
        <v>2493</v>
      </c>
      <c r="O420" s="2">
        <v>0</v>
      </c>
      <c r="P420" s="2">
        <v>775</v>
      </c>
      <c r="Q420" s="2">
        <v>0</v>
      </c>
    </row>
    <row r="421" spans="1:17" s="11" customFormat="1" ht="12.75">
      <c r="A421" s="11" t="s">
        <v>74</v>
      </c>
      <c r="B421" s="11" t="s">
        <v>777</v>
      </c>
      <c r="C421" s="12">
        <f>SUM(C404:C420)</f>
        <v>8894654</v>
      </c>
      <c r="D421" s="12">
        <f>SUM(D404:D420)</f>
        <v>7650840</v>
      </c>
      <c r="E421" s="12">
        <f>SUM(E404:E420)</f>
        <v>16545494</v>
      </c>
      <c r="F421" s="12">
        <f>SUM(F404:F420)</f>
        <v>12728689</v>
      </c>
      <c r="G421" s="12">
        <f>SUM(G404:G420)</f>
        <v>3624650</v>
      </c>
      <c r="H421" s="12">
        <f>SUM(F421:G421)</f>
        <v>16353339</v>
      </c>
      <c r="I421" s="12">
        <f>E421-H421</f>
        <v>192155</v>
      </c>
      <c r="J421" s="12">
        <f>SUM(K421,L421,O421,P421,Q421)</f>
        <v>-192155</v>
      </c>
      <c r="K421" s="12">
        <f>SUM(K404:K420)</f>
        <v>380025</v>
      </c>
      <c r="L421" s="12">
        <f aca="true" t="shared" si="88" ref="L421:Q421">SUM(L404:L420)</f>
        <v>-490700</v>
      </c>
      <c r="M421" s="12">
        <f t="shared" si="88"/>
        <v>532262</v>
      </c>
      <c r="N421" s="12">
        <f t="shared" si="88"/>
        <v>1022962</v>
      </c>
      <c r="O421" s="12">
        <f t="shared" si="88"/>
        <v>-113596</v>
      </c>
      <c r="P421" s="12">
        <f t="shared" si="88"/>
        <v>-2241</v>
      </c>
      <c r="Q421" s="12">
        <f t="shared" si="88"/>
        <v>34357</v>
      </c>
    </row>
    <row r="423" spans="1:17" ht="12.75">
      <c r="A423" s="1" t="s">
        <v>778</v>
      </c>
      <c r="B423" s="1" t="s">
        <v>779</v>
      </c>
      <c r="C423" s="2">
        <v>101888</v>
      </c>
      <c r="D423" s="2">
        <v>3172862</v>
      </c>
      <c r="E423" s="2">
        <v>3274750</v>
      </c>
      <c r="F423" s="2">
        <v>1296218</v>
      </c>
      <c r="G423" s="2">
        <v>1957979</v>
      </c>
      <c r="H423" s="2">
        <v>3254197</v>
      </c>
      <c r="I423" s="2">
        <v>20553</v>
      </c>
      <c r="J423" s="2">
        <v>-20553</v>
      </c>
      <c r="K423" s="2">
        <v>-10000</v>
      </c>
      <c r="L423" s="2">
        <v>-4088</v>
      </c>
      <c r="M423" s="2">
        <v>10038</v>
      </c>
      <c r="N423" s="2">
        <v>14126</v>
      </c>
      <c r="O423" s="2">
        <v>0</v>
      </c>
      <c r="P423" s="2">
        <v>0</v>
      </c>
      <c r="Q423" s="2">
        <v>-6465</v>
      </c>
    </row>
    <row r="424" spans="1:17" ht="12.75">
      <c r="A424" s="1" t="s">
        <v>780</v>
      </c>
      <c r="B424" s="1" t="s">
        <v>1171</v>
      </c>
      <c r="C424" s="2">
        <v>1188875</v>
      </c>
      <c r="D424" s="2">
        <v>1317772</v>
      </c>
      <c r="E424" s="2">
        <v>2506647</v>
      </c>
      <c r="F424" s="2">
        <v>2689751</v>
      </c>
      <c r="G424" s="2">
        <v>22775</v>
      </c>
      <c r="H424" s="2">
        <v>2712526</v>
      </c>
      <c r="I424" s="2">
        <v>-205879</v>
      </c>
      <c r="J424" s="2">
        <v>205879</v>
      </c>
      <c r="K424" s="2">
        <v>56755</v>
      </c>
      <c r="L424" s="2">
        <v>33029</v>
      </c>
      <c r="M424" s="2">
        <v>42724</v>
      </c>
      <c r="N424" s="2">
        <v>9695</v>
      </c>
      <c r="O424" s="2">
        <v>0</v>
      </c>
      <c r="P424" s="2">
        <v>142778</v>
      </c>
      <c r="Q424" s="2">
        <v>-26683</v>
      </c>
    </row>
    <row r="425" spans="1:17" ht="12.75">
      <c r="A425" s="1" t="s">
        <v>781</v>
      </c>
      <c r="B425" s="1" t="s">
        <v>1172</v>
      </c>
      <c r="C425" s="2">
        <v>730900</v>
      </c>
      <c r="D425" s="2">
        <v>1186768</v>
      </c>
      <c r="E425" s="2">
        <v>1917668</v>
      </c>
      <c r="F425" s="2">
        <v>1879610</v>
      </c>
      <c r="G425" s="2">
        <v>30078</v>
      </c>
      <c r="H425" s="2">
        <v>1909688</v>
      </c>
      <c r="I425" s="2">
        <v>7980</v>
      </c>
      <c r="J425" s="2">
        <v>-7980</v>
      </c>
      <c r="K425" s="2">
        <v>8000</v>
      </c>
      <c r="L425" s="2">
        <v>-14481</v>
      </c>
      <c r="M425" s="2">
        <v>10359</v>
      </c>
      <c r="N425" s="2">
        <v>24840</v>
      </c>
      <c r="O425" s="2">
        <v>0</v>
      </c>
      <c r="P425" s="2">
        <v>0</v>
      </c>
      <c r="Q425" s="2">
        <v>-1499</v>
      </c>
    </row>
    <row r="426" spans="1:17" ht="12.75">
      <c r="A426" s="1" t="s">
        <v>782</v>
      </c>
      <c r="B426" s="1" t="s">
        <v>783</v>
      </c>
      <c r="C426" s="2">
        <v>164494</v>
      </c>
      <c r="D426" s="2">
        <v>233364</v>
      </c>
      <c r="E426" s="2">
        <v>397858</v>
      </c>
      <c r="F426" s="2">
        <v>448781</v>
      </c>
      <c r="G426" s="2">
        <v>8903</v>
      </c>
      <c r="H426" s="2">
        <v>457684</v>
      </c>
      <c r="I426" s="2">
        <v>-59826</v>
      </c>
      <c r="J426" s="2">
        <v>59826</v>
      </c>
      <c r="K426" s="2">
        <v>48000</v>
      </c>
      <c r="L426" s="2">
        <v>11826</v>
      </c>
      <c r="M426" s="2">
        <v>16019</v>
      </c>
      <c r="N426" s="2">
        <v>4193</v>
      </c>
      <c r="O426" s="2">
        <v>0</v>
      </c>
      <c r="P426" s="2">
        <v>0</v>
      </c>
      <c r="Q426" s="2">
        <v>0</v>
      </c>
    </row>
    <row r="427" spans="1:17" ht="12.75">
      <c r="A427" s="1" t="s">
        <v>784</v>
      </c>
      <c r="B427" s="1" t="s">
        <v>785</v>
      </c>
      <c r="C427" s="2">
        <v>48549</v>
      </c>
      <c r="D427" s="2">
        <v>108826</v>
      </c>
      <c r="E427" s="2">
        <v>157375</v>
      </c>
      <c r="F427" s="2">
        <v>149960</v>
      </c>
      <c r="G427" s="2">
        <v>9784</v>
      </c>
      <c r="H427" s="2">
        <v>159744</v>
      </c>
      <c r="I427" s="2">
        <v>-2369</v>
      </c>
      <c r="J427" s="2">
        <v>2369</v>
      </c>
      <c r="K427" s="2">
        <v>0</v>
      </c>
      <c r="L427" s="2">
        <v>2369</v>
      </c>
      <c r="M427" s="2">
        <v>4835</v>
      </c>
      <c r="N427" s="2">
        <v>2466</v>
      </c>
      <c r="O427" s="2">
        <v>0</v>
      </c>
      <c r="P427" s="2">
        <v>0</v>
      </c>
      <c r="Q427" s="2">
        <v>0</v>
      </c>
    </row>
    <row r="428" spans="1:17" ht="12.75">
      <c r="A428" s="1" t="s">
        <v>786</v>
      </c>
      <c r="B428" s="1" t="s">
        <v>787</v>
      </c>
      <c r="C428" s="2">
        <v>65249</v>
      </c>
      <c r="D428" s="2">
        <v>77477</v>
      </c>
      <c r="E428" s="2">
        <v>142726</v>
      </c>
      <c r="F428" s="2">
        <v>307727</v>
      </c>
      <c r="G428" s="2">
        <v>11833</v>
      </c>
      <c r="H428" s="2">
        <v>319560</v>
      </c>
      <c r="I428" s="2">
        <v>-176834</v>
      </c>
      <c r="J428" s="2">
        <v>176834</v>
      </c>
      <c r="K428" s="2">
        <v>176320</v>
      </c>
      <c r="L428" s="2">
        <v>514</v>
      </c>
      <c r="M428" s="2">
        <v>949</v>
      </c>
      <c r="N428" s="2">
        <v>435</v>
      </c>
      <c r="O428" s="2">
        <v>0</v>
      </c>
      <c r="P428" s="2">
        <v>0</v>
      </c>
      <c r="Q428" s="2">
        <v>0</v>
      </c>
    </row>
    <row r="429" spans="1:17" ht="12.75">
      <c r="A429" s="1" t="s">
        <v>788</v>
      </c>
      <c r="B429" s="1" t="s">
        <v>789</v>
      </c>
      <c r="C429" s="2">
        <v>36035</v>
      </c>
      <c r="D429" s="2">
        <v>111491</v>
      </c>
      <c r="E429" s="2">
        <v>147526</v>
      </c>
      <c r="F429" s="2">
        <v>143604</v>
      </c>
      <c r="G429" s="2">
        <v>5327</v>
      </c>
      <c r="H429" s="2">
        <v>148931</v>
      </c>
      <c r="I429" s="2">
        <v>-1405</v>
      </c>
      <c r="J429" s="2">
        <v>1405</v>
      </c>
      <c r="K429" s="2">
        <v>0</v>
      </c>
      <c r="L429" s="2">
        <v>1405</v>
      </c>
      <c r="M429" s="2">
        <v>5680</v>
      </c>
      <c r="N429" s="2">
        <v>4275</v>
      </c>
      <c r="O429" s="2">
        <v>0</v>
      </c>
      <c r="P429" s="2">
        <v>0</v>
      </c>
      <c r="Q429" s="2">
        <v>0</v>
      </c>
    </row>
    <row r="430" spans="1:17" ht="12.75">
      <c r="A430" s="1" t="s">
        <v>790</v>
      </c>
      <c r="B430" s="1" t="s">
        <v>791</v>
      </c>
      <c r="C430" s="2">
        <v>87630</v>
      </c>
      <c r="D430" s="2">
        <v>170314</v>
      </c>
      <c r="E430" s="2">
        <v>257944</v>
      </c>
      <c r="F430" s="2">
        <v>248632</v>
      </c>
      <c r="G430" s="2">
        <v>8624</v>
      </c>
      <c r="H430" s="2">
        <v>257256</v>
      </c>
      <c r="I430" s="2">
        <v>688</v>
      </c>
      <c r="J430" s="2">
        <v>-688</v>
      </c>
      <c r="K430" s="2">
        <v>0</v>
      </c>
      <c r="L430" s="2">
        <v>-688</v>
      </c>
      <c r="M430" s="2">
        <v>5</v>
      </c>
      <c r="N430" s="2">
        <v>693</v>
      </c>
      <c r="O430" s="2">
        <v>0</v>
      </c>
      <c r="P430" s="2">
        <v>0</v>
      </c>
      <c r="Q430" s="2">
        <v>0</v>
      </c>
    </row>
    <row r="431" spans="1:17" ht="12.75">
      <c r="A431" s="1" t="s">
        <v>792</v>
      </c>
      <c r="B431" s="1" t="s">
        <v>793</v>
      </c>
      <c r="C431" s="2">
        <v>55755</v>
      </c>
      <c r="D431" s="2">
        <v>111270</v>
      </c>
      <c r="E431" s="2">
        <v>167025</v>
      </c>
      <c r="F431" s="2">
        <v>165023</v>
      </c>
      <c r="G431" s="2">
        <v>1092</v>
      </c>
      <c r="H431" s="2">
        <v>166115</v>
      </c>
      <c r="I431" s="2">
        <v>910</v>
      </c>
      <c r="J431" s="2">
        <v>-910</v>
      </c>
      <c r="K431" s="2">
        <v>0</v>
      </c>
      <c r="L431" s="2">
        <v>-910</v>
      </c>
      <c r="M431" s="2">
        <v>14635</v>
      </c>
      <c r="N431" s="2">
        <v>15545</v>
      </c>
      <c r="O431" s="2">
        <v>0</v>
      </c>
      <c r="P431" s="2">
        <v>0</v>
      </c>
      <c r="Q431" s="2">
        <v>0</v>
      </c>
    </row>
    <row r="432" spans="1:17" ht="12.75">
      <c r="A432" s="1" t="s">
        <v>794</v>
      </c>
      <c r="B432" s="1" t="s">
        <v>795</v>
      </c>
      <c r="C432" s="2">
        <v>91958</v>
      </c>
      <c r="D432" s="2">
        <v>176178</v>
      </c>
      <c r="E432" s="2">
        <v>268136</v>
      </c>
      <c r="F432" s="2">
        <v>253771</v>
      </c>
      <c r="G432" s="2">
        <v>19053</v>
      </c>
      <c r="H432" s="2">
        <v>272824</v>
      </c>
      <c r="I432" s="2">
        <v>-4688</v>
      </c>
      <c r="J432" s="2">
        <v>4688</v>
      </c>
      <c r="K432" s="2">
        <v>4000</v>
      </c>
      <c r="L432" s="2">
        <v>688</v>
      </c>
      <c r="M432" s="2">
        <v>854</v>
      </c>
      <c r="N432" s="2">
        <v>166</v>
      </c>
      <c r="O432" s="2">
        <v>0</v>
      </c>
      <c r="P432" s="2">
        <v>0</v>
      </c>
      <c r="Q432" s="2">
        <v>0</v>
      </c>
    </row>
    <row r="433" spans="1:17" ht="12.75">
      <c r="A433" s="1" t="s">
        <v>796</v>
      </c>
      <c r="B433" s="1" t="s">
        <v>797</v>
      </c>
      <c r="C433" s="2">
        <v>57685</v>
      </c>
      <c r="D433" s="2">
        <v>143475</v>
      </c>
      <c r="E433" s="2">
        <v>201160</v>
      </c>
      <c r="F433" s="2">
        <v>188434</v>
      </c>
      <c r="G433" s="2">
        <v>5969</v>
      </c>
      <c r="H433" s="2">
        <v>194403</v>
      </c>
      <c r="I433" s="2">
        <v>6757</v>
      </c>
      <c r="J433" s="2">
        <v>-6757</v>
      </c>
      <c r="K433" s="2">
        <v>0</v>
      </c>
      <c r="L433" s="2">
        <v>-6757</v>
      </c>
      <c r="M433" s="2">
        <v>7683</v>
      </c>
      <c r="N433" s="2">
        <v>14440</v>
      </c>
      <c r="O433" s="2">
        <v>0</v>
      </c>
      <c r="P433" s="2">
        <v>0</v>
      </c>
      <c r="Q433" s="2">
        <v>0</v>
      </c>
    </row>
    <row r="434" spans="1:17" ht="12.75">
      <c r="A434" s="1" t="s">
        <v>798</v>
      </c>
      <c r="B434" s="1" t="s">
        <v>799</v>
      </c>
      <c r="C434" s="2">
        <v>20533</v>
      </c>
      <c r="D434" s="2">
        <v>67036</v>
      </c>
      <c r="E434" s="2">
        <v>87569</v>
      </c>
      <c r="F434" s="2">
        <v>82159</v>
      </c>
      <c r="G434" s="2">
        <v>4178</v>
      </c>
      <c r="H434" s="2">
        <v>86337</v>
      </c>
      <c r="I434" s="2">
        <v>1232</v>
      </c>
      <c r="J434" s="2">
        <v>-1232</v>
      </c>
      <c r="K434" s="2">
        <v>0</v>
      </c>
      <c r="L434" s="2">
        <v>-1232</v>
      </c>
      <c r="M434" s="2">
        <v>2385</v>
      </c>
      <c r="N434" s="2">
        <v>3617</v>
      </c>
      <c r="O434" s="2">
        <v>0</v>
      </c>
      <c r="P434" s="2">
        <v>0</v>
      </c>
      <c r="Q434" s="2">
        <v>0</v>
      </c>
    </row>
    <row r="435" spans="1:17" ht="12.75">
      <c r="A435" s="1" t="s">
        <v>800</v>
      </c>
      <c r="B435" s="1" t="s">
        <v>801</v>
      </c>
      <c r="C435" s="2">
        <v>33013</v>
      </c>
      <c r="D435" s="2">
        <v>45010</v>
      </c>
      <c r="E435" s="2">
        <v>78023</v>
      </c>
      <c r="F435" s="2">
        <v>69965</v>
      </c>
      <c r="G435" s="2">
        <v>6600</v>
      </c>
      <c r="H435" s="2">
        <v>76565</v>
      </c>
      <c r="I435" s="2">
        <v>1458</v>
      </c>
      <c r="J435" s="2">
        <v>-1458</v>
      </c>
      <c r="K435" s="2">
        <v>-1872</v>
      </c>
      <c r="L435" s="2">
        <v>414</v>
      </c>
      <c r="M435" s="2">
        <v>1456</v>
      </c>
      <c r="N435" s="2">
        <v>1042</v>
      </c>
      <c r="O435" s="2">
        <v>0</v>
      </c>
      <c r="P435" s="2">
        <v>0</v>
      </c>
      <c r="Q435" s="2">
        <v>0</v>
      </c>
    </row>
    <row r="436" spans="1:17" ht="12.75">
      <c r="A436" s="1" t="s">
        <v>802</v>
      </c>
      <c r="B436" s="1" t="s">
        <v>803</v>
      </c>
      <c r="C436" s="2">
        <v>35177</v>
      </c>
      <c r="D436" s="2">
        <v>117371</v>
      </c>
      <c r="E436" s="2">
        <v>152548</v>
      </c>
      <c r="F436" s="2">
        <v>144749</v>
      </c>
      <c r="G436" s="2">
        <v>5183</v>
      </c>
      <c r="H436" s="2">
        <v>149932</v>
      </c>
      <c r="I436" s="2">
        <v>2616</v>
      </c>
      <c r="J436" s="2">
        <v>-2616</v>
      </c>
      <c r="K436" s="2">
        <v>0</v>
      </c>
      <c r="L436" s="2">
        <v>-2616</v>
      </c>
      <c r="M436" s="2">
        <v>1191</v>
      </c>
      <c r="N436" s="2">
        <v>3807</v>
      </c>
      <c r="O436" s="2">
        <v>0</v>
      </c>
      <c r="P436" s="2">
        <v>0</v>
      </c>
      <c r="Q436" s="2">
        <v>0</v>
      </c>
    </row>
    <row r="437" spans="1:17" ht="12.75">
      <c r="A437" s="1" t="s">
        <v>804</v>
      </c>
      <c r="B437" s="1" t="s">
        <v>805</v>
      </c>
      <c r="C437" s="2">
        <v>37866</v>
      </c>
      <c r="D437" s="2">
        <v>72889</v>
      </c>
      <c r="E437" s="2">
        <v>110755</v>
      </c>
      <c r="F437" s="2">
        <v>101931</v>
      </c>
      <c r="G437" s="2">
        <v>5033</v>
      </c>
      <c r="H437" s="2">
        <v>106964</v>
      </c>
      <c r="I437" s="2">
        <v>3791</v>
      </c>
      <c r="J437" s="2">
        <v>-3791</v>
      </c>
      <c r="K437" s="2">
        <v>0</v>
      </c>
      <c r="L437" s="2">
        <v>-3791</v>
      </c>
      <c r="M437" s="2">
        <v>3029</v>
      </c>
      <c r="N437" s="2">
        <v>6820</v>
      </c>
      <c r="O437" s="2">
        <v>0</v>
      </c>
      <c r="P437" s="2">
        <v>0</v>
      </c>
      <c r="Q437" s="2">
        <v>0</v>
      </c>
    </row>
    <row r="438" spans="1:17" ht="12.75">
      <c r="A438" s="1" t="s">
        <v>806</v>
      </c>
      <c r="B438" s="1" t="s">
        <v>1166</v>
      </c>
      <c r="C438" s="2">
        <v>93251</v>
      </c>
      <c r="D438" s="2">
        <v>243894</v>
      </c>
      <c r="E438" s="2">
        <v>337145</v>
      </c>
      <c r="F438" s="2">
        <v>316393</v>
      </c>
      <c r="G438" s="2">
        <v>8944</v>
      </c>
      <c r="H438" s="2">
        <v>325337</v>
      </c>
      <c r="I438" s="2">
        <v>11808</v>
      </c>
      <c r="J438" s="2">
        <v>-11808</v>
      </c>
      <c r="K438" s="2">
        <v>15000</v>
      </c>
      <c r="L438" s="2">
        <v>-26808</v>
      </c>
      <c r="M438" s="2">
        <v>5790</v>
      </c>
      <c r="N438" s="2">
        <v>32598</v>
      </c>
      <c r="O438" s="2">
        <v>0</v>
      </c>
      <c r="P438" s="2">
        <v>0</v>
      </c>
      <c r="Q438" s="2">
        <v>0</v>
      </c>
    </row>
    <row r="439" spans="1:17" ht="12.75">
      <c r="A439" s="1" t="s">
        <v>807</v>
      </c>
      <c r="B439" s="1" t="s">
        <v>808</v>
      </c>
      <c r="C439" s="2">
        <v>38150</v>
      </c>
      <c r="D439" s="2">
        <v>72678</v>
      </c>
      <c r="E439" s="2">
        <v>110828</v>
      </c>
      <c r="F439" s="2">
        <v>104237</v>
      </c>
      <c r="G439" s="2">
        <v>5337</v>
      </c>
      <c r="H439" s="2">
        <v>109574</v>
      </c>
      <c r="I439" s="2">
        <v>1254</v>
      </c>
      <c r="J439" s="2">
        <v>-1254</v>
      </c>
      <c r="K439" s="2">
        <v>-620</v>
      </c>
      <c r="L439" s="2">
        <v>-634</v>
      </c>
      <c r="M439" s="2">
        <v>1402</v>
      </c>
      <c r="N439" s="2">
        <v>2036</v>
      </c>
      <c r="O439" s="2">
        <v>0</v>
      </c>
      <c r="P439" s="2">
        <v>0</v>
      </c>
      <c r="Q439" s="2">
        <v>0</v>
      </c>
    </row>
    <row r="440" spans="1:17" s="11" customFormat="1" ht="12.75">
      <c r="A440" s="11" t="s">
        <v>74</v>
      </c>
      <c r="B440" s="11" t="s">
        <v>809</v>
      </c>
      <c r="C440" s="12">
        <f>SUM(C423:C439)</f>
        <v>2887008</v>
      </c>
      <c r="D440" s="12">
        <f>SUM(D423:D439)</f>
        <v>7428675</v>
      </c>
      <c r="E440" s="12">
        <f>SUM(E423:E439)</f>
        <v>10315683</v>
      </c>
      <c r="F440" s="12">
        <f>SUM(F423:F439)</f>
        <v>8590945</v>
      </c>
      <c r="G440" s="12">
        <f>SUM(G423:G439)</f>
        <v>2116692</v>
      </c>
      <c r="H440" s="12">
        <f>SUM(F440:G440)</f>
        <v>10707637</v>
      </c>
      <c r="I440" s="12">
        <f>E440-H440</f>
        <v>-391954</v>
      </c>
      <c r="J440" s="12">
        <f>SUM(K440,L440,O440,P440,Q440)</f>
        <v>391954</v>
      </c>
      <c r="K440" s="12">
        <f>SUM(K423:K439)</f>
        <v>295583</v>
      </c>
      <c r="L440" s="12">
        <f aca="true" t="shared" si="89" ref="L440:Q440">SUM(L423:L439)</f>
        <v>-11760</v>
      </c>
      <c r="M440" s="12">
        <f t="shared" si="89"/>
        <v>129034</v>
      </c>
      <c r="N440" s="12">
        <f t="shared" si="89"/>
        <v>140794</v>
      </c>
      <c r="O440" s="12">
        <f t="shared" si="89"/>
        <v>0</v>
      </c>
      <c r="P440" s="12">
        <f t="shared" si="89"/>
        <v>142778</v>
      </c>
      <c r="Q440" s="12">
        <f t="shared" si="89"/>
        <v>-34647</v>
      </c>
    </row>
    <row r="442" spans="1:17" ht="12.75">
      <c r="A442" s="1" t="s">
        <v>810</v>
      </c>
      <c r="B442" s="1" t="s">
        <v>811</v>
      </c>
      <c r="C442" s="2">
        <v>108099</v>
      </c>
      <c r="D442" s="2">
        <v>3433452</v>
      </c>
      <c r="E442" s="2">
        <f aca="true" t="shared" si="90" ref="E442:E471">SUM(C442:D442)</f>
        <v>3541551</v>
      </c>
      <c r="F442" s="2">
        <v>1542539</v>
      </c>
      <c r="G442" s="2">
        <v>1921330</v>
      </c>
      <c r="H442" s="2">
        <f aca="true" t="shared" si="91" ref="H442:H471">SUM(F442:G442)</f>
        <v>3463869</v>
      </c>
      <c r="I442" s="2">
        <f aca="true" t="shared" si="92" ref="I442:I471">E442-H442</f>
        <v>77682</v>
      </c>
      <c r="J442" s="2">
        <f aca="true" t="shared" si="93" ref="J442:J471">SUM(K442,L442,O442,P442,Q442)</f>
        <v>-77682</v>
      </c>
      <c r="K442" s="2">
        <v>-10000</v>
      </c>
      <c r="L442" s="2">
        <f aca="true" t="shared" si="94" ref="L442:L471">M442-N442</f>
        <v>-67682</v>
      </c>
      <c r="M442" s="2">
        <v>36253</v>
      </c>
      <c r="N442" s="2">
        <v>103935</v>
      </c>
      <c r="O442" s="2">
        <v>0</v>
      </c>
      <c r="P442" s="2">
        <v>0</v>
      </c>
      <c r="Q442" s="2">
        <v>0</v>
      </c>
    </row>
    <row r="443" spans="1:17" ht="12.75">
      <c r="A443" s="1" t="s">
        <v>812</v>
      </c>
      <c r="B443" s="1" t="s">
        <v>813</v>
      </c>
      <c r="C443" s="2">
        <v>303004</v>
      </c>
      <c r="D443" s="2">
        <v>435740</v>
      </c>
      <c r="E443" s="2">
        <f t="shared" si="90"/>
        <v>738744</v>
      </c>
      <c r="F443" s="2">
        <v>703565</v>
      </c>
      <c r="G443" s="2">
        <v>18713</v>
      </c>
      <c r="H443" s="2">
        <f t="shared" si="91"/>
        <v>722278</v>
      </c>
      <c r="I443" s="2">
        <f t="shared" si="92"/>
        <v>16466</v>
      </c>
      <c r="J443" s="2">
        <f t="shared" si="93"/>
        <v>-16466</v>
      </c>
      <c r="K443" s="2">
        <v>-25940</v>
      </c>
      <c r="L443" s="2">
        <f t="shared" si="94"/>
        <v>2722</v>
      </c>
      <c r="M443" s="2">
        <v>3087</v>
      </c>
      <c r="N443" s="2">
        <v>365</v>
      </c>
      <c r="O443" s="2">
        <v>0</v>
      </c>
      <c r="P443" s="2">
        <v>-26668</v>
      </c>
      <c r="Q443" s="2">
        <v>33420</v>
      </c>
    </row>
    <row r="444" spans="1:17" ht="12.75">
      <c r="A444" s="1" t="s">
        <v>814</v>
      </c>
      <c r="B444" s="1" t="s">
        <v>815</v>
      </c>
      <c r="C444" s="2">
        <v>63369</v>
      </c>
      <c r="D444" s="2">
        <v>136886</v>
      </c>
      <c r="E444" s="2">
        <v>200255</v>
      </c>
      <c r="F444" s="2">
        <v>189623</v>
      </c>
      <c r="G444" s="2">
        <v>10598</v>
      </c>
      <c r="H444" s="2">
        <f t="shared" si="91"/>
        <v>200221</v>
      </c>
      <c r="I444" s="2">
        <f t="shared" si="92"/>
        <v>34</v>
      </c>
      <c r="J444" s="2">
        <f t="shared" si="93"/>
        <v>-34</v>
      </c>
      <c r="K444" s="2">
        <v>0</v>
      </c>
      <c r="L444" s="2">
        <f t="shared" si="94"/>
        <v>-34</v>
      </c>
      <c r="M444" s="2">
        <v>1865</v>
      </c>
      <c r="N444" s="2">
        <v>1899</v>
      </c>
      <c r="O444" s="2">
        <v>0</v>
      </c>
      <c r="P444" s="2">
        <v>0</v>
      </c>
      <c r="Q444" s="2">
        <v>0</v>
      </c>
    </row>
    <row r="445" spans="1:17" ht="12.75">
      <c r="A445" s="1" t="s">
        <v>816</v>
      </c>
      <c r="B445" s="1" t="s">
        <v>817</v>
      </c>
      <c r="C445" s="2">
        <v>51618</v>
      </c>
      <c r="D445" s="2">
        <v>80886</v>
      </c>
      <c r="E445" s="2">
        <f t="shared" si="90"/>
        <v>132504</v>
      </c>
      <c r="F445" s="2">
        <v>173715</v>
      </c>
      <c r="G445" s="2">
        <v>4134</v>
      </c>
      <c r="H445" s="2">
        <f t="shared" si="91"/>
        <v>177849</v>
      </c>
      <c r="I445" s="2">
        <f t="shared" si="92"/>
        <v>-45345</v>
      </c>
      <c r="J445" s="2">
        <f t="shared" si="93"/>
        <v>45345</v>
      </c>
      <c r="K445" s="2">
        <v>-1700</v>
      </c>
      <c r="L445" s="2">
        <f t="shared" si="94"/>
        <v>8825</v>
      </c>
      <c r="M445" s="2">
        <v>10575</v>
      </c>
      <c r="N445" s="2">
        <v>1750</v>
      </c>
      <c r="O445" s="2">
        <v>0</v>
      </c>
      <c r="P445" s="2">
        <v>38220</v>
      </c>
      <c r="Q445" s="2">
        <v>0</v>
      </c>
    </row>
    <row r="446" spans="1:17" ht="12.75">
      <c r="A446" s="1" t="s">
        <v>818</v>
      </c>
      <c r="B446" s="1" t="s">
        <v>819</v>
      </c>
      <c r="C446" s="2">
        <v>58587</v>
      </c>
      <c r="D446" s="2">
        <v>129062</v>
      </c>
      <c r="E446" s="2">
        <f t="shared" si="90"/>
        <v>187649</v>
      </c>
      <c r="F446" s="2">
        <v>165100</v>
      </c>
      <c r="G446" s="2">
        <v>25345</v>
      </c>
      <c r="H446" s="2">
        <f t="shared" si="91"/>
        <v>190445</v>
      </c>
      <c r="I446" s="2">
        <f t="shared" si="92"/>
        <v>-2796</v>
      </c>
      <c r="J446" s="2">
        <f t="shared" si="93"/>
        <v>2796</v>
      </c>
      <c r="K446" s="2">
        <v>0</v>
      </c>
      <c r="L446" s="2">
        <f t="shared" si="94"/>
        <v>2796</v>
      </c>
      <c r="M446" s="2">
        <v>3341</v>
      </c>
      <c r="N446" s="2">
        <v>545</v>
      </c>
      <c r="O446" s="2">
        <v>0</v>
      </c>
      <c r="P446" s="2">
        <v>0</v>
      </c>
      <c r="Q446" s="2">
        <v>0</v>
      </c>
    </row>
    <row r="447" spans="1:17" ht="12.75">
      <c r="A447" s="1" t="s">
        <v>820</v>
      </c>
      <c r="B447" s="1" t="s">
        <v>821</v>
      </c>
      <c r="C447" s="2">
        <v>36737</v>
      </c>
      <c r="D447" s="2">
        <v>98978</v>
      </c>
      <c r="E447" s="2">
        <f t="shared" si="90"/>
        <v>135715</v>
      </c>
      <c r="F447" s="2">
        <v>108904</v>
      </c>
      <c r="G447" s="2">
        <v>22619</v>
      </c>
      <c r="H447" s="2">
        <f t="shared" si="91"/>
        <v>131523</v>
      </c>
      <c r="I447" s="2">
        <f t="shared" si="92"/>
        <v>4192</v>
      </c>
      <c r="J447" s="2">
        <f t="shared" si="93"/>
        <v>-4192</v>
      </c>
      <c r="K447" s="2">
        <v>0</v>
      </c>
      <c r="L447" s="2">
        <f t="shared" si="94"/>
        <v>-4192</v>
      </c>
      <c r="M447" s="2">
        <v>2868</v>
      </c>
      <c r="N447" s="2">
        <v>7060</v>
      </c>
      <c r="O447" s="2">
        <v>0</v>
      </c>
      <c r="P447" s="2">
        <v>0</v>
      </c>
      <c r="Q447" s="2">
        <v>0</v>
      </c>
    </row>
    <row r="448" spans="1:17" ht="12.75">
      <c r="A448" s="1" t="s">
        <v>822</v>
      </c>
      <c r="B448" s="1" t="s">
        <v>823</v>
      </c>
      <c r="C448" s="2">
        <v>53993</v>
      </c>
      <c r="D448" s="2">
        <v>121147</v>
      </c>
      <c r="E448" s="2">
        <f t="shared" si="90"/>
        <v>175140</v>
      </c>
      <c r="F448" s="2">
        <v>176792</v>
      </c>
      <c r="G448" s="2">
        <v>3381</v>
      </c>
      <c r="H448" s="2">
        <f t="shared" si="91"/>
        <v>180173</v>
      </c>
      <c r="I448" s="2">
        <f t="shared" si="92"/>
        <v>-5033</v>
      </c>
      <c r="J448" s="2">
        <f t="shared" si="93"/>
        <v>5033</v>
      </c>
      <c r="K448" s="2">
        <v>1600</v>
      </c>
      <c r="L448" s="2">
        <f t="shared" si="94"/>
        <v>3734</v>
      </c>
      <c r="M448" s="2">
        <v>5424</v>
      </c>
      <c r="N448" s="2">
        <v>1690</v>
      </c>
      <c r="O448" s="2">
        <v>0</v>
      </c>
      <c r="P448" s="2">
        <v>-301</v>
      </c>
      <c r="Q448" s="2">
        <v>0</v>
      </c>
    </row>
    <row r="449" spans="1:17" ht="12.75">
      <c r="A449" s="1" t="s">
        <v>824</v>
      </c>
      <c r="B449" s="1" t="s">
        <v>825</v>
      </c>
      <c r="C449" s="2">
        <v>50416</v>
      </c>
      <c r="D449" s="2">
        <v>128417</v>
      </c>
      <c r="E449" s="2">
        <f t="shared" si="90"/>
        <v>178833</v>
      </c>
      <c r="F449" s="2">
        <v>178096</v>
      </c>
      <c r="G449" s="2">
        <v>4293</v>
      </c>
      <c r="H449" s="2">
        <v>182389</v>
      </c>
      <c r="I449" s="2">
        <v>-3556</v>
      </c>
      <c r="J449" s="2">
        <f t="shared" si="93"/>
        <v>3556</v>
      </c>
      <c r="K449" s="2">
        <v>10000</v>
      </c>
      <c r="L449" s="2">
        <f t="shared" si="94"/>
        <v>-2364</v>
      </c>
      <c r="M449" s="2">
        <v>5350</v>
      </c>
      <c r="N449" s="2">
        <v>7714</v>
      </c>
      <c r="O449" s="2">
        <v>0</v>
      </c>
      <c r="P449" s="2">
        <v>-4080</v>
      </c>
      <c r="Q449" s="2">
        <v>0</v>
      </c>
    </row>
    <row r="450" spans="1:17" ht="12.75">
      <c r="A450" s="1" t="s">
        <v>826</v>
      </c>
      <c r="B450" s="1" t="s">
        <v>827</v>
      </c>
      <c r="C450" s="2">
        <v>60238</v>
      </c>
      <c r="D450" s="2">
        <v>144520</v>
      </c>
      <c r="E450" s="2">
        <f t="shared" si="90"/>
        <v>204758</v>
      </c>
      <c r="F450" s="2">
        <v>200096</v>
      </c>
      <c r="G450" s="2">
        <v>4376</v>
      </c>
      <c r="H450" s="2">
        <f t="shared" si="91"/>
        <v>204472</v>
      </c>
      <c r="I450" s="2">
        <f t="shared" si="92"/>
        <v>286</v>
      </c>
      <c r="J450" s="2">
        <f t="shared" si="93"/>
        <v>-286</v>
      </c>
      <c r="K450" s="2">
        <v>0</v>
      </c>
      <c r="L450" s="2">
        <f t="shared" si="94"/>
        <v>-286</v>
      </c>
      <c r="M450" s="2">
        <v>8475</v>
      </c>
      <c r="N450" s="2">
        <v>8761</v>
      </c>
      <c r="O450" s="2">
        <v>0</v>
      </c>
      <c r="P450" s="2">
        <v>0</v>
      </c>
      <c r="Q450" s="2">
        <v>0</v>
      </c>
    </row>
    <row r="451" spans="1:17" ht="12.75">
      <c r="A451" s="1" t="s">
        <v>828</v>
      </c>
      <c r="B451" s="1" t="s">
        <v>829</v>
      </c>
      <c r="C451" s="2">
        <v>105463</v>
      </c>
      <c r="D451" s="2">
        <v>111407</v>
      </c>
      <c r="E451" s="2">
        <f t="shared" si="90"/>
        <v>216870</v>
      </c>
      <c r="F451" s="2">
        <v>179073</v>
      </c>
      <c r="G451" s="2">
        <v>33118</v>
      </c>
      <c r="H451" s="2">
        <f t="shared" si="91"/>
        <v>212191</v>
      </c>
      <c r="I451" s="2">
        <f t="shared" si="92"/>
        <v>4679</v>
      </c>
      <c r="J451" s="2">
        <f t="shared" si="93"/>
        <v>-4679</v>
      </c>
      <c r="K451" s="2">
        <v>0</v>
      </c>
      <c r="L451" s="2">
        <f t="shared" si="94"/>
        <v>-4679</v>
      </c>
      <c r="M451" s="2">
        <v>4089</v>
      </c>
      <c r="N451" s="2">
        <v>8768</v>
      </c>
      <c r="O451" s="2">
        <v>0</v>
      </c>
      <c r="P451" s="2">
        <v>0</v>
      </c>
      <c r="Q451" s="2">
        <v>0</v>
      </c>
    </row>
    <row r="452" spans="1:17" ht="12.75">
      <c r="A452" s="1" t="s">
        <v>830</v>
      </c>
      <c r="B452" s="1" t="s">
        <v>831</v>
      </c>
      <c r="C452" s="2">
        <v>62699</v>
      </c>
      <c r="D452" s="2">
        <v>99874</v>
      </c>
      <c r="E452" s="2">
        <f t="shared" si="90"/>
        <v>162573</v>
      </c>
      <c r="F452" s="2">
        <v>135681</v>
      </c>
      <c r="G452" s="2">
        <v>20024</v>
      </c>
      <c r="H452" s="2">
        <f t="shared" si="91"/>
        <v>155705</v>
      </c>
      <c r="I452" s="2">
        <f t="shared" si="92"/>
        <v>6868</v>
      </c>
      <c r="J452" s="2">
        <f t="shared" si="93"/>
        <v>-6868</v>
      </c>
      <c r="K452" s="2">
        <v>-1200</v>
      </c>
      <c r="L452" s="2">
        <f t="shared" si="94"/>
        <v>-5668</v>
      </c>
      <c r="M452" s="2">
        <v>1418</v>
      </c>
      <c r="N452" s="2">
        <v>7086</v>
      </c>
      <c r="O452" s="2">
        <v>0</v>
      </c>
      <c r="P452" s="2">
        <v>0</v>
      </c>
      <c r="Q452" s="2">
        <v>0</v>
      </c>
    </row>
    <row r="453" spans="1:17" ht="12.75">
      <c r="A453" s="1" t="s">
        <v>832</v>
      </c>
      <c r="B453" s="1" t="s">
        <v>833</v>
      </c>
      <c r="C453" s="2">
        <v>25776</v>
      </c>
      <c r="D453" s="2">
        <v>60248</v>
      </c>
      <c r="E453" s="2">
        <f t="shared" si="90"/>
        <v>86024</v>
      </c>
      <c r="F453" s="2">
        <v>78593</v>
      </c>
      <c r="G453" s="2">
        <v>17843</v>
      </c>
      <c r="H453" s="2">
        <f t="shared" si="91"/>
        <v>96436</v>
      </c>
      <c r="I453" s="2">
        <f t="shared" si="92"/>
        <v>-10412</v>
      </c>
      <c r="J453" s="2">
        <f t="shared" si="93"/>
        <v>10412</v>
      </c>
      <c r="K453" s="2">
        <v>11220</v>
      </c>
      <c r="L453" s="2">
        <f t="shared" si="94"/>
        <v>-808</v>
      </c>
      <c r="M453" s="2">
        <v>1242</v>
      </c>
      <c r="N453" s="2">
        <v>2050</v>
      </c>
      <c r="O453" s="2">
        <v>0</v>
      </c>
      <c r="P453" s="2">
        <v>0</v>
      </c>
      <c r="Q453" s="2">
        <v>0</v>
      </c>
    </row>
    <row r="454" spans="1:17" ht="12.75">
      <c r="A454" s="1" t="s">
        <v>834</v>
      </c>
      <c r="B454" s="1" t="s">
        <v>835</v>
      </c>
      <c r="C454" s="2">
        <v>116524</v>
      </c>
      <c r="D454" s="2">
        <v>276228</v>
      </c>
      <c r="E454" s="2">
        <f t="shared" si="90"/>
        <v>392752</v>
      </c>
      <c r="F454" s="2">
        <v>371362</v>
      </c>
      <c r="G454" s="2">
        <v>10758</v>
      </c>
      <c r="H454" s="2">
        <f t="shared" si="91"/>
        <v>382120</v>
      </c>
      <c r="I454" s="2">
        <f t="shared" si="92"/>
        <v>10632</v>
      </c>
      <c r="J454" s="2">
        <f t="shared" si="93"/>
        <v>-10632</v>
      </c>
      <c r="K454" s="2">
        <v>0</v>
      </c>
      <c r="L454" s="2">
        <f t="shared" si="94"/>
        <v>-2632</v>
      </c>
      <c r="M454" s="2">
        <v>2830</v>
      </c>
      <c r="N454" s="2">
        <v>5462</v>
      </c>
      <c r="O454" s="2">
        <v>-8000</v>
      </c>
      <c r="P454" s="2">
        <v>0</v>
      </c>
      <c r="Q454" s="2">
        <v>0</v>
      </c>
    </row>
    <row r="455" spans="1:17" ht="12.75">
      <c r="A455" s="1" t="s">
        <v>836</v>
      </c>
      <c r="B455" s="1" t="s">
        <v>837</v>
      </c>
      <c r="C455" s="2">
        <v>47198</v>
      </c>
      <c r="D455" s="2">
        <v>77132</v>
      </c>
      <c r="E455" s="2">
        <v>124330</v>
      </c>
      <c r="F455" s="2">
        <v>113504</v>
      </c>
      <c r="G455" s="2">
        <v>10840</v>
      </c>
      <c r="H455" s="2">
        <f t="shared" si="91"/>
        <v>124344</v>
      </c>
      <c r="I455" s="2">
        <f t="shared" si="92"/>
        <v>-14</v>
      </c>
      <c r="J455" s="2">
        <f t="shared" si="93"/>
        <v>14</v>
      </c>
      <c r="K455" s="2">
        <v>6700</v>
      </c>
      <c r="L455" s="2">
        <f t="shared" si="94"/>
        <v>-6686</v>
      </c>
      <c r="M455" s="2">
        <v>1027</v>
      </c>
      <c r="N455" s="2">
        <v>7713</v>
      </c>
      <c r="O455" s="2">
        <v>0</v>
      </c>
      <c r="P455" s="2">
        <v>0</v>
      </c>
      <c r="Q455" s="2">
        <v>0</v>
      </c>
    </row>
    <row r="456" spans="1:17" ht="12.75">
      <c r="A456" s="1" t="s">
        <v>838</v>
      </c>
      <c r="B456" s="1" t="s">
        <v>839</v>
      </c>
      <c r="C456" s="2">
        <v>104136</v>
      </c>
      <c r="D456" s="2">
        <v>78957</v>
      </c>
      <c r="E456" s="2">
        <f t="shared" si="90"/>
        <v>183093</v>
      </c>
      <c r="F456" s="2">
        <v>173468</v>
      </c>
      <c r="G456" s="2">
        <v>14774</v>
      </c>
      <c r="H456" s="2">
        <f t="shared" si="91"/>
        <v>188242</v>
      </c>
      <c r="I456" s="2">
        <f t="shared" si="92"/>
        <v>-5149</v>
      </c>
      <c r="J456" s="2">
        <f t="shared" si="93"/>
        <v>5149</v>
      </c>
      <c r="K456" s="2">
        <v>6000</v>
      </c>
      <c r="L456" s="2">
        <f t="shared" si="94"/>
        <v>-851</v>
      </c>
      <c r="M456" s="2">
        <v>1526</v>
      </c>
      <c r="N456" s="2">
        <v>2377</v>
      </c>
      <c r="O456" s="2">
        <v>0</v>
      </c>
      <c r="P456" s="2">
        <v>0</v>
      </c>
      <c r="Q456" s="2">
        <v>0</v>
      </c>
    </row>
    <row r="457" spans="1:17" ht="12.75">
      <c r="A457" s="1" t="s">
        <v>840</v>
      </c>
      <c r="B457" s="1" t="s">
        <v>841</v>
      </c>
      <c r="C457" s="2">
        <v>233582</v>
      </c>
      <c r="D457" s="2">
        <v>401162</v>
      </c>
      <c r="E457" s="2">
        <f t="shared" si="90"/>
        <v>634744</v>
      </c>
      <c r="F457" s="2">
        <v>843786</v>
      </c>
      <c r="G457" s="2">
        <v>8039</v>
      </c>
      <c r="H457" s="2">
        <f t="shared" si="91"/>
        <v>851825</v>
      </c>
      <c r="I457" s="2">
        <f t="shared" si="92"/>
        <v>-217081</v>
      </c>
      <c r="J457" s="2">
        <f t="shared" si="93"/>
        <v>217081</v>
      </c>
      <c r="K457" s="2">
        <v>225763</v>
      </c>
      <c r="L457" s="2">
        <f t="shared" si="94"/>
        <v>-8682</v>
      </c>
      <c r="M457" s="2">
        <v>12027</v>
      </c>
      <c r="N457" s="2">
        <v>20709</v>
      </c>
      <c r="O457" s="2">
        <v>0</v>
      </c>
      <c r="P457" s="2">
        <v>0</v>
      </c>
      <c r="Q457" s="2">
        <v>0</v>
      </c>
    </row>
    <row r="458" spans="1:17" ht="12.75">
      <c r="A458" s="1" t="s">
        <v>842</v>
      </c>
      <c r="B458" s="1" t="s">
        <v>843</v>
      </c>
      <c r="C458" s="2">
        <v>40487</v>
      </c>
      <c r="D458" s="2">
        <v>72710</v>
      </c>
      <c r="E458" s="2">
        <f t="shared" si="90"/>
        <v>113197</v>
      </c>
      <c r="F458" s="2">
        <v>125711</v>
      </c>
      <c r="G458" s="2">
        <v>6100</v>
      </c>
      <c r="H458" s="2">
        <f t="shared" si="91"/>
        <v>131811</v>
      </c>
      <c r="I458" s="2">
        <f t="shared" si="92"/>
        <v>-18614</v>
      </c>
      <c r="J458" s="2">
        <f t="shared" si="93"/>
        <v>18614</v>
      </c>
      <c r="K458" s="2">
        <v>26200</v>
      </c>
      <c r="L458" s="2">
        <f t="shared" si="94"/>
        <v>-7586</v>
      </c>
      <c r="M458" s="2">
        <v>568</v>
      </c>
      <c r="N458" s="2">
        <v>8154</v>
      </c>
      <c r="O458" s="2">
        <v>0</v>
      </c>
      <c r="P458" s="2">
        <v>0</v>
      </c>
      <c r="Q458" s="2">
        <v>0</v>
      </c>
    </row>
    <row r="459" spans="1:17" ht="12.75">
      <c r="A459" s="1" t="s">
        <v>844</v>
      </c>
      <c r="B459" s="1" t="s">
        <v>845</v>
      </c>
      <c r="C459" s="2">
        <v>41475</v>
      </c>
      <c r="D459" s="2">
        <v>52665</v>
      </c>
      <c r="E459" s="2">
        <f t="shared" si="90"/>
        <v>94140</v>
      </c>
      <c r="F459" s="2">
        <v>86052</v>
      </c>
      <c r="G459" s="2">
        <v>5730</v>
      </c>
      <c r="H459" s="2">
        <f t="shared" si="91"/>
        <v>91782</v>
      </c>
      <c r="I459" s="2">
        <f t="shared" si="92"/>
        <v>2358</v>
      </c>
      <c r="J459" s="2">
        <f t="shared" si="93"/>
        <v>-2358</v>
      </c>
      <c r="K459" s="2">
        <v>-1128</v>
      </c>
      <c r="L459" s="2">
        <f t="shared" si="94"/>
        <v>-1230</v>
      </c>
      <c r="M459" s="2">
        <v>451</v>
      </c>
      <c r="N459" s="2">
        <v>1681</v>
      </c>
      <c r="O459" s="2">
        <v>0</v>
      </c>
      <c r="P459" s="2">
        <v>0</v>
      </c>
      <c r="Q459" s="2">
        <v>0</v>
      </c>
    </row>
    <row r="460" spans="1:17" ht="12.75">
      <c r="A460" s="1" t="s">
        <v>846</v>
      </c>
      <c r="B460" s="1" t="s">
        <v>847</v>
      </c>
      <c r="C460" s="2">
        <v>74421</v>
      </c>
      <c r="D460" s="2">
        <v>182423</v>
      </c>
      <c r="E460" s="2">
        <f t="shared" si="90"/>
        <v>256844</v>
      </c>
      <c r="F460" s="2">
        <v>251730</v>
      </c>
      <c r="G460" s="2">
        <v>8199</v>
      </c>
      <c r="H460" s="2">
        <f t="shared" si="91"/>
        <v>259929</v>
      </c>
      <c r="I460" s="2">
        <f t="shared" si="92"/>
        <v>-3085</v>
      </c>
      <c r="J460" s="2">
        <f t="shared" si="93"/>
        <v>3085</v>
      </c>
      <c r="K460" s="2">
        <v>10000</v>
      </c>
      <c r="L460" s="2">
        <f t="shared" si="94"/>
        <v>-3494</v>
      </c>
      <c r="M460" s="2">
        <v>1107</v>
      </c>
      <c r="N460" s="2">
        <v>4601</v>
      </c>
      <c r="O460" s="2">
        <v>0</v>
      </c>
      <c r="P460" s="2">
        <v>0</v>
      </c>
      <c r="Q460" s="2">
        <v>-3421</v>
      </c>
    </row>
    <row r="461" spans="1:17" ht="12.75">
      <c r="A461" s="1" t="s">
        <v>848</v>
      </c>
      <c r="B461" s="1" t="s">
        <v>849</v>
      </c>
      <c r="C461" s="2">
        <v>116709</v>
      </c>
      <c r="D461" s="2">
        <v>155675</v>
      </c>
      <c r="E461" s="2">
        <f t="shared" si="90"/>
        <v>272384</v>
      </c>
      <c r="F461" s="2">
        <v>245120</v>
      </c>
      <c r="G461" s="2">
        <v>22589</v>
      </c>
      <c r="H461" s="2">
        <f t="shared" si="91"/>
        <v>267709</v>
      </c>
      <c r="I461" s="2">
        <f t="shared" si="92"/>
        <v>4675</v>
      </c>
      <c r="J461" s="2">
        <f t="shared" si="93"/>
        <v>-4675</v>
      </c>
      <c r="K461" s="2">
        <v>0</v>
      </c>
      <c r="L461" s="2">
        <f t="shared" si="94"/>
        <v>-4675</v>
      </c>
      <c r="M461" s="2">
        <v>7474</v>
      </c>
      <c r="N461" s="2">
        <v>12149</v>
      </c>
      <c r="O461" s="2">
        <v>0</v>
      </c>
      <c r="P461" s="2">
        <v>0</v>
      </c>
      <c r="Q461" s="2">
        <v>0</v>
      </c>
    </row>
    <row r="462" spans="1:17" ht="12.75">
      <c r="A462" s="1" t="s">
        <v>850</v>
      </c>
      <c r="B462" s="1" t="s">
        <v>851</v>
      </c>
      <c r="C462" s="2">
        <v>44549</v>
      </c>
      <c r="D462" s="2">
        <v>61360</v>
      </c>
      <c r="E462" s="2">
        <f t="shared" si="90"/>
        <v>105909</v>
      </c>
      <c r="F462" s="2">
        <v>77324</v>
      </c>
      <c r="G462" s="2">
        <v>27163</v>
      </c>
      <c r="H462" s="2">
        <f t="shared" si="91"/>
        <v>104487</v>
      </c>
      <c r="I462" s="2">
        <f t="shared" si="92"/>
        <v>1422</v>
      </c>
      <c r="J462" s="2">
        <f t="shared" si="93"/>
        <v>-1422</v>
      </c>
      <c r="K462" s="2">
        <v>-1800</v>
      </c>
      <c r="L462" s="2">
        <f t="shared" si="94"/>
        <v>378</v>
      </c>
      <c r="M462" s="2">
        <v>1372</v>
      </c>
      <c r="N462" s="2">
        <v>994</v>
      </c>
      <c r="O462" s="2">
        <v>0</v>
      </c>
      <c r="P462" s="2">
        <v>0</v>
      </c>
      <c r="Q462" s="2">
        <v>0</v>
      </c>
    </row>
    <row r="463" spans="1:17" ht="12.75">
      <c r="A463" s="1" t="s">
        <v>852</v>
      </c>
      <c r="B463" s="1" t="s">
        <v>853</v>
      </c>
      <c r="C463" s="2">
        <v>35538</v>
      </c>
      <c r="D463" s="2">
        <v>59894</v>
      </c>
      <c r="E463" s="2">
        <f t="shared" si="90"/>
        <v>95432</v>
      </c>
      <c r="F463" s="2">
        <v>96989</v>
      </c>
      <c r="G463" s="2">
        <v>5469</v>
      </c>
      <c r="H463" s="2">
        <f t="shared" si="91"/>
        <v>102458</v>
      </c>
      <c r="I463" s="2">
        <f t="shared" si="92"/>
        <v>-7026</v>
      </c>
      <c r="J463" s="2">
        <f t="shared" si="93"/>
        <v>7026</v>
      </c>
      <c r="K463" s="2">
        <v>14500</v>
      </c>
      <c r="L463" s="2">
        <f t="shared" si="94"/>
        <v>-7474</v>
      </c>
      <c r="M463" s="2">
        <v>1414</v>
      </c>
      <c r="N463" s="2">
        <v>8888</v>
      </c>
      <c r="O463" s="2">
        <v>0</v>
      </c>
      <c r="P463" s="2">
        <v>0</v>
      </c>
      <c r="Q463" s="2">
        <v>0</v>
      </c>
    </row>
    <row r="464" spans="1:17" ht="12.75">
      <c r="A464" s="1" t="s">
        <v>854</v>
      </c>
      <c r="B464" s="1" t="s">
        <v>855</v>
      </c>
      <c r="C464" s="2">
        <v>38404</v>
      </c>
      <c r="D464" s="2">
        <v>115289</v>
      </c>
      <c r="E464" s="2">
        <f t="shared" si="90"/>
        <v>153693</v>
      </c>
      <c r="F464" s="2">
        <v>148811</v>
      </c>
      <c r="G464" s="2">
        <v>3491</v>
      </c>
      <c r="H464" s="2">
        <f t="shared" si="91"/>
        <v>152302</v>
      </c>
      <c r="I464" s="2">
        <f t="shared" si="92"/>
        <v>1391</v>
      </c>
      <c r="J464" s="2">
        <f t="shared" si="93"/>
        <v>-1391</v>
      </c>
      <c r="K464" s="2">
        <v>-1600</v>
      </c>
      <c r="L464" s="2">
        <f t="shared" si="94"/>
        <v>209</v>
      </c>
      <c r="M464" s="2">
        <v>354</v>
      </c>
      <c r="N464" s="2">
        <v>145</v>
      </c>
      <c r="O464" s="2">
        <v>0</v>
      </c>
      <c r="P464" s="2">
        <v>0</v>
      </c>
      <c r="Q464" s="2">
        <v>0</v>
      </c>
    </row>
    <row r="465" spans="1:17" ht="12.75">
      <c r="A465" s="1" t="s">
        <v>856</v>
      </c>
      <c r="B465" s="1" t="s">
        <v>857</v>
      </c>
      <c r="C465" s="2">
        <v>57397</v>
      </c>
      <c r="D465" s="2">
        <v>248609</v>
      </c>
      <c r="E465" s="2">
        <f t="shared" si="90"/>
        <v>306006</v>
      </c>
      <c r="F465" s="2">
        <v>301231</v>
      </c>
      <c r="G465" s="2">
        <v>13449</v>
      </c>
      <c r="H465" s="2">
        <f t="shared" si="91"/>
        <v>314680</v>
      </c>
      <c r="I465" s="2">
        <f t="shared" si="92"/>
        <v>-8674</v>
      </c>
      <c r="J465" s="2">
        <f t="shared" si="93"/>
        <v>8674</v>
      </c>
      <c r="K465" s="2">
        <v>12240</v>
      </c>
      <c r="L465" s="2">
        <f t="shared" si="94"/>
        <v>-3566</v>
      </c>
      <c r="M465" s="2">
        <v>1354</v>
      </c>
      <c r="N465" s="2">
        <v>4920</v>
      </c>
      <c r="O465" s="2">
        <v>0</v>
      </c>
      <c r="P465" s="2">
        <v>0</v>
      </c>
      <c r="Q465" s="2">
        <v>0</v>
      </c>
    </row>
    <row r="466" spans="1:17" ht="12.75">
      <c r="A466" s="1" t="s">
        <v>858</v>
      </c>
      <c r="B466" s="1" t="s">
        <v>859</v>
      </c>
      <c r="C466" s="2">
        <v>141336</v>
      </c>
      <c r="D466" s="2">
        <v>388967</v>
      </c>
      <c r="E466" s="2">
        <f t="shared" si="90"/>
        <v>530303</v>
      </c>
      <c r="F466" s="2">
        <v>484031</v>
      </c>
      <c r="G466" s="2">
        <v>33909</v>
      </c>
      <c r="H466" s="2">
        <f t="shared" si="91"/>
        <v>517940</v>
      </c>
      <c r="I466" s="2">
        <f t="shared" si="92"/>
        <v>12363</v>
      </c>
      <c r="J466" s="2">
        <f t="shared" si="93"/>
        <v>-12363</v>
      </c>
      <c r="K466" s="2">
        <v>0</v>
      </c>
      <c r="L466" s="2">
        <f t="shared" si="94"/>
        <v>-12363</v>
      </c>
      <c r="M466" s="2">
        <v>7285</v>
      </c>
      <c r="N466" s="2">
        <v>19648</v>
      </c>
      <c r="O466" s="2">
        <v>0</v>
      </c>
      <c r="P466" s="2">
        <v>0</v>
      </c>
      <c r="Q466" s="2">
        <v>0</v>
      </c>
    </row>
    <row r="467" spans="1:17" ht="12.75">
      <c r="A467" s="1" t="s">
        <v>860</v>
      </c>
      <c r="B467" s="1" t="s">
        <v>861</v>
      </c>
      <c r="C467" s="2">
        <v>32731</v>
      </c>
      <c r="D467" s="2">
        <v>86449</v>
      </c>
      <c r="E467" s="2">
        <f t="shared" si="90"/>
        <v>119180</v>
      </c>
      <c r="F467" s="2">
        <v>98738</v>
      </c>
      <c r="G467" s="2">
        <v>11004</v>
      </c>
      <c r="H467" s="2">
        <f t="shared" si="91"/>
        <v>109742</v>
      </c>
      <c r="I467" s="2">
        <f t="shared" si="92"/>
        <v>9438</v>
      </c>
      <c r="J467" s="2">
        <f t="shared" si="93"/>
        <v>-9438</v>
      </c>
      <c r="K467" s="2">
        <v>-9510</v>
      </c>
      <c r="L467" s="2">
        <f t="shared" si="94"/>
        <v>72</v>
      </c>
      <c r="M467" s="2">
        <v>1225</v>
      </c>
      <c r="N467" s="2">
        <v>1153</v>
      </c>
      <c r="O467" s="2">
        <v>0</v>
      </c>
      <c r="P467" s="2">
        <v>0</v>
      </c>
      <c r="Q467" s="2">
        <v>0</v>
      </c>
    </row>
    <row r="468" spans="1:17" ht="12.75">
      <c r="A468" s="1" t="s">
        <v>862</v>
      </c>
      <c r="B468" s="1" t="s">
        <v>863</v>
      </c>
      <c r="C468" s="2">
        <v>51932</v>
      </c>
      <c r="D468" s="2">
        <v>128795</v>
      </c>
      <c r="E468" s="2">
        <f t="shared" si="90"/>
        <v>180727</v>
      </c>
      <c r="F468" s="2">
        <v>190934</v>
      </c>
      <c r="G468" s="2">
        <v>7131</v>
      </c>
      <c r="H468" s="2">
        <f t="shared" si="91"/>
        <v>198065</v>
      </c>
      <c r="I468" s="2">
        <f t="shared" si="92"/>
        <v>-17338</v>
      </c>
      <c r="J468" s="2">
        <f t="shared" si="93"/>
        <v>17338</v>
      </c>
      <c r="K468" s="2">
        <v>0</v>
      </c>
      <c r="L468" s="2">
        <f t="shared" si="94"/>
        <v>1808</v>
      </c>
      <c r="M468" s="2">
        <v>3009</v>
      </c>
      <c r="N468" s="2">
        <v>1201</v>
      </c>
      <c r="O468" s="2">
        <v>15530</v>
      </c>
      <c r="P468" s="2">
        <v>0</v>
      </c>
      <c r="Q468" s="2">
        <v>0</v>
      </c>
    </row>
    <row r="469" spans="1:17" ht="12.75">
      <c r="A469" s="1" t="s">
        <v>864</v>
      </c>
      <c r="B469" s="1" t="s">
        <v>865</v>
      </c>
      <c r="C469" s="2">
        <v>73791</v>
      </c>
      <c r="D469" s="2">
        <v>92510</v>
      </c>
      <c r="E469" s="2">
        <f t="shared" si="90"/>
        <v>166301</v>
      </c>
      <c r="F469" s="2">
        <v>143867</v>
      </c>
      <c r="G469" s="2">
        <v>8482</v>
      </c>
      <c r="H469" s="2">
        <f t="shared" si="91"/>
        <v>152349</v>
      </c>
      <c r="I469" s="2">
        <f t="shared" si="92"/>
        <v>13952</v>
      </c>
      <c r="J469" s="2">
        <f t="shared" si="93"/>
        <v>-13952</v>
      </c>
      <c r="K469" s="2">
        <v>-10684</v>
      </c>
      <c r="L469" s="2">
        <f t="shared" si="94"/>
        <v>-3268</v>
      </c>
      <c r="M469" s="2">
        <v>860</v>
      </c>
      <c r="N469" s="2">
        <v>4128</v>
      </c>
      <c r="O469" s="2">
        <v>0</v>
      </c>
      <c r="P469" s="2">
        <v>0</v>
      </c>
      <c r="Q469" s="2">
        <v>0</v>
      </c>
    </row>
    <row r="470" spans="1:17" ht="12.75">
      <c r="A470" s="1" t="s">
        <v>866</v>
      </c>
      <c r="B470" s="1" t="s">
        <v>867</v>
      </c>
      <c r="C470" s="2">
        <v>148060</v>
      </c>
      <c r="D470" s="2">
        <v>204971</v>
      </c>
      <c r="E470" s="2">
        <f t="shared" si="90"/>
        <v>353031</v>
      </c>
      <c r="F470" s="2">
        <v>391874</v>
      </c>
      <c r="G470" s="2">
        <v>34590</v>
      </c>
      <c r="H470" s="2">
        <f t="shared" si="91"/>
        <v>426464</v>
      </c>
      <c r="I470" s="2">
        <f t="shared" si="92"/>
        <v>-73433</v>
      </c>
      <c r="J470" s="2">
        <f t="shared" si="93"/>
        <v>73433</v>
      </c>
      <c r="K470" s="2">
        <v>73501</v>
      </c>
      <c r="L470" s="2">
        <f t="shared" si="94"/>
        <v>-68</v>
      </c>
      <c r="M470" s="2">
        <v>4314</v>
      </c>
      <c r="N470" s="2">
        <v>4382</v>
      </c>
      <c r="O470" s="2">
        <v>0</v>
      </c>
      <c r="P470" s="2">
        <v>0</v>
      </c>
      <c r="Q470" s="2">
        <v>0</v>
      </c>
    </row>
    <row r="471" spans="1:17" ht="12.75">
      <c r="A471" s="1" t="s">
        <v>868</v>
      </c>
      <c r="B471" s="1" t="s">
        <v>869</v>
      </c>
      <c r="C471" s="2">
        <v>90057</v>
      </c>
      <c r="D471" s="2">
        <v>106654</v>
      </c>
      <c r="E471" s="2">
        <f t="shared" si="90"/>
        <v>196711</v>
      </c>
      <c r="F471" s="2">
        <v>157690</v>
      </c>
      <c r="G471" s="2">
        <v>46762</v>
      </c>
      <c r="H471" s="2">
        <f t="shared" si="91"/>
        <v>204452</v>
      </c>
      <c r="I471" s="2">
        <f t="shared" si="92"/>
        <v>-7741</v>
      </c>
      <c r="J471" s="2">
        <f t="shared" si="93"/>
        <v>7741</v>
      </c>
      <c r="K471" s="2">
        <v>4700</v>
      </c>
      <c r="L471" s="2">
        <f t="shared" si="94"/>
        <v>3041</v>
      </c>
      <c r="M471" s="2">
        <v>10088</v>
      </c>
      <c r="N471" s="2">
        <v>7047</v>
      </c>
      <c r="O471" s="2">
        <v>0</v>
      </c>
      <c r="P471" s="2">
        <v>0</v>
      </c>
      <c r="Q471" s="2">
        <v>0</v>
      </c>
    </row>
    <row r="472" spans="1:17" s="11" customFormat="1" ht="12.75">
      <c r="A472" s="11" t="s">
        <v>74</v>
      </c>
      <c r="B472" s="11" t="s">
        <v>870</v>
      </c>
      <c r="C472" s="12">
        <f>SUM(C442:C471)</f>
        <v>2468326</v>
      </c>
      <c r="D472" s="12">
        <f>SUM(D442:D471)</f>
        <v>7771067</v>
      </c>
      <c r="E472" s="12">
        <f>SUM(E442:E471)</f>
        <v>10239393</v>
      </c>
      <c r="F472" s="12">
        <f>SUM(F442:F471)</f>
        <v>8133999</v>
      </c>
      <c r="G472" s="12">
        <f>SUM(G442:G471)</f>
        <v>2364253</v>
      </c>
      <c r="H472" s="12">
        <f>SUM(F472:G472)</f>
        <v>10498252</v>
      </c>
      <c r="I472" s="12">
        <f>E472-H472</f>
        <v>-258859</v>
      </c>
      <c r="J472" s="12">
        <f>SUM(K472,L472,O472,P472,Q472)</f>
        <v>258859</v>
      </c>
      <c r="K472" s="12">
        <f>SUM(K442:K471)</f>
        <v>338862</v>
      </c>
      <c r="L472" s="12">
        <f aca="true" t="shared" si="95" ref="L472:Q472">SUM(L442:L471)</f>
        <v>-124703</v>
      </c>
      <c r="M472" s="12">
        <f t="shared" si="95"/>
        <v>142272</v>
      </c>
      <c r="N472" s="12">
        <f t="shared" si="95"/>
        <v>266975</v>
      </c>
      <c r="O472" s="12">
        <f t="shared" si="95"/>
        <v>7530</v>
      </c>
      <c r="P472" s="12">
        <f t="shared" si="95"/>
        <v>7171</v>
      </c>
      <c r="Q472" s="12">
        <f t="shared" si="95"/>
        <v>29999</v>
      </c>
    </row>
    <row r="474" spans="1:17" ht="12.75">
      <c r="A474" s="1" t="s">
        <v>871</v>
      </c>
      <c r="B474" s="1" t="s">
        <v>872</v>
      </c>
      <c r="C474" s="2">
        <v>135081</v>
      </c>
      <c r="D474" s="2">
        <v>7770455</v>
      </c>
      <c r="E474" s="2">
        <f aca="true" t="shared" si="96" ref="E474:E498">SUM(C474:D474)</f>
        <v>7905536</v>
      </c>
      <c r="F474" s="2">
        <v>2330236</v>
      </c>
      <c r="G474" s="2">
        <v>5535042</v>
      </c>
      <c r="H474" s="2">
        <f aca="true" t="shared" si="97" ref="H474:H498">SUM(F474:G474)</f>
        <v>7865278</v>
      </c>
      <c r="I474" s="2">
        <f aca="true" t="shared" si="98" ref="I474:I498">E474-H474</f>
        <v>40258</v>
      </c>
      <c r="J474" s="2">
        <f aca="true" t="shared" si="99" ref="J474:J498">SUM(K474,L474,O474,P474,Q474)</f>
        <v>-40258</v>
      </c>
      <c r="K474" s="2">
        <v>-94710</v>
      </c>
      <c r="L474" s="2">
        <f aca="true" t="shared" si="100" ref="L474:L498">M474-N474</f>
        <v>54452</v>
      </c>
      <c r="M474" s="2">
        <v>150998</v>
      </c>
      <c r="N474" s="2">
        <v>96546</v>
      </c>
      <c r="O474" s="2">
        <v>0</v>
      </c>
      <c r="P474" s="2">
        <v>0</v>
      </c>
      <c r="Q474" s="2">
        <v>0</v>
      </c>
    </row>
    <row r="475" spans="1:17" ht="12.75">
      <c r="A475" s="1" t="s">
        <v>873</v>
      </c>
      <c r="B475" s="1" t="s">
        <v>874</v>
      </c>
      <c r="C475" s="2">
        <v>499251</v>
      </c>
      <c r="D475" s="2">
        <v>382775</v>
      </c>
      <c r="E475" s="2">
        <f t="shared" si="96"/>
        <v>882026</v>
      </c>
      <c r="F475" s="2">
        <v>822223</v>
      </c>
      <c r="G475" s="2">
        <v>20830</v>
      </c>
      <c r="H475" s="2">
        <f t="shared" si="97"/>
        <v>843053</v>
      </c>
      <c r="I475" s="2">
        <f t="shared" si="98"/>
        <v>38973</v>
      </c>
      <c r="J475" s="2">
        <f t="shared" si="99"/>
        <v>-38973</v>
      </c>
      <c r="K475" s="2">
        <v>-21182</v>
      </c>
      <c r="L475" s="2">
        <f t="shared" si="100"/>
        <v>-17791</v>
      </c>
      <c r="M475" s="2">
        <v>13130</v>
      </c>
      <c r="N475" s="2">
        <v>30921</v>
      </c>
      <c r="O475" s="2">
        <v>0</v>
      </c>
      <c r="P475" s="2">
        <v>0</v>
      </c>
      <c r="Q475" s="2">
        <v>0</v>
      </c>
    </row>
    <row r="476" spans="1:17" ht="12.75">
      <c r="A476" s="1" t="s">
        <v>875</v>
      </c>
      <c r="B476" s="1" t="s">
        <v>876</v>
      </c>
      <c r="C476" s="2">
        <v>625863</v>
      </c>
      <c r="D476" s="2">
        <v>110287</v>
      </c>
      <c r="E476" s="2">
        <f t="shared" si="96"/>
        <v>736150</v>
      </c>
      <c r="F476" s="2">
        <v>577712</v>
      </c>
      <c r="G476" s="2">
        <v>157847</v>
      </c>
      <c r="H476" s="2">
        <f t="shared" si="97"/>
        <v>735559</v>
      </c>
      <c r="I476" s="2">
        <f t="shared" si="98"/>
        <v>591</v>
      </c>
      <c r="J476" s="2">
        <f t="shared" si="99"/>
        <v>-591</v>
      </c>
      <c r="L476" s="2">
        <f t="shared" si="100"/>
        <v>-591</v>
      </c>
      <c r="M476" s="2">
        <v>16656</v>
      </c>
      <c r="N476" s="2">
        <v>17247</v>
      </c>
      <c r="O476" s="2">
        <v>0</v>
      </c>
      <c r="P476" s="2">
        <v>0</v>
      </c>
      <c r="Q476" s="2">
        <v>0</v>
      </c>
    </row>
    <row r="477" spans="1:17" ht="12.75">
      <c r="A477" s="1" t="s">
        <v>877</v>
      </c>
      <c r="B477" s="1" t="s">
        <v>878</v>
      </c>
      <c r="C477" s="2">
        <v>1767808</v>
      </c>
      <c r="D477" s="2">
        <v>810539</v>
      </c>
      <c r="E477" s="2">
        <f t="shared" si="96"/>
        <v>2578347</v>
      </c>
      <c r="F477" s="2">
        <v>2300746</v>
      </c>
      <c r="G477" s="2">
        <v>192343</v>
      </c>
      <c r="H477" s="2">
        <f t="shared" si="97"/>
        <v>2493089</v>
      </c>
      <c r="I477" s="2">
        <f t="shared" si="98"/>
        <v>85258</v>
      </c>
      <c r="J477" s="2">
        <f t="shared" si="99"/>
        <v>-85258</v>
      </c>
      <c r="K477" s="2">
        <v>-4375</v>
      </c>
      <c r="L477" s="2">
        <f t="shared" si="100"/>
        <v>-66600</v>
      </c>
      <c r="M477" s="2">
        <v>16504</v>
      </c>
      <c r="N477" s="2">
        <v>83104</v>
      </c>
      <c r="O477" s="2">
        <v>0</v>
      </c>
      <c r="P477" s="2">
        <v>0</v>
      </c>
      <c r="Q477" s="2">
        <v>-14283</v>
      </c>
    </row>
    <row r="478" spans="1:17" ht="12.75">
      <c r="A478" s="1" t="s">
        <v>879</v>
      </c>
      <c r="B478" s="1" t="s">
        <v>880</v>
      </c>
      <c r="C478" s="2">
        <v>3688056</v>
      </c>
      <c r="D478" s="2">
        <v>591761</v>
      </c>
      <c r="E478" s="2">
        <f t="shared" si="96"/>
        <v>4279817</v>
      </c>
      <c r="F478" s="2">
        <v>3467344</v>
      </c>
      <c r="G478" s="2">
        <v>744618</v>
      </c>
      <c r="H478" s="2">
        <f t="shared" si="97"/>
        <v>4211962</v>
      </c>
      <c r="I478" s="2">
        <f t="shared" si="98"/>
        <v>67855</v>
      </c>
      <c r="J478" s="2">
        <f>SUM(K478,L478,O478,P478,Q478)</f>
        <v>-67855</v>
      </c>
      <c r="L478" s="2">
        <f t="shared" si="100"/>
        <v>-64655</v>
      </c>
      <c r="M478" s="2">
        <v>78517</v>
      </c>
      <c r="N478" s="2">
        <v>143172</v>
      </c>
      <c r="O478" s="2">
        <v>0</v>
      </c>
      <c r="P478" s="2">
        <v>-3200</v>
      </c>
      <c r="Q478" s="2">
        <v>0</v>
      </c>
    </row>
    <row r="479" spans="1:17" ht="12.75">
      <c r="A479" s="1" t="s">
        <v>881</v>
      </c>
      <c r="B479" s="1" t="s">
        <v>882</v>
      </c>
      <c r="C479" s="2">
        <v>964796</v>
      </c>
      <c r="D479" s="2">
        <v>493036</v>
      </c>
      <c r="E479" s="2">
        <f t="shared" si="96"/>
        <v>1457832</v>
      </c>
      <c r="F479" s="2">
        <v>1201454</v>
      </c>
      <c r="G479" s="2">
        <v>158135</v>
      </c>
      <c r="H479" s="2">
        <f t="shared" si="97"/>
        <v>1359589</v>
      </c>
      <c r="I479" s="2">
        <f t="shared" si="98"/>
        <v>98243</v>
      </c>
      <c r="J479" s="2">
        <f t="shared" si="99"/>
        <v>-98243</v>
      </c>
      <c r="K479" s="2">
        <v>-66070</v>
      </c>
      <c r="L479" s="2">
        <f t="shared" si="100"/>
        <v>-32173</v>
      </c>
      <c r="M479" s="2">
        <v>6349</v>
      </c>
      <c r="N479" s="2">
        <v>38522</v>
      </c>
      <c r="O479" s="2">
        <v>0</v>
      </c>
      <c r="P479" s="2">
        <v>0</v>
      </c>
      <c r="Q479" s="2">
        <v>0</v>
      </c>
    </row>
    <row r="480" spans="1:17" ht="12.75">
      <c r="A480" s="1" t="s">
        <v>883</v>
      </c>
      <c r="B480" s="1" t="s">
        <v>884</v>
      </c>
      <c r="C480" s="2">
        <v>1698193</v>
      </c>
      <c r="D480" s="2">
        <v>1001399</v>
      </c>
      <c r="E480" s="2">
        <f t="shared" si="96"/>
        <v>2699592</v>
      </c>
      <c r="F480" s="2">
        <v>2578909</v>
      </c>
      <c r="G480" s="2">
        <v>224469</v>
      </c>
      <c r="H480" s="2">
        <f t="shared" si="97"/>
        <v>2803378</v>
      </c>
      <c r="I480" s="2">
        <f t="shared" si="98"/>
        <v>-103786</v>
      </c>
      <c r="J480" s="2">
        <f t="shared" si="99"/>
        <v>103786</v>
      </c>
      <c r="K480" s="2">
        <v>139800</v>
      </c>
      <c r="L480" s="2">
        <f t="shared" si="100"/>
        <v>-36014</v>
      </c>
      <c r="M480" s="2">
        <v>58947</v>
      </c>
      <c r="N480" s="2">
        <v>94961</v>
      </c>
      <c r="O480" s="2">
        <v>0</v>
      </c>
      <c r="P480" s="2">
        <v>0</v>
      </c>
      <c r="Q480" s="2">
        <v>0</v>
      </c>
    </row>
    <row r="481" spans="1:17" ht="12.75">
      <c r="A481" s="1" t="s">
        <v>885</v>
      </c>
      <c r="B481" s="1" t="s">
        <v>886</v>
      </c>
      <c r="C481" s="2">
        <v>514621</v>
      </c>
      <c r="D481" s="2">
        <v>201273</v>
      </c>
      <c r="E481" s="2">
        <f t="shared" si="96"/>
        <v>715894</v>
      </c>
      <c r="F481" s="2">
        <v>568311</v>
      </c>
      <c r="G481" s="2">
        <v>22350</v>
      </c>
      <c r="H481" s="2">
        <f t="shared" si="97"/>
        <v>590661</v>
      </c>
      <c r="I481" s="2">
        <f t="shared" si="98"/>
        <v>125233</v>
      </c>
      <c r="J481" s="2">
        <f t="shared" si="99"/>
        <v>-125233</v>
      </c>
      <c r="K481" s="2">
        <v>-86200</v>
      </c>
      <c r="L481" s="2">
        <f t="shared" si="100"/>
        <v>-39033</v>
      </c>
      <c r="M481" s="2">
        <v>10868</v>
      </c>
      <c r="N481" s="2">
        <v>49901</v>
      </c>
      <c r="O481" s="2">
        <v>0</v>
      </c>
      <c r="P481" s="2">
        <v>0</v>
      </c>
      <c r="Q481" s="2">
        <v>0</v>
      </c>
    </row>
    <row r="482" spans="1:17" ht="12.75">
      <c r="A482" s="1" t="s">
        <v>887</v>
      </c>
      <c r="B482" s="1" t="s">
        <v>888</v>
      </c>
      <c r="C482" s="2">
        <v>198527</v>
      </c>
      <c r="D482" s="2">
        <v>74960</v>
      </c>
      <c r="E482" s="2">
        <f t="shared" si="96"/>
        <v>273487</v>
      </c>
      <c r="F482" s="2">
        <v>340864</v>
      </c>
      <c r="G482" s="2">
        <v>25963</v>
      </c>
      <c r="H482" s="2">
        <f t="shared" si="97"/>
        <v>366827</v>
      </c>
      <c r="I482" s="2">
        <f t="shared" si="98"/>
        <v>-93340</v>
      </c>
      <c r="J482" s="2">
        <f t="shared" si="99"/>
        <v>93340</v>
      </c>
      <c r="K482" s="2">
        <v>97085</v>
      </c>
      <c r="L482" s="2">
        <f t="shared" si="100"/>
        <v>-233</v>
      </c>
      <c r="M482" s="2">
        <v>6165</v>
      </c>
      <c r="N482" s="2">
        <v>6398</v>
      </c>
      <c r="O482" s="2">
        <v>0</v>
      </c>
      <c r="P482" s="2">
        <v>0</v>
      </c>
      <c r="Q482" s="2">
        <v>-3512</v>
      </c>
    </row>
    <row r="483" spans="1:17" ht="12.75">
      <c r="A483" s="1" t="s">
        <v>889</v>
      </c>
      <c r="B483" s="1" t="s">
        <v>890</v>
      </c>
      <c r="C483" s="2">
        <v>1275018</v>
      </c>
      <c r="D483" s="2">
        <v>312878</v>
      </c>
      <c r="E483" s="2">
        <f t="shared" si="96"/>
        <v>1587896</v>
      </c>
      <c r="F483" s="2">
        <v>1269890</v>
      </c>
      <c r="G483" s="2">
        <v>213789</v>
      </c>
      <c r="H483" s="2">
        <f t="shared" si="97"/>
        <v>1483679</v>
      </c>
      <c r="I483" s="2">
        <f t="shared" si="98"/>
        <v>104217</v>
      </c>
      <c r="J483" s="2">
        <f t="shared" si="99"/>
        <v>-104217</v>
      </c>
      <c r="K483" s="2">
        <v>-56000</v>
      </c>
      <c r="L483" s="2">
        <f t="shared" si="100"/>
        <v>0</v>
      </c>
      <c r="M483" s="2">
        <v>2500</v>
      </c>
      <c r="N483" s="2">
        <v>2500</v>
      </c>
      <c r="O483" s="2">
        <v>0</v>
      </c>
      <c r="P483" s="2">
        <v>0</v>
      </c>
      <c r="Q483" s="2">
        <v>-48217</v>
      </c>
    </row>
    <row r="484" spans="1:17" ht="12.75">
      <c r="A484" s="1" t="s">
        <v>891</v>
      </c>
      <c r="B484" s="1" t="s">
        <v>892</v>
      </c>
      <c r="C484" s="2">
        <v>984057</v>
      </c>
      <c r="D484" s="2">
        <v>534434</v>
      </c>
      <c r="E484" s="2">
        <f t="shared" si="96"/>
        <v>1518491</v>
      </c>
      <c r="F484" s="2">
        <v>1321305</v>
      </c>
      <c r="G484" s="2">
        <v>190159</v>
      </c>
      <c r="H484" s="2">
        <f t="shared" si="97"/>
        <v>1511464</v>
      </c>
      <c r="I484" s="2">
        <f t="shared" si="98"/>
        <v>7027</v>
      </c>
      <c r="J484" s="2">
        <f t="shared" si="99"/>
        <v>-7027</v>
      </c>
      <c r="K484" s="2">
        <v>-5400</v>
      </c>
      <c r="L484" s="2">
        <f t="shared" si="100"/>
        <v>-16723</v>
      </c>
      <c r="M484" s="2">
        <v>56683</v>
      </c>
      <c r="N484" s="2">
        <v>73406</v>
      </c>
      <c r="O484" s="2">
        <v>0</v>
      </c>
      <c r="P484" s="2">
        <v>0</v>
      </c>
      <c r="Q484" s="2">
        <v>15096</v>
      </c>
    </row>
    <row r="485" spans="1:17" ht="12.75">
      <c r="A485" s="1" t="s">
        <v>893</v>
      </c>
      <c r="B485" s="1" t="s">
        <v>894</v>
      </c>
      <c r="C485" s="2">
        <v>1355751</v>
      </c>
      <c r="D485" s="2">
        <v>124550</v>
      </c>
      <c r="E485" s="2">
        <f t="shared" si="96"/>
        <v>1480301</v>
      </c>
      <c r="F485" s="2">
        <v>1398546</v>
      </c>
      <c r="G485" s="2">
        <v>176983</v>
      </c>
      <c r="H485" s="2">
        <f t="shared" si="97"/>
        <v>1575529</v>
      </c>
      <c r="I485" s="2">
        <f t="shared" si="98"/>
        <v>-95228</v>
      </c>
      <c r="J485" s="2">
        <f t="shared" si="99"/>
        <v>95228</v>
      </c>
      <c r="K485" s="2">
        <v>96610</v>
      </c>
      <c r="L485" s="2">
        <f t="shared" si="100"/>
        <v>-1382</v>
      </c>
      <c r="M485" s="2">
        <v>382</v>
      </c>
      <c r="N485" s="2">
        <v>1764</v>
      </c>
      <c r="O485" s="2">
        <v>0</v>
      </c>
      <c r="P485" s="2">
        <v>0</v>
      </c>
      <c r="Q485" s="2">
        <v>0</v>
      </c>
    </row>
    <row r="486" spans="1:17" ht="12.75">
      <c r="A486" s="1" t="s">
        <v>895</v>
      </c>
      <c r="B486" s="1" t="s">
        <v>896</v>
      </c>
      <c r="C486" s="2">
        <v>95696</v>
      </c>
      <c r="D486" s="2">
        <v>56151</v>
      </c>
      <c r="E486" s="2">
        <f t="shared" si="96"/>
        <v>151847</v>
      </c>
      <c r="F486" s="2">
        <v>138696</v>
      </c>
      <c r="G486" s="2">
        <v>13347</v>
      </c>
      <c r="H486" s="2">
        <f t="shared" si="97"/>
        <v>152043</v>
      </c>
      <c r="I486" s="2">
        <f t="shared" si="98"/>
        <v>-196</v>
      </c>
      <c r="J486" s="2">
        <f t="shared" si="99"/>
        <v>196</v>
      </c>
      <c r="K486" s="2">
        <v>0</v>
      </c>
      <c r="L486" s="2">
        <f t="shared" si="100"/>
        <v>196</v>
      </c>
      <c r="M486" s="2">
        <v>1538</v>
      </c>
      <c r="N486" s="2">
        <v>1342</v>
      </c>
      <c r="O486" s="2">
        <v>0</v>
      </c>
      <c r="P486" s="2">
        <v>0</v>
      </c>
      <c r="Q486" s="2">
        <v>0</v>
      </c>
    </row>
    <row r="487" spans="1:17" ht="12.75">
      <c r="A487" s="1" t="s">
        <v>897</v>
      </c>
      <c r="B487" s="1" t="s">
        <v>898</v>
      </c>
      <c r="C487" s="2">
        <v>838260</v>
      </c>
      <c r="D487" s="2">
        <v>257177</v>
      </c>
      <c r="E487" s="2">
        <f t="shared" si="96"/>
        <v>1095437</v>
      </c>
      <c r="F487" s="2">
        <v>940109</v>
      </c>
      <c r="G487" s="2">
        <v>134533</v>
      </c>
      <c r="H487" s="2">
        <f t="shared" si="97"/>
        <v>1074642</v>
      </c>
      <c r="I487" s="2">
        <f t="shared" si="98"/>
        <v>20795</v>
      </c>
      <c r="J487" s="2">
        <f t="shared" si="99"/>
        <v>-20795</v>
      </c>
      <c r="K487" s="2">
        <v>-29000</v>
      </c>
      <c r="L487" s="2">
        <f t="shared" si="100"/>
        <v>26227</v>
      </c>
      <c r="M487" s="2">
        <v>43110</v>
      </c>
      <c r="N487" s="2">
        <v>16883</v>
      </c>
      <c r="O487" s="2">
        <v>0</v>
      </c>
      <c r="P487" s="2">
        <v>0</v>
      </c>
      <c r="Q487" s="2">
        <v>-18022</v>
      </c>
    </row>
    <row r="488" spans="1:17" ht="12.75">
      <c r="A488" s="1" t="s">
        <v>899</v>
      </c>
      <c r="B488" s="1" t="s">
        <v>900</v>
      </c>
      <c r="C488" s="2">
        <v>818903</v>
      </c>
      <c r="D488" s="2">
        <v>147060</v>
      </c>
      <c r="E488" s="2">
        <f t="shared" si="96"/>
        <v>965963</v>
      </c>
      <c r="F488" s="2">
        <v>1197552</v>
      </c>
      <c r="G488" s="2">
        <v>210339</v>
      </c>
      <c r="H488" s="2">
        <f t="shared" si="97"/>
        <v>1407891</v>
      </c>
      <c r="I488" s="2">
        <f t="shared" si="98"/>
        <v>-441928</v>
      </c>
      <c r="J488" s="2">
        <f t="shared" si="99"/>
        <v>441928</v>
      </c>
      <c r="K488" s="2">
        <v>450000</v>
      </c>
      <c r="L488" s="2">
        <f t="shared" si="100"/>
        <v>-8072</v>
      </c>
      <c r="M488" s="2">
        <v>26638</v>
      </c>
      <c r="N488" s="2">
        <v>34710</v>
      </c>
      <c r="O488" s="2">
        <v>0</v>
      </c>
      <c r="P488" s="2">
        <v>0</v>
      </c>
      <c r="Q488" s="2">
        <v>0</v>
      </c>
    </row>
    <row r="489" spans="1:17" ht="12.75">
      <c r="A489" s="1" t="s">
        <v>901</v>
      </c>
      <c r="B489" s="1" t="s">
        <v>902</v>
      </c>
      <c r="C489" s="2">
        <v>505016</v>
      </c>
      <c r="D489" s="2">
        <v>293873</v>
      </c>
      <c r="E489" s="2">
        <f t="shared" si="96"/>
        <v>798889</v>
      </c>
      <c r="F489" s="2">
        <v>767668</v>
      </c>
      <c r="G489" s="2">
        <v>36919</v>
      </c>
      <c r="H489" s="2">
        <f t="shared" si="97"/>
        <v>804587</v>
      </c>
      <c r="I489" s="2">
        <f t="shared" si="98"/>
        <v>-5698</v>
      </c>
      <c r="J489" s="2">
        <f t="shared" si="99"/>
        <v>5698</v>
      </c>
      <c r="K489" s="2">
        <v>0</v>
      </c>
      <c r="L489" s="2">
        <f t="shared" si="100"/>
        <v>898</v>
      </c>
      <c r="M489" s="2">
        <v>17822</v>
      </c>
      <c r="N489" s="2">
        <v>16924</v>
      </c>
      <c r="O489" s="2">
        <v>0</v>
      </c>
      <c r="P489" s="2">
        <v>4800</v>
      </c>
      <c r="Q489" s="2">
        <v>0</v>
      </c>
    </row>
    <row r="490" spans="1:17" ht="12.75">
      <c r="A490" s="1" t="s">
        <v>903</v>
      </c>
      <c r="B490" s="1" t="s">
        <v>904</v>
      </c>
      <c r="C490" s="2">
        <v>2132744</v>
      </c>
      <c r="D490" s="2">
        <v>348827</v>
      </c>
      <c r="E490" s="2">
        <f t="shared" si="96"/>
        <v>2481571</v>
      </c>
      <c r="F490" s="2">
        <v>1993799</v>
      </c>
      <c r="G490" s="2">
        <v>493079</v>
      </c>
      <c r="H490" s="2">
        <f t="shared" si="97"/>
        <v>2486878</v>
      </c>
      <c r="I490" s="2">
        <f t="shared" si="98"/>
        <v>-5307</v>
      </c>
      <c r="J490" s="2">
        <f t="shared" si="99"/>
        <v>5307</v>
      </c>
      <c r="K490" s="2">
        <v>-38000</v>
      </c>
      <c r="L490" s="2">
        <f t="shared" si="100"/>
        <v>43307</v>
      </c>
      <c r="M490" s="2">
        <v>55458</v>
      </c>
      <c r="N490" s="2">
        <v>12151</v>
      </c>
      <c r="O490" s="2">
        <v>0</v>
      </c>
      <c r="P490" s="2">
        <v>0</v>
      </c>
      <c r="Q490" s="2">
        <v>0</v>
      </c>
    </row>
    <row r="491" spans="1:17" ht="12.75">
      <c r="A491" s="1" t="s">
        <v>905</v>
      </c>
      <c r="B491" s="1" t="s">
        <v>906</v>
      </c>
      <c r="C491" s="2">
        <v>480259</v>
      </c>
      <c r="D491" s="2">
        <v>232314</v>
      </c>
      <c r="E491" s="2">
        <f t="shared" si="96"/>
        <v>712573</v>
      </c>
      <c r="F491" s="2">
        <v>667954</v>
      </c>
      <c r="G491" s="2">
        <v>17360</v>
      </c>
      <c r="H491" s="2">
        <f t="shared" si="97"/>
        <v>685314</v>
      </c>
      <c r="I491" s="2">
        <f t="shared" si="98"/>
        <v>27259</v>
      </c>
      <c r="J491" s="2">
        <f t="shared" si="99"/>
        <v>-27259</v>
      </c>
      <c r="K491" s="2">
        <v>-18000</v>
      </c>
      <c r="L491" s="2">
        <f t="shared" si="100"/>
        <v>-9259</v>
      </c>
      <c r="M491" s="2">
        <v>18467</v>
      </c>
      <c r="N491" s="2">
        <v>27726</v>
      </c>
      <c r="O491" s="2">
        <v>0</v>
      </c>
      <c r="P491" s="2">
        <v>0</v>
      </c>
      <c r="Q491" s="2">
        <v>0</v>
      </c>
    </row>
    <row r="492" spans="1:17" ht="12.75">
      <c r="A492" s="1" t="s">
        <v>907</v>
      </c>
      <c r="B492" s="1" t="s">
        <v>908</v>
      </c>
      <c r="C492" s="2">
        <v>1704287</v>
      </c>
      <c r="D492" s="2">
        <v>279388</v>
      </c>
      <c r="E492" s="2">
        <f t="shared" si="96"/>
        <v>1983675</v>
      </c>
      <c r="F492" s="2">
        <v>1807924</v>
      </c>
      <c r="G492" s="2">
        <v>360728</v>
      </c>
      <c r="H492" s="2">
        <f t="shared" si="97"/>
        <v>2168652</v>
      </c>
      <c r="I492" s="2">
        <f t="shared" si="98"/>
        <v>-184977</v>
      </c>
      <c r="J492" s="2">
        <f t="shared" si="99"/>
        <v>184977</v>
      </c>
      <c r="K492" s="2">
        <v>-16000</v>
      </c>
      <c r="L492" s="2">
        <f t="shared" si="100"/>
        <v>66219</v>
      </c>
      <c r="M492" s="2">
        <v>237957</v>
      </c>
      <c r="N492" s="2">
        <v>171738</v>
      </c>
      <c r="O492" s="2">
        <v>0</v>
      </c>
      <c r="P492" s="2">
        <v>0</v>
      </c>
      <c r="Q492" s="2">
        <v>134758</v>
      </c>
    </row>
    <row r="493" spans="1:17" ht="12.75">
      <c r="A493" s="1" t="s">
        <v>909</v>
      </c>
      <c r="B493" s="1" t="s">
        <v>910</v>
      </c>
      <c r="C493" s="2">
        <v>814738</v>
      </c>
      <c r="D493" s="2">
        <v>57033</v>
      </c>
      <c r="E493" s="2">
        <f t="shared" si="96"/>
        <v>871771</v>
      </c>
      <c r="F493" s="2">
        <v>602496</v>
      </c>
      <c r="G493" s="2">
        <v>200185</v>
      </c>
      <c r="H493" s="2">
        <f t="shared" si="97"/>
        <v>802681</v>
      </c>
      <c r="I493" s="2">
        <f t="shared" si="98"/>
        <v>69090</v>
      </c>
      <c r="J493" s="2">
        <f t="shared" si="99"/>
        <v>-69090</v>
      </c>
      <c r="K493" s="2">
        <v>-48000</v>
      </c>
      <c r="L493" s="2">
        <f t="shared" si="100"/>
        <v>-21090</v>
      </c>
      <c r="M493" s="2">
        <v>39244</v>
      </c>
      <c r="N493" s="2">
        <v>60334</v>
      </c>
      <c r="O493" s="2">
        <v>0</v>
      </c>
      <c r="P493" s="2">
        <v>0</v>
      </c>
      <c r="Q493" s="2">
        <v>0</v>
      </c>
    </row>
    <row r="494" spans="1:17" ht="12.75">
      <c r="A494" s="1" t="s">
        <v>911</v>
      </c>
      <c r="B494" s="1" t="s">
        <v>912</v>
      </c>
      <c r="C494" s="2">
        <v>653482</v>
      </c>
      <c r="D494" s="2">
        <v>207324</v>
      </c>
      <c r="E494" s="2">
        <f t="shared" si="96"/>
        <v>860806</v>
      </c>
      <c r="F494" s="2">
        <v>759307</v>
      </c>
      <c r="G494" s="2">
        <v>56441</v>
      </c>
      <c r="H494" s="2">
        <f t="shared" si="97"/>
        <v>815748</v>
      </c>
      <c r="I494" s="2">
        <f t="shared" si="98"/>
        <v>45058</v>
      </c>
      <c r="J494" s="2">
        <f t="shared" si="99"/>
        <v>-45058</v>
      </c>
      <c r="K494" s="2">
        <v>-26620</v>
      </c>
      <c r="L494" s="2">
        <f t="shared" si="100"/>
        <v>-8647</v>
      </c>
      <c r="M494" s="2">
        <v>11391</v>
      </c>
      <c r="N494" s="2">
        <v>20038</v>
      </c>
      <c r="O494" s="2">
        <v>0</v>
      </c>
      <c r="P494" s="2">
        <v>0</v>
      </c>
      <c r="Q494" s="2">
        <v>-9791</v>
      </c>
    </row>
    <row r="495" spans="1:17" ht="12.75">
      <c r="A495" s="1" t="s">
        <v>913</v>
      </c>
      <c r="B495" s="1" t="s">
        <v>447</v>
      </c>
      <c r="C495" s="2">
        <v>184065</v>
      </c>
      <c r="D495" s="2">
        <v>37718</v>
      </c>
      <c r="E495" s="2">
        <f>SUM(C495:D495)</f>
        <v>221783</v>
      </c>
      <c r="F495" s="2">
        <v>185615</v>
      </c>
      <c r="G495" s="2">
        <v>44708</v>
      </c>
      <c r="H495" s="2">
        <f>SUM(F495:G495)</f>
        <v>230323</v>
      </c>
      <c r="I495" s="2">
        <f t="shared" si="98"/>
        <v>-8540</v>
      </c>
      <c r="J495" s="2">
        <f>SUM(K495,L495,O495,P495,Q495)</f>
        <v>8540</v>
      </c>
      <c r="K495" s="2">
        <v>94270</v>
      </c>
      <c r="L495" s="2">
        <f t="shared" si="100"/>
        <v>-85730</v>
      </c>
      <c r="M495" s="2">
        <v>2139</v>
      </c>
      <c r="N495" s="2">
        <v>87869</v>
      </c>
      <c r="O495" s="2">
        <v>0</v>
      </c>
      <c r="P495" s="2">
        <v>0</v>
      </c>
      <c r="Q495" s="2">
        <v>0</v>
      </c>
    </row>
    <row r="496" spans="1:17" ht="12.75">
      <c r="A496" s="1" t="s">
        <v>914</v>
      </c>
      <c r="B496" s="1" t="s">
        <v>915</v>
      </c>
      <c r="C496" s="2">
        <v>326977</v>
      </c>
      <c r="D496" s="2">
        <v>94048</v>
      </c>
      <c r="E496" s="2">
        <f t="shared" si="96"/>
        <v>421025</v>
      </c>
      <c r="F496" s="2">
        <v>346684</v>
      </c>
      <c r="G496" s="2">
        <v>41058</v>
      </c>
      <c r="H496" s="2">
        <f t="shared" si="97"/>
        <v>387742</v>
      </c>
      <c r="I496" s="2">
        <f t="shared" si="98"/>
        <v>33283</v>
      </c>
      <c r="J496" s="2">
        <f t="shared" si="99"/>
        <v>-33283</v>
      </c>
      <c r="K496" s="2">
        <v>-9600</v>
      </c>
      <c r="L496" s="2">
        <f t="shared" si="100"/>
        <v>-23683</v>
      </c>
      <c r="M496" s="2">
        <v>19044</v>
      </c>
      <c r="N496" s="2">
        <v>42727</v>
      </c>
      <c r="O496" s="2">
        <v>0</v>
      </c>
      <c r="P496" s="2">
        <v>0</v>
      </c>
      <c r="Q496" s="2">
        <v>0</v>
      </c>
    </row>
    <row r="497" spans="1:17" ht="12.75">
      <c r="A497" s="1" t="s">
        <v>916</v>
      </c>
      <c r="B497" s="1" t="s">
        <v>917</v>
      </c>
      <c r="C497" s="2">
        <v>437607</v>
      </c>
      <c r="D497" s="2">
        <v>26702</v>
      </c>
      <c r="E497" s="2">
        <f t="shared" si="96"/>
        <v>464309</v>
      </c>
      <c r="F497" s="2">
        <v>376628</v>
      </c>
      <c r="G497" s="2">
        <v>93445</v>
      </c>
      <c r="H497" s="2">
        <f t="shared" si="97"/>
        <v>470073</v>
      </c>
      <c r="I497" s="2">
        <f t="shared" si="98"/>
        <v>-5764</v>
      </c>
      <c r="J497" s="2">
        <f t="shared" si="99"/>
        <v>5764</v>
      </c>
      <c r="K497" s="2">
        <v>7500</v>
      </c>
      <c r="L497" s="2">
        <f t="shared" si="100"/>
        <v>-1736</v>
      </c>
      <c r="M497" s="2">
        <v>408</v>
      </c>
      <c r="N497" s="2">
        <v>2144</v>
      </c>
      <c r="O497" s="2">
        <v>0</v>
      </c>
      <c r="P497" s="2">
        <v>0</v>
      </c>
      <c r="Q497" s="2">
        <v>0</v>
      </c>
    </row>
    <row r="498" spans="1:17" ht="12.75">
      <c r="A498" s="1" t="s">
        <v>918</v>
      </c>
      <c r="B498" s="1" t="s">
        <v>919</v>
      </c>
      <c r="C498" s="2">
        <v>1387262</v>
      </c>
      <c r="D498" s="2">
        <v>257318</v>
      </c>
      <c r="E498" s="2">
        <f t="shared" si="96"/>
        <v>1644580</v>
      </c>
      <c r="F498" s="2">
        <v>1295444</v>
      </c>
      <c r="G498" s="2">
        <v>316697</v>
      </c>
      <c r="H498" s="2">
        <f t="shared" si="97"/>
        <v>1612141</v>
      </c>
      <c r="I498" s="2">
        <f t="shared" si="98"/>
        <v>32439</v>
      </c>
      <c r="J498" s="2">
        <f t="shared" si="99"/>
        <v>-32439</v>
      </c>
      <c r="K498" s="2">
        <v>-30000</v>
      </c>
      <c r="L498" s="2">
        <f t="shared" si="100"/>
        <v>-2439</v>
      </c>
      <c r="M498" s="2">
        <v>2402</v>
      </c>
      <c r="N498" s="2">
        <v>4841</v>
      </c>
      <c r="O498" s="2">
        <v>0</v>
      </c>
      <c r="P498" s="2">
        <v>0</v>
      </c>
      <c r="Q498" s="2">
        <v>0</v>
      </c>
    </row>
    <row r="499" spans="1:17" s="11" customFormat="1" ht="12.75">
      <c r="A499" s="11" t="s">
        <v>74</v>
      </c>
      <c r="B499" s="11" t="s">
        <v>920</v>
      </c>
      <c r="C499" s="12">
        <f>SUM(C474:C498)</f>
        <v>24086318</v>
      </c>
      <c r="D499" s="12">
        <f>SUM(D474:D498)</f>
        <v>14703280</v>
      </c>
      <c r="E499" s="12">
        <f>SUM(E474:E498)</f>
        <v>38789598</v>
      </c>
      <c r="F499" s="12">
        <f>SUM(F474:F498)</f>
        <v>29257416</v>
      </c>
      <c r="G499" s="12">
        <f>SUM(G474:G498)</f>
        <v>9681367</v>
      </c>
      <c r="H499" s="12">
        <f>SUM(F499:G499)</f>
        <v>38938783</v>
      </c>
      <c r="I499" s="12">
        <f>E499-H499</f>
        <v>-149185</v>
      </c>
      <c r="J499" s="12">
        <f>SUM(K499,L499,O499,P499,Q499)</f>
        <v>149185</v>
      </c>
      <c r="K499" s="12">
        <f>SUM(K474:K498)</f>
        <v>336108</v>
      </c>
      <c r="L499" s="12">
        <f aca="true" t="shared" si="101" ref="L499:Q499">SUM(L474:L498)</f>
        <v>-244552</v>
      </c>
      <c r="M499" s="12">
        <f t="shared" si="101"/>
        <v>893317</v>
      </c>
      <c r="N499" s="12">
        <f t="shared" si="101"/>
        <v>1137869</v>
      </c>
      <c r="O499" s="12">
        <f t="shared" si="101"/>
        <v>0</v>
      </c>
      <c r="P499" s="12">
        <f t="shared" si="101"/>
        <v>1600</v>
      </c>
      <c r="Q499" s="12">
        <f t="shared" si="101"/>
        <v>56029</v>
      </c>
    </row>
    <row r="501" spans="1:17" ht="12.75">
      <c r="A501" s="1" t="s">
        <v>921</v>
      </c>
      <c r="B501" s="1" t="s">
        <v>922</v>
      </c>
      <c r="C501" s="2">
        <v>74136</v>
      </c>
      <c r="D501" s="2">
        <v>3540219</v>
      </c>
      <c r="E501" s="2">
        <f aca="true" t="shared" si="102" ref="E501:E519">SUM(C501:D501)</f>
        <v>3614355</v>
      </c>
      <c r="F501" s="2">
        <v>1618549</v>
      </c>
      <c r="G501" s="2">
        <v>2040308</v>
      </c>
      <c r="H501" s="2">
        <f aca="true" t="shared" si="103" ref="H501:H519">SUM(F501:G501)</f>
        <v>3658857</v>
      </c>
      <c r="I501" s="2">
        <f aca="true" t="shared" si="104" ref="I501:I519">E501-H501</f>
        <v>-44502</v>
      </c>
      <c r="J501" s="2">
        <f aca="true" t="shared" si="105" ref="J501:J519">SUM(K501,L501,O501,P501,Q501)</f>
        <v>44502</v>
      </c>
      <c r="K501" s="2">
        <v>72000</v>
      </c>
      <c r="L501" s="2">
        <f aca="true" t="shared" si="106" ref="L501:L519">M501-N501</f>
        <v>-27498</v>
      </c>
      <c r="M501" s="2">
        <v>41337</v>
      </c>
      <c r="N501" s="2">
        <v>68835</v>
      </c>
      <c r="O501" s="2">
        <v>0</v>
      </c>
      <c r="P501" s="2">
        <v>0</v>
      </c>
      <c r="Q501" s="2">
        <v>0</v>
      </c>
    </row>
    <row r="502" spans="1:17" ht="12.75">
      <c r="A502" s="1" t="s">
        <v>923</v>
      </c>
      <c r="B502" s="1" t="s">
        <v>924</v>
      </c>
      <c r="C502" s="2">
        <v>1354695</v>
      </c>
      <c r="D502" s="2">
        <v>921573</v>
      </c>
      <c r="E502" s="2">
        <f t="shared" si="102"/>
        <v>2276268</v>
      </c>
      <c r="F502" s="2">
        <v>2294931</v>
      </c>
      <c r="G502" s="2">
        <v>63620</v>
      </c>
      <c r="H502" s="2">
        <f t="shared" si="103"/>
        <v>2358551</v>
      </c>
      <c r="I502" s="2">
        <f t="shared" si="104"/>
        <v>-82283</v>
      </c>
      <c r="J502" s="2">
        <f t="shared" si="105"/>
        <v>82283</v>
      </c>
      <c r="K502" s="2">
        <v>27863</v>
      </c>
      <c r="L502" s="2">
        <f t="shared" si="106"/>
        <v>-41008</v>
      </c>
      <c r="M502" s="2">
        <v>6213</v>
      </c>
      <c r="N502" s="2">
        <v>47221</v>
      </c>
      <c r="O502" s="2">
        <v>0</v>
      </c>
      <c r="P502" s="2">
        <v>0</v>
      </c>
      <c r="Q502" s="2">
        <v>95428</v>
      </c>
    </row>
    <row r="503" spans="1:17" ht="12.75">
      <c r="A503" s="1" t="s">
        <v>925</v>
      </c>
      <c r="B503" s="1" t="s">
        <v>1175</v>
      </c>
      <c r="C503" s="2">
        <v>820736</v>
      </c>
      <c r="D503" s="2">
        <v>446877</v>
      </c>
      <c r="E503" s="2">
        <f t="shared" si="102"/>
        <v>1267613</v>
      </c>
      <c r="F503" s="2">
        <v>1414193</v>
      </c>
      <c r="G503" s="2">
        <v>45988</v>
      </c>
      <c r="H503" s="2">
        <f t="shared" si="103"/>
        <v>1460181</v>
      </c>
      <c r="I503" s="2">
        <f t="shared" si="104"/>
        <v>-192568</v>
      </c>
      <c r="J503" s="2">
        <f t="shared" si="105"/>
        <v>192568</v>
      </c>
      <c r="K503" s="2">
        <v>161017</v>
      </c>
      <c r="L503" s="2">
        <f t="shared" si="106"/>
        <v>85292</v>
      </c>
      <c r="M503" s="2">
        <v>108015</v>
      </c>
      <c r="N503" s="2">
        <v>22723</v>
      </c>
      <c r="O503" s="2">
        <v>0</v>
      </c>
      <c r="P503" s="2">
        <v>0</v>
      </c>
      <c r="Q503" s="2">
        <v>-53741</v>
      </c>
    </row>
    <row r="504" spans="1:17" ht="12.75">
      <c r="A504" s="1" t="s">
        <v>926</v>
      </c>
      <c r="B504" s="1" t="s">
        <v>927</v>
      </c>
      <c r="C504" s="2">
        <v>111657</v>
      </c>
      <c r="D504" s="2">
        <v>149533</v>
      </c>
      <c r="E504" s="2">
        <f t="shared" si="102"/>
        <v>261190</v>
      </c>
      <c r="F504" s="2">
        <v>288574</v>
      </c>
      <c r="G504" s="2">
        <v>7574</v>
      </c>
      <c r="H504" s="2">
        <f t="shared" si="103"/>
        <v>296148</v>
      </c>
      <c r="I504" s="2">
        <f t="shared" si="104"/>
        <v>-34958</v>
      </c>
      <c r="J504" s="2">
        <f t="shared" si="105"/>
        <v>34958</v>
      </c>
      <c r="K504" s="2">
        <v>41350</v>
      </c>
      <c r="L504" s="2">
        <f t="shared" si="106"/>
        <v>-6392</v>
      </c>
      <c r="M504" s="2">
        <v>4376</v>
      </c>
      <c r="N504" s="2">
        <v>10768</v>
      </c>
      <c r="O504" s="2">
        <v>0</v>
      </c>
      <c r="P504" s="2">
        <v>0</v>
      </c>
      <c r="Q504" s="2">
        <v>0</v>
      </c>
    </row>
    <row r="505" spans="1:17" ht="12.75">
      <c r="A505" s="1" t="s">
        <v>928</v>
      </c>
      <c r="B505" s="1" t="s">
        <v>929</v>
      </c>
      <c r="C505" s="2">
        <v>83309</v>
      </c>
      <c r="D505" s="2">
        <v>75653</v>
      </c>
      <c r="E505" s="2">
        <f t="shared" si="102"/>
        <v>158962</v>
      </c>
      <c r="F505" s="2">
        <v>142233</v>
      </c>
      <c r="G505" s="2">
        <v>4001</v>
      </c>
      <c r="H505" s="2">
        <f t="shared" si="103"/>
        <v>146234</v>
      </c>
      <c r="I505" s="2">
        <f t="shared" si="104"/>
        <v>12728</v>
      </c>
      <c r="J505" s="2">
        <f t="shared" si="105"/>
        <v>-12728</v>
      </c>
      <c r="K505" s="2">
        <v>-5998</v>
      </c>
      <c r="L505" s="2">
        <f t="shared" si="106"/>
        <v>-5694</v>
      </c>
      <c r="M505" s="2">
        <v>929</v>
      </c>
      <c r="N505" s="2">
        <v>6623</v>
      </c>
      <c r="O505" s="2">
        <v>-1036</v>
      </c>
      <c r="P505" s="2">
        <v>0</v>
      </c>
      <c r="Q505" s="2">
        <v>0</v>
      </c>
    </row>
    <row r="506" spans="1:17" ht="12.75">
      <c r="A506" s="1" t="s">
        <v>930</v>
      </c>
      <c r="B506" s="1" t="s">
        <v>931</v>
      </c>
      <c r="C506" s="2">
        <v>37644</v>
      </c>
      <c r="D506" s="2">
        <v>53300</v>
      </c>
      <c r="E506" s="2">
        <f t="shared" si="102"/>
        <v>90944</v>
      </c>
      <c r="F506" s="2">
        <v>87916</v>
      </c>
      <c r="G506" s="2">
        <v>3137</v>
      </c>
      <c r="H506" s="2">
        <f t="shared" si="103"/>
        <v>91053</v>
      </c>
      <c r="I506" s="2">
        <f t="shared" si="104"/>
        <v>-109</v>
      </c>
      <c r="J506" s="2">
        <f t="shared" si="105"/>
        <v>109</v>
      </c>
      <c r="K506" s="2">
        <v>0</v>
      </c>
      <c r="L506" s="2">
        <f t="shared" si="106"/>
        <v>109</v>
      </c>
      <c r="M506" s="2">
        <v>1516</v>
      </c>
      <c r="N506" s="2">
        <v>1407</v>
      </c>
      <c r="O506" s="2">
        <v>0</v>
      </c>
      <c r="P506" s="2">
        <v>0</v>
      </c>
      <c r="Q506" s="2">
        <v>0</v>
      </c>
    </row>
    <row r="507" spans="1:17" ht="12.75">
      <c r="A507" s="1" t="s">
        <v>932</v>
      </c>
      <c r="B507" s="1" t="s">
        <v>933</v>
      </c>
      <c r="C507" s="2">
        <v>65213</v>
      </c>
      <c r="D507" s="2">
        <v>103950</v>
      </c>
      <c r="E507" s="2">
        <f t="shared" si="102"/>
        <v>169163</v>
      </c>
      <c r="F507" s="2">
        <v>160255</v>
      </c>
      <c r="G507" s="2">
        <v>8397</v>
      </c>
      <c r="H507" s="2">
        <f t="shared" si="103"/>
        <v>168652</v>
      </c>
      <c r="I507" s="2">
        <f t="shared" si="104"/>
        <v>511</v>
      </c>
      <c r="J507" s="2">
        <f t="shared" si="105"/>
        <v>-511</v>
      </c>
      <c r="L507" s="2">
        <f t="shared" si="106"/>
        <v>-511</v>
      </c>
      <c r="M507" s="2">
        <v>2061</v>
      </c>
      <c r="N507" s="2">
        <v>2572</v>
      </c>
      <c r="O507" s="2">
        <v>0</v>
      </c>
      <c r="P507" s="2">
        <v>0</v>
      </c>
      <c r="Q507" s="2">
        <v>0</v>
      </c>
    </row>
    <row r="508" spans="1:17" ht="12.75">
      <c r="A508" s="1" t="s">
        <v>934</v>
      </c>
      <c r="B508" s="1" t="s">
        <v>935</v>
      </c>
      <c r="C508" s="2">
        <v>78830</v>
      </c>
      <c r="D508" s="2">
        <v>75809</v>
      </c>
      <c r="E508" s="2">
        <f t="shared" si="102"/>
        <v>154639</v>
      </c>
      <c r="F508" s="2">
        <v>142561</v>
      </c>
      <c r="G508" s="2">
        <v>5528</v>
      </c>
      <c r="H508" s="2">
        <f t="shared" si="103"/>
        <v>148089</v>
      </c>
      <c r="I508" s="2">
        <f t="shared" si="104"/>
        <v>6550</v>
      </c>
      <c r="J508" s="2">
        <f t="shared" si="105"/>
        <v>-6550</v>
      </c>
      <c r="K508" s="2">
        <v>-7822</v>
      </c>
      <c r="L508" s="2">
        <f t="shared" si="106"/>
        <v>1272</v>
      </c>
      <c r="M508" s="2">
        <v>3042</v>
      </c>
      <c r="N508" s="2">
        <v>1770</v>
      </c>
      <c r="O508" s="2">
        <v>0</v>
      </c>
      <c r="P508" s="2">
        <v>0</v>
      </c>
      <c r="Q508" s="2">
        <v>0</v>
      </c>
    </row>
    <row r="509" spans="1:17" ht="12.75">
      <c r="A509" s="1" t="s">
        <v>936</v>
      </c>
      <c r="B509" s="1" t="s">
        <v>937</v>
      </c>
      <c r="C509" s="2">
        <v>131332</v>
      </c>
      <c r="D509" s="2">
        <v>86533</v>
      </c>
      <c r="E509" s="2">
        <f t="shared" si="102"/>
        <v>217865</v>
      </c>
      <c r="F509" s="2">
        <v>192913</v>
      </c>
      <c r="G509" s="2">
        <v>20813</v>
      </c>
      <c r="H509" s="2">
        <f t="shared" si="103"/>
        <v>213726</v>
      </c>
      <c r="I509" s="2">
        <f t="shared" si="104"/>
        <v>4139</v>
      </c>
      <c r="J509" s="2">
        <f t="shared" si="105"/>
        <v>-4139</v>
      </c>
      <c r="K509" s="2">
        <v>-2000</v>
      </c>
      <c r="L509" s="2">
        <f t="shared" si="106"/>
        <v>-2139</v>
      </c>
      <c r="M509" s="2">
        <v>8935</v>
      </c>
      <c r="N509" s="2">
        <v>11074</v>
      </c>
      <c r="O509" s="2">
        <v>0</v>
      </c>
      <c r="P509" s="2">
        <v>0</v>
      </c>
      <c r="Q509" s="2">
        <v>0</v>
      </c>
    </row>
    <row r="510" spans="1:17" ht="12.75">
      <c r="A510" s="1" t="s">
        <v>938</v>
      </c>
      <c r="B510" s="1" t="s">
        <v>939</v>
      </c>
      <c r="C510" s="2">
        <v>168202</v>
      </c>
      <c r="D510" s="2">
        <v>258064</v>
      </c>
      <c r="E510" s="2">
        <f t="shared" si="102"/>
        <v>426266</v>
      </c>
      <c r="F510" s="2">
        <v>404560</v>
      </c>
      <c r="G510" s="2">
        <v>7355</v>
      </c>
      <c r="H510" s="2">
        <f t="shared" si="103"/>
        <v>411915</v>
      </c>
      <c r="I510" s="2">
        <f t="shared" si="104"/>
        <v>14351</v>
      </c>
      <c r="J510" s="2">
        <f t="shared" si="105"/>
        <v>-14351</v>
      </c>
      <c r="K510" s="2">
        <v>-14580</v>
      </c>
      <c r="L510" s="2">
        <f t="shared" si="106"/>
        <v>229</v>
      </c>
      <c r="M510" s="2">
        <v>12648</v>
      </c>
      <c r="N510" s="2">
        <v>12419</v>
      </c>
      <c r="O510" s="2">
        <v>0</v>
      </c>
      <c r="P510" s="2">
        <v>0</v>
      </c>
      <c r="Q510" s="2">
        <v>0</v>
      </c>
    </row>
    <row r="511" spans="1:17" ht="12.75">
      <c r="A511" s="1" t="s">
        <v>940</v>
      </c>
      <c r="B511" s="1" t="s">
        <v>941</v>
      </c>
      <c r="C511" s="2">
        <v>218369</v>
      </c>
      <c r="D511" s="2">
        <v>64078</v>
      </c>
      <c r="E511" s="2">
        <f t="shared" si="102"/>
        <v>282447</v>
      </c>
      <c r="F511" s="2">
        <v>247078</v>
      </c>
      <c r="G511" s="2">
        <v>29493</v>
      </c>
      <c r="H511" s="2">
        <f t="shared" si="103"/>
        <v>276571</v>
      </c>
      <c r="I511" s="2">
        <f t="shared" si="104"/>
        <v>5876</v>
      </c>
      <c r="J511" s="2">
        <f t="shared" si="105"/>
        <v>-5876</v>
      </c>
      <c r="K511" s="2">
        <v>0</v>
      </c>
      <c r="L511" s="2">
        <f t="shared" si="106"/>
        <v>-5876</v>
      </c>
      <c r="M511" s="2">
        <v>1975</v>
      </c>
      <c r="N511" s="2">
        <v>7851</v>
      </c>
      <c r="O511" s="2">
        <v>0</v>
      </c>
      <c r="P511" s="2">
        <v>0</v>
      </c>
      <c r="Q511" s="2">
        <v>0</v>
      </c>
    </row>
    <row r="512" spans="1:17" ht="12.75">
      <c r="A512" s="1" t="s">
        <v>942</v>
      </c>
      <c r="B512" s="1" t="s">
        <v>943</v>
      </c>
      <c r="C512" s="2">
        <v>96199</v>
      </c>
      <c r="D512" s="2">
        <v>50242</v>
      </c>
      <c r="E512" s="2">
        <f t="shared" si="102"/>
        <v>146441</v>
      </c>
      <c r="F512" s="2">
        <v>149671</v>
      </c>
      <c r="G512" s="2">
        <v>4188</v>
      </c>
      <c r="H512" s="2">
        <f t="shared" si="103"/>
        <v>153859</v>
      </c>
      <c r="I512" s="2">
        <f t="shared" si="104"/>
        <v>-7418</v>
      </c>
      <c r="J512" s="2">
        <f t="shared" si="105"/>
        <v>7418</v>
      </c>
      <c r="K512" s="2">
        <v>-5000</v>
      </c>
      <c r="L512" s="2">
        <f t="shared" si="106"/>
        <v>12418</v>
      </c>
      <c r="M512" s="2">
        <v>14406</v>
      </c>
      <c r="N512" s="2">
        <v>1988</v>
      </c>
      <c r="O512" s="2">
        <v>0</v>
      </c>
      <c r="P512" s="2">
        <v>0</v>
      </c>
      <c r="Q512" s="2">
        <v>0</v>
      </c>
    </row>
    <row r="513" spans="1:17" ht="12.75">
      <c r="A513" s="1" t="s">
        <v>944</v>
      </c>
      <c r="B513" s="1" t="s">
        <v>945</v>
      </c>
      <c r="C513" s="2">
        <v>73170</v>
      </c>
      <c r="D513" s="2">
        <v>134759</v>
      </c>
      <c r="E513" s="2">
        <f t="shared" si="102"/>
        <v>207929</v>
      </c>
      <c r="F513" s="2">
        <v>203976</v>
      </c>
      <c r="G513" s="2">
        <v>8263</v>
      </c>
      <c r="H513" s="2">
        <f t="shared" si="103"/>
        <v>212239</v>
      </c>
      <c r="I513" s="2">
        <f t="shared" si="104"/>
        <v>-4310</v>
      </c>
      <c r="J513" s="2">
        <f t="shared" si="105"/>
        <v>4310</v>
      </c>
      <c r="K513" s="2">
        <v>6708</v>
      </c>
      <c r="L513" s="2">
        <f t="shared" si="106"/>
        <v>-2398</v>
      </c>
      <c r="M513" s="2">
        <v>4942</v>
      </c>
      <c r="N513" s="2">
        <v>7340</v>
      </c>
      <c r="O513" s="2">
        <v>0</v>
      </c>
      <c r="P513" s="2">
        <v>0</v>
      </c>
      <c r="Q513" s="2">
        <v>0</v>
      </c>
    </row>
    <row r="514" spans="1:17" ht="12.75">
      <c r="A514" s="1" t="s">
        <v>946</v>
      </c>
      <c r="B514" s="1" t="s">
        <v>947</v>
      </c>
      <c r="C514" s="2">
        <v>236326</v>
      </c>
      <c r="D514" s="2">
        <v>273635</v>
      </c>
      <c r="E514" s="2">
        <f t="shared" si="102"/>
        <v>509961</v>
      </c>
      <c r="F514" s="2">
        <v>490033</v>
      </c>
      <c r="G514" s="2">
        <v>8836</v>
      </c>
      <c r="H514" s="2">
        <f t="shared" si="103"/>
        <v>498869</v>
      </c>
      <c r="I514" s="2">
        <f t="shared" si="104"/>
        <v>11092</v>
      </c>
      <c r="J514" s="2">
        <f t="shared" si="105"/>
        <v>-11092</v>
      </c>
      <c r="K514" s="2">
        <v>-5500</v>
      </c>
      <c r="L514" s="2">
        <f t="shared" si="106"/>
        <v>-5592</v>
      </c>
      <c r="M514" s="2">
        <v>37</v>
      </c>
      <c r="N514" s="2">
        <v>5629</v>
      </c>
      <c r="O514" s="2">
        <v>0</v>
      </c>
      <c r="P514" s="2">
        <v>0</v>
      </c>
      <c r="Q514" s="2">
        <v>0</v>
      </c>
    </row>
    <row r="515" spans="1:17" ht="12.75">
      <c r="A515" s="1" t="s">
        <v>948</v>
      </c>
      <c r="B515" s="1" t="s">
        <v>949</v>
      </c>
      <c r="C515" s="2">
        <v>46929</v>
      </c>
      <c r="D515" s="2">
        <v>53886</v>
      </c>
      <c r="E515" s="2">
        <f t="shared" si="102"/>
        <v>100815</v>
      </c>
      <c r="F515" s="2">
        <v>79434</v>
      </c>
      <c r="G515" s="2">
        <v>18496</v>
      </c>
      <c r="H515" s="2">
        <f t="shared" si="103"/>
        <v>97930</v>
      </c>
      <c r="I515" s="2">
        <f t="shared" si="104"/>
        <v>2885</v>
      </c>
      <c r="J515" s="2">
        <f t="shared" si="105"/>
        <v>-2885</v>
      </c>
      <c r="K515" s="2">
        <v>-3000</v>
      </c>
      <c r="L515" s="2">
        <f t="shared" si="106"/>
        <v>115</v>
      </c>
      <c r="M515" s="2">
        <v>259</v>
      </c>
      <c r="N515" s="2">
        <v>144</v>
      </c>
      <c r="O515" s="2">
        <v>0</v>
      </c>
      <c r="P515" s="2">
        <v>0</v>
      </c>
      <c r="Q515" s="2">
        <v>0</v>
      </c>
    </row>
    <row r="516" spans="1:17" ht="12.75">
      <c r="A516" s="1" t="s">
        <v>950</v>
      </c>
      <c r="B516" s="1" t="s">
        <v>951</v>
      </c>
      <c r="C516" s="2">
        <v>45356</v>
      </c>
      <c r="D516" s="2">
        <v>64978</v>
      </c>
      <c r="E516" s="2">
        <f t="shared" si="102"/>
        <v>110334</v>
      </c>
      <c r="F516" s="2">
        <v>101793</v>
      </c>
      <c r="G516" s="2">
        <v>8971</v>
      </c>
      <c r="H516" s="2">
        <f t="shared" si="103"/>
        <v>110764</v>
      </c>
      <c r="I516" s="2">
        <f t="shared" si="104"/>
        <v>-430</v>
      </c>
      <c r="J516" s="2">
        <f t="shared" si="105"/>
        <v>430</v>
      </c>
      <c r="K516" s="2">
        <v>0</v>
      </c>
      <c r="L516" s="2">
        <f t="shared" si="106"/>
        <v>430</v>
      </c>
      <c r="M516" s="2">
        <v>595</v>
      </c>
      <c r="N516" s="2">
        <v>165</v>
      </c>
      <c r="O516" s="2">
        <v>0</v>
      </c>
      <c r="P516" s="2">
        <v>0</v>
      </c>
      <c r="Q516" s="2">
        <v>0</v>
      </c>
    </row>
    <row r="517" spans="1:17" ht="12.75">
      <c r="A517" s="1" t="s">
        <v>952</v>
      </c>
      <c r="B517" s="1" t="s">
        <v>953</v>
      </c>
      <c r="C517" s="2">
        <v>49160</v>
      </c>
      <c r="D517" s="2">
        <v>76346</v>
      </c>
      <c r="E517" s="2">
        <f t="shared" si="102"/>
        <v>125506</v>
      </c>
      <c r="F517" s="2">
        <v>115957</v>
      </c>
      <c r="G517" s="2">
        <v>7886</v>
      </c>
      <c r="H517" s="2">
        <f t="shared" si="103"/>
        <v>123843</v>
      </c>
      <c r="I517" s="2">
        <f t="shared" si="104"/>
        <v>1663</v>
      </c>
      <c r="J517" s="2">
        <f t="shared" si="105"/>
        <v>-1663</v>
      </c>
      <c r="K517" s="2">
        <v>0</v>
      </c>
      <c r="L517" s="2">
        <f t="shared" si="106"/>
        <v>-1663</v>
      </c>
      <c r="M517" s="2">
        <v>1349</v>
      </c>
      <c r="N517" s="2">
        <v>3012</v>
      </c>
      <c r="O517" s="2">
        <v>0</v>
      </c>
      <c r="P517" s="2">
        <v>0</v>
      </c>
      <c r="Q517" s="2">
        <v>0</v>
      </c>
    </row>
    <row r="518" spans="1:17" ht="12.75">
      <c r="A518" s="1" t="s">
        <v>954</v>
      </c>
      <c r="B518" s="1" t="s">
        <v>955</v>
      </c>
      <c r="C518" s="2">
        <v>169912</v>
      </c>
      <c r="D518" s="2">
        <v>157072</v>
      </c>
      <c r="E518" s="2">
        <f t="shared" si="102"/>
        <v>326984</v>
      </c>
      <c r="F518" s="2">
        <v>299038</v>
      </c>
      <c r="G518" s="2">
        <v>20810</v>
      </c>
      <c r="H518" s="2">
        <f t="shared" si="103"/>
        <v>319848</v>
      </c>
      <c r="I518" s="2">
        <f t="shared" si="104"/>
        <v>7136</v>
      </c>
      <c r="J518" s="2">
        <f t="shared" si="105"/>
        <v>-7136</v>
      </c>
      <c r="K518" s="2">
        <v>-7600</v>
      </c>
      <c r="L518" s="2">
        <f t="shared" si="106"/>
        <v>464</v>
      </c>
      <c r="M518" s="2">
        <v>1154</v>
      </c>
      <c r="N518" s="2">
        <v>690</v>
      </c>
      <c r="O518" s="2">
        <v>0</v>
      </c>
      <c r="P518" s="2">
        <v>0</v>
      </c>
      <c r="Q518" s="2">
        <v>0</v>
      </c>
    </row>
    <row r="519" spans="1:17" ht="12.75">
      <c r="A519" s="1" t="s">
        <v>956</v>
      </c>
      <c r="B519" s="1" t="s">
        <v>957</v>
      </c>
      <c r="C519" s="2">
        <v>51842</v>
      </c>
      <c r="D519" s="2">
        <v>29898</v>
      </c>
      <c r="E519" s="2">
        <f t="shared" si="102"/>
        <v>81740</v>
      </c>
      <c r="F519" s="2">
        <v>74204</v>
      </c>
      <c r="G519" s="2">
        <v>4819</v>
      </c>
      <c r="H519" s="2">
        <f t="shared" si="103"/>
        <v>79023</v>
      </c>
      <c r="I519" s="2">
        <f t="shared" si="104"/>
        <v>2717</v>
      </c>
      <c r="J519" s="2">
        <f t="shared" si="105"/>
        <v>-2717</v>
      </c>
      <c r="K519" s="2">
        <v>0</v>
      </c>
      <c r="L519" s="2">
        <f t="shared" si="106"/>
        <v>-2717</v>
      </c>
      <c r="M519" s="2">
        <v>4258</v>
      </c>
      <c r="N519" s="2">
        <v>6975</v>
      </c>
      <c r="O519" s="2">
        <v>0</v>
      </c>
      <c r="P519" s="2">
        <v>0</v>
      </c>
      <c r="Q519" s="2">
        <v>0</v>
      </c>
    </row>
    <row r="520" spans="1:17" s="11" customFormat="1" ht="12.75">
      <c r="A520" s="11" t="s">
        <v>74</v>
      </c>
      <c r="B520" s="11" t="s">
        <v>958</v>
      </c>
      <c r="C520" s="12">
        <f>SUM(C501:C519)</f>
        <v>3913017</v>
      </c>
      <c r="D520" s="12">
        <f>SUM(D501:D519)</f>
        <v>6616405</v>
      </c>
      <c r="E520" s="12">
        <f>SUM(E501:E519)</f>
        <v>10529422</v>
      </c>
      <c r="F520" s="12">
        <f>SUM(F501:F519)</f>
        <v>8507869</v>
      </c>
      <c r="G520" s="12">
        <f>SUM(G501:G519)</f>
        <v>2318483</v>
      </c>
      <c r="H520" s="12">
        <f>SUM(F520:G520)</f>
        <v>10826352</v>
      </c>
      <c r="I520" s="12">
        <f>E520-H520</f>
        <v>-296930</v>
      </c>
      <c r="J520" s="12">
        <f>SUM(K520,L520,O520,P520,Q520)</f>
        <v>296930</v>
      </c>
      <c r="K520" s="12">
        <f>SUM(K501:K519)</f>
        <v>257438</v>
      </c>
      <c r="L520" s="12">
        <f aca="true" t="shared" si="107" ref="L520:Q520">SUM(L501:L519)</f>
        <v>-1159</v>
      </c>
      <c r="M520" s="12">
        <f t="shared" si="107"/>
        <v>218047</v>
      </c>
      <c r="N520" s="12">
        <f t="shared" si="107"/>
        <v>219206</v>
      </c>
      <c r="O520" s="12">
        <f t="shared" si="107"/>
        <v>-1036</v>
      </c>
      <c r="P520" s="12">
        <f t="shared" si="107"/>
        <v>0</v>
      </c>
      <c r="Q520" s="12">
        <f t="shared" si="107"/>
        <v>41687</v>
      </c>
    </row>
    <row r="522" spans="1:17" ht="12.75">
      <c r="A522" s="1" t="s">
        <v>959</v>
      </c>
      <c r="B522" s="1" t="s">
        <v>960</v>
      </c>
      <c r="C522" s="2">
        <v>137015</v>
      </c>
      <c r="D522" s="2">
        <v>3722174</v>
      </c>
      <c r="E522" s="2">
        <f aca="true" t="shared" si="108" ref="E522:E541">SUM(C522:D522)</f>
        <v>3859189</v>
      </c>
      <c r="F522" s="2">
        <v>3507571</v>
      </c>
      <c r="G522" s="2">
        <v>342815</v>
      </c>
      <c r="H522" s="2">
        <f aca="true" t="shared" si="109" ref="H522:H542">SUM(F522:G522)</f>
        <v>3850386</v>
      </c>
      <c r="I522" s="2">
        <f aca="true" t="shared" si="110" ref="I522:I542">E522-H522</f>
        <v>8803</v>
      </c>
      <c r="J522" s="2">
        <f aca="true" t="shared" si="111" ref="J522:J542">SUM(K522,L522,O522,P522,Q522)</f>
        <v>-8803</v>
      </c>
      <c r="K522" s="2">
        <v>0</v>
      </c>
      <c r="L522" s="2">
        <f aca="true" t="shared" si="112" ref="L522:L542">M522-N522</f>
        <v>-8803</v>
      </c>
      <c r="M522" s="2">
        <v>22498</v>
      </c>
      <c r="N522" s="2">
        <v>31301</v>
      </c>
      <c r="O522" s="2">
        <v>0</v>
      </c>
      <c r="P522" s="2">
        <v>0</v>
      </c>
      <c r="Q522" s="2">
        <v>0</v>
      </c>
    </row>
    <row r="523" spans="1:17" ht="12.75">
      <c r="A523" s="1" t="s">
        <v>961</v>
      </c>
      <c r="B523" s="1" t="s">
        <v>962</v>
      </c>
      <c r="C523" s="2">
        <v>1646042</v>
      </c>
      <c r="D523" s="2">
        <v>723257</v>
      </c>
      <c r="E523" s="2">
        <f t="shared" si="108"/>
        <v>2369299</v>
      </c>
      <c r="F523" s="2">
        <v>2665759</v>
      </c>
      <c r="G523" s="2">
        <v>109082</v>
      </c>
      <c r="H523" s="2">
        <f t="shared" si="109"/>
        <v>2774841</v>
      </c>
      <c r="I523" s="2">
        <f t="shared" si="110"/>
        <v>-405542</v>
      </c>
      <c r="J523" s="2">
        <f t="shared" si="111"/>
        <v>405542</v>
      </c>
      <c r="K523" s="2">
        <v>0</v>
      </c>
      <c r="L523" s="2">
        <f t="shared" si="112"/>
        <v>-23954</v>
      </c>
      <c r="M523" s="2">
        <v>53954</v>
      </c>
      <c r="N523" s="2">
        <v>77908</v>
      </c>
      <c r="O523" s="2">
        <v>0</v>
      </c>
      <c r="P523" s="2">
        <v>0</v>
      </c>
      <c r="Q523" s="2">
        <v>429496</v>
      </c>
    </row>
    <row r="524" spans="1:17" ht="12.75">
      <c r="A524" s="1" t="s">
        <v>963</v>
      </c>
      <c r="B524" s="1" t="s">
        <v>1174</v>
      </c>
      <c r="C524" s="2">
        <v>254938</v>
      </c>
      <c r="D524" s="2">
        <v>154452</v>
      </c>
      <c r="E524" s="2">
        <f t="shared" si="108"/>
        <v>409390</v>
      </c>
      <c r="F524" s="2">
        <v>592550</v>
      </c>
      <c r="G524" s="2">
        <v>11821</v>
      </c>
      <c r="H524" s="2">
        <f t="shared" si="109"/>
        <v>604371</v>
      </c>
      <c r="I524" s="2">
        <f t="shared" si="110"/>
        <v>-194981</v>
      </c>
      <c r="J524" s="2">
        <f t="shared" si="111"/>
        <v>194981</v>
      </c>
      <c r="K524" s="2">
        <v>191300</v>
      </c>
      <c r="L524" s="2">
        <f t="shared" si="112"/>
        <v>3681</v>
      </c>
      <c r="M524" s="2">
        <v>9989</v>
      </c>
      <c r="N524" s="2">
        <v>6308</v>
      </c>
      <c r="O524" s="2">
        <v>0</v>
      </c>
      <c r="P524" s="2">
        <v>0</v>
      </c>
      <c r="Q524" s="2">
        <v>0</v>
      </c>
    </row>
    <row r="525" spans="1:17" ht="12.75">
      <c r="A525" s="1" t="s">
        <v>964</v>
      </c>
      <c r="B525" s="1" t="s">
        <v>965</v>
      </c>
      <c r="C525" s="2">
        <v>154499</v>
      </c>
      <c r="D525" s="2">
        <v>30153</v>
      </c>
      <c r="E525" s="2">
        <f t="shared" si="108"/>
        <v>184652</v>
      </c>
      <c r="F525" s="2">
        <v>169031</v>
      </c>
      <c r="G525" s="2">
        <v>9165</v>
      </c>
      <c r="H525" s="2">
        <f t="shared" si="109"/>
        <v>178196</v>
      </c>
      <c r="I525" s="2">
        <f t="shared" si="110"/>
        <v>6456</v>
      </c>
      <c r="J525" s="2">
        <f t="shared" si="111"/>
        <v>-6456</v>
      </c>
      <c r="K525" s="2">
        <v>-9800</v>
      </c>
      <c r="L525" s="2">
        <f t="shared" si="112"/>
        <v>3344</v>
      </c>
      <c r="M525" s="2">
        <v>7844</v>
      </c>
      <c r="N525" s="2">
        <v>4500</v>
      </c>
      <c r="O525" s="2">
        <v>0</v>
      </c>
      <c r="P525" s="2">
        <v>0</v>
      </c>
      <c r="Q525" s="2">
        <v>0</v>
      </c>
    </row>
    <row r="526" spans="1:17" ht="12.75">
      <c r="A526" s="1" t="s">
        <v>966</v>
      </c>
      <c r="B526" s="1" t="s">
        <v>967</v>
      </c>
      <c r="C526" s="2">
        <v>182641</v>
      </c>
      <c r="D526" s="2">
        <v>118256</v>
      </c>
      <c r="E526" s="2">
        <f t="shared" si="108"/>
        <v>300897</v>
      </c>
      <c r="F526" s="2">
        <v>286879</v>
      </c>
      <c r="G526" s="2">
        <v>11642</v>
      </c>
      <c r="H526" s="2">
        <f t="shared" si="109"/>
        <v>298521</v>
      </c>
      <c r="I526" s="2">
        <v>2376</v>
      </c>
      <c r="J526" s="2">
        <v>-2376</v>
      </c>
      <c r="K526" s="2">
        <v>0</v>
      </c>
      <c r="L526" s="2">
        <f t="shared" si="112"/>
        <v>-2376</v>
      </c>
      <c r="M526" s="2">
        <v>835</v>
      </c>
      <c r="N526" s="2">
        <v>3211</v>
      </c>
      <c r="O526" s="2">
        <v>0</v>
      </c>
      <c r="P526" s="2">
        <v>0</v>
      </c>
      <c r="Q526" s="2">
        <v>0</v>
      </c>
    </row>
    <row r="527" spans="1:17" ht="12.75">
      <c r="A527" s="1" t="s">
        <v>968</v>
      </c>
      <c r="B527" s="1" t="s">
        <v>969</v>
      </c>
      <c r="C527" s="2">
        <v>79175</v>
      </c>
      <c r="D527" s="2">
        <v>39730</v>
      </c>
      <c r="E527" s="2">
        <f t="shared" si="108"/>
        <v>118905</v>
      </c>
      <c r="F527" s="2">
        <v>112840</v>
      </c>
      <c r="G527" s="2">
        <v>2789</v>
      </c>
      <c r="H527" s="2">
        <f t="shared" si="109"/>
        <v>115629</v>
      </c>
      <c r="I527" s="2">
        <f t="shared" si="110"/>
        <v>3276</v>
      </c>
      <c r="J527" s="2">
        <f t="shared" si="111"/>
        <v>-3276</v>
      </c>
      <c r="K527" s="2">
        <v>-4200</v>
      </c>
      <c r="L527" s="2">
        <f t="shared" si="112"/>
        <v>924</v>
      </c>
      <c r="M527" s="2">
        <v>3894</v>
      </c>
      <c r="N527" s="2">
        <v>2970</v>
      </c>
      <c r="O527" s="2">
        <v>0</v>
      </c>
      <c r="P527" s="2">
        <v>0</v>
      </c>
      <c r="Q527" s="2">
        <v>0</v>
      </c>
    </row>
    <row r="528" spans="1:17" ht="12.75">
      <c r="A528" s="1" t="s">
        <v>970</v>
      </c>
      <c r="B528" s="1" t="s">
        <v>971</v>
      </c>
      <c r="C528" s="2">
        <v>355981</v>
      </c>
      <c r="D528" s="2">
        <v>258952</v>
      </c>
      <c r="E528" s="2">
        <f t="shared" si="108"/>
        <v>614933</v>
      </c>
      <c r="F528" s="2">
        <v>589314</v>
      </c>
      <c r="G528" s="2">
        <v>9398</v>
      </c>
      <c r="H528" s="2">
        <f t="shared" si="109"/>
        <v>598712</v>
      </c>
      <c r="I528" s="2">
        <f t="shared" si="110"/>
        <v>16221</v>
      </c>
      <c r="J528" s="2">
        <f t="shared" si="111"/>
        <v>-16221</v>
      </c>
      <c r="K528" s="2">
        <v>-18820</v>
      </c>
      <c r="L528" s="2">
        <f t="shared" si="112"/>
        <v>2599</v>
      </c>
      <c r="M528" s="2">
        <v>4666</v>
      </c>
      <c r="N528" s="2">
        <v>2067</v>
      </c>
      <c r="O528" s="2">
        <v>0</v>
      </c>
      <c r="P528" s="2">
        <v>0</v>
      </c>
      <c r="Q528" s="2">
        <v>0</v>
      </c>
    </row>
    <row r="529" spans="1:17" ht="12.75">
      <c r="A529" s="1" t="s">
        <v>972</v>
      </c>
      <c r="B529" s="1" t="s">
        <v>973</v>
      </c>
      <c r="C529" s="2">
        <v>290132</v>
      </c>
      <c r="D529" s="2">
        <v>47404</v>
      </c>
      <c r="E529" s="2">
        <f t="shared" si="108"/>
        <v>337536</v>
      </c>
      <c r="F529" s="2">
        <v>410034</v>
      </c>
      <c r="G529" s="2">
        <v>18032</v>
      </c>
      <c r="H529" s="2">
        <f t="shared" si="109"/>
        <v>428066</v>
      </c>
      <c r="I529" s="2">
        <f t="shared" si="110"/>
        <v>-90530</v>
      </c>
      <c r="J529" s="2">
        <f t="shared" si="111"/>
        <v>90530</v>
      </c>
      <c r="K529" s="2">
        <v>-3000</v>
      </c>
      <c r="L529" s="2">
        <f t="shared" si="112"/>
        <v>-3952</v>
      </c>
      <c r="M529" s="2">
        <v>15154</v>
      </c>
      <c r="N529" s="2">
        <v>19106</v>
      </c>
      <c r="O529" s="2">
        <v>0</v>
      </c>
      <c r="P529" s="2">
        <v>0</v>
      </c>
      <c r="Q529" s="2">
        <v>97482</v>
      </c>
    </row>
    <row r="530" spans="1:17" ht="12.75">
      <c r="A530" s="1" t="s">
        <v>974</v>
      </c>
      <c r="B530" s="1" t="s">
        <v>975</v>
      </c>
      <c r="C530" s="2">
        <v>43493</v>
      </c>
      <c r="D530" s="2">
        <v>22766</v>
      </c>
      <c r="E530" s="2">
        <f t="shared" si="108"/>
        <v>66259</v>
      </c>
      <c r="F530" s="2">
        <v>58774</v>
      </c>
      <c r="G530" s="2">
        <v>6785</v>
      </c>
      <c r="H530" s="2">
        <f t="shared" si="109"/>
        <v>65559</v>
      </c>
      <c r="I530" s="2">
        <v>700</v>
      </c>
      <c r="J530" s="2">
        <v>-700</v>
      </c>
      <c r="K530" s="2">
        <v>0</v>
      </c>
      <c r="L530" s="2">
        <f t="shared" si="112"/>
        <v>-700</v>
      </c>
      <c r="M530" s="2">
        <v>383</v>
      </c>
      <c r="N530" s="2">
        <v>1083</v>
      </c>
      <c r="O530" s="2">
        <v>0</v>
      </c>
      <c r="P530" s="2">
        <v>0</v>
      </c>
      <c r="Q530" s="2">
        <v>0</v>
      </c>
    </row>
    <row r="531" spans="1:17" ht="12.75">
      <c r="A531" s="1" t="s">
        <v>976</v>
      </c>
      <c r="B531" s="1" t="s">
        <v>977</v>
      </c>
      <c r="C531" s="2">
        <v>166080</v>
      </c>
      <c r="D531" s="2">
        <v>45461</v>
      </c>
      <c r="E531" s="2">
        <f t="shared" si="108"/>
        <v>211541</v>
      </c>
      <c r="F531" s="2">
        <v>198391</v>
      </c>
      <c r="G531" s="2">
        <v>8009</v>
      </c>
      <c r="H531" s="2">
        <f t="shared" si="109"/>
        <v>206400</v>
      </c>
      <c r="I531" s="2">
        <f t="shared" si="110"/>
        <v>5141</v>
      </c>
      <c r="J531" s="2">
        <f t="shared" si="111"/>
        <v>-5141</v>
      </c>
      <c r="K531" s="2">
        <v>-3800</v>
      </c>
      <c r="L531" s="2">
        <f t="shared" si="112"/>
        <v>-1341</v>
      </c>
      <c r="M531" s="2">
        <v>4616</v>
      </c>
      <c r="N531" s="2">
        <v>5957</v>
      </c>
      <c r="O531" s="2">
        <v>0</v>
      </c>
      <c r="P531" s="2">
        <v>0</v>
      </c>
      <c r="Q531" s="2">
        <v>0</v>
      </c>
    </row>
    <row r="532" spans="1:17" ht="12.75">
      <c r="A532" s="1" t="s">
        <v>978</v>
      </c>
      <c r="B532" s="1" t="s">
        <v>979</v>
      </c>
      <c r="C532" s="2">
        <v>43720</v>
      </c>
      <c r="D532" s="2">
        <v>16875</v>
      </c>
      <c r="E532" s="2">
        <f t="shared" si="108"/>
        <v>60595</v>
      </c>
      <c r="F532" s="2">
        <v>50227</v>
      </c>
      <c r="G532" s="2">
        <v>9019</v>
      </c>
      <c r="H532" s="2">
        <f t="shared" si="109"/>
        <v>59246</v>
      </c>
      <c r="I532" s="2">
        <f t="shared" si="110"/>
        <v>1349</v>
      </c>
      <c r="J532" s="2">
        <f t="shared" si="111"/>
        <v>-1349</v>
      </c>
      <c r="K532" s="2">
        <v>0</v>
      </c>
      <c r="L532" s="2">
        <f t="shared" si="112"/>
        <v>-1349</v>
      </c>
      <c r="M532" s="2">
        <v>3249</v>
      </c>
      <c r="N532" s="2">
        <v>4598</v>
      </c>
      <c r="O532" s="2">
        <v>0</v>
      </c>
      <c r="P532" s="2">
        <v>0</v>
      </c>
      <c r="Q532" s="2">
        <v>0</v>
      </c>
    </row>
    <row r="533" spans="1:17" ht="12.75">
      <c r="A533" s="1" t="s">
        <v>980</v>
      </c>
      <c r="B533" s="1" t="s">
        <v>981</v>
      </c>
      <c r="C533" s="2">
        <v>210838</v>
      </c>
      <c r="D533" s="2">
        <v>6475</v>
      </c>
      <c r="E533" s="2">
        <f t="shared" si="108"/>
        <v>217313</v>
      </c>
      <c r="F533" s="2">
        <v>215512</v>
      </c>
      <c r="G533" s="2">
        <v>24598</v>
      </c>
      <c r="H533" s="2">
        <f t="shared" si="109"/>
        <v>240110</v>
      </c>
      <c r="I533" s="2">
        <f t="shared" si="110"/>
        <v>-22797</v>
      </c>
      <c r="J533" s="2">
        <f t="shared" si="111"/>
        <v>22797</v>
      </c>
      <c r="K533" s="2">
        <v>24500</v>
      </c>
      <c r="L533" s="2">
        <f t="shared" si="112"/>
        <v>-1703</v>
      </c>
      <c r="M533" s="2">
        <v>4235</v>
      </c>
      <c r="N533" s="2">
        <v>5938</v>
      </c>
      <c r="O533" s="2">
        <v>0</v>
      </c>
      <c r="P533" s="2">
        <v>0</v>
      </c>
      <c r="Q533" s="2">
        <v>0</v>
      </c>
    </row>
    <row r="534" spans="1:17" ht="12.75">
      <c r="A534" s="1" t="s">
        <v>982</v>
      </c>
      <c r="B534" s="1" t="s">
        <v>983</v>
      </c>
      <c r="C534" s="2">
        <v>214133</v>
      </c>
      <c r="D534" s="2">
        <v>31106</v>
      </c>
      <c r="E534" s="2">
        <f t="shared" si="108"/>
        <v>245239</v>
      </c>
      <c r="F534" s="2">
        <v>228100</v>
      </c>
      <c r="G534" s="2">
        <v>11650</v>
      </c>
      <c r="H534" s="2">
        <f t="shared" si="109"/>
        <v>239750</v>
      </c>
      <c r="I534" s="2">
        <f t="shared" si="110"/>
        <v>5489</v>
      </c>
      <c r="J534" s="2">
        <f t="shared" si="111"/>
        <v>-5489</v>
      </c>
      <c r="K534" s="2">
        <v>0</v>
      </c>
      <c r="L534" s="2">
        <f t="shared" si="112"/>
        <v>-5489</v>
      </c>
      <c r="M534" s="2">
        <v>6047</v>
      </c>
      <c r="N534" s="2">
        <v>11536</v>
      </c>
      <c r="O534" s="2">
        <v>0</v>
      </c>
      <c r="P534" s="2">
        <v>0</v>
      </c>
      <c r="Q534" s="2">
        <v>0</v>
      </c>
    </row>
    <row r="535" spans="1:17" ht="12.75">
      <c r="A535" s="1" t="s">
        <v>984</v>
      </c>
      <c r="B535" s="1" t="s">
        <v>985</v>
      </c>
      <c r="C535" s="2">
        <v>183387</v>
      </c>
      <c r="D535" s="2">
        <v>29238</v>
      </c>
      <c r="E535" s="2">
        <f t="shared" si="108"/>
        <v>212625</v>
      </c>
      <c r="F535" s="2">
        <v>174199</v>
      </c>
      <c r="G535" s="2">
        <v>30833</v>
      </c>
      <c r="H535" s="2">
        <f t="shared" si="109"/>
        <v>205032</v>
      </c>
      <c r="I535" s="2">
        <f t="shared" si="110"/>
        <v>7593</v>
      </c>
      <c r="J535" s="2">
        <f t="shared" si="111"/>
        <v>-7593</v>
      </c>
      <c r="K535" s="2">
        <v>-6668</v>
      </c>
      <c r="L535" s="2">
        <f t="shared" si="112"/>
        <v>-925</v>
      </c>
      <c r="M535" s="2">
        <v>5952</v>
      </c>
      <c r="N535" s="2">
        <v>6877</v>
      </c>
      <c r="O535" s="2">
        <v>0</v>
      </c>
      <c r="P535" s="2">
        <v>0</v>
      </c>
      <c r="Q535" s="2">
        <v>0</v>
      </c>
    </row>
    <row r="536" spans="1:17" ht="12.75">
      <c r="A536" s="1" t="s">
        <v>986</v>
      </c>
      <c r="B536" s="1" t="s">
        <v>987</v>
      </c>
      <c r="C536" s="2">
        <v>39183</v>
      </c>
      <c r="D536" s="2">
        <v>22841</v>
      </c>
      <c r="E536" s="2">
        <f t="shared" si="108"/>
        <v>62024</v>
      </c>
      <c r="F536" s="2">
        <v>43068</v>
      </c>
      <c r="G536" s="2">
        <v>19700</v>
      </c>
      <c r="H536" s="2">
        <f t="shared" si="109"/>
        <v>62768</v>
      </c>
      <c r="I536" s="2">
        <f t="shared" si="110"/>
        <v>-744</v>
      </c>
      <c r="J536" s="2">
        <f t="shared" si="111"/>
        <v>744</v>
      </c>
      <c r="K536" s="2">
        <v>0</v>
      </c>
      <c r="L536" s="2">
        <f t="shared" si="112"/>
        <v>744</v>
      </c>
      <c r="M536" s="2">
        <v>1605</v>
      </c>
      <c r="N536" s="2">
        <v>861</v>
      </c>
      <c r="O536" s="2">
        <v>0</v>
      </c>
      <c r="P536" s="2">
        <v>0</v>
      </c>
      <c r="Q536" s="2">
        <v>0</v>
      </c>
    </row>
    <row r="537" spans="1:17" ht="12.75">
      <c r="A537" s="1" t="s">
        <v>988</v>
      </c>
      <c r="B537" s="1" t="s">
        <v>989</v>
      </c>
      <c r="C537" s="2">
        <v>201948</v>
      </c>
      <c r="D537" s="2">
        <v>10774</v>
      </c>
      <c r="E537" s="2">
        <f t="shared" si="108"/>
        <v>212722</v>
      </c>
      <c r="F537" s="2">
        <v>204428</v>
      </c>
      <c r="G537" s="2">
        <v>9159</v>
      </c>
      <c r="H537" s="2">
        <f t="shared" si="109"/>
        <v>213587</v>
      </c>
      <c r="I537" s="2">
        <f t="shared" si="110"/>
        <v>-865</v>
      </c>
      <c r="J537" s="2">
        <f t="shared" si="111"/>
        <v>865</v>
      </c>
      <c r="K537" s="2">
        <v>0</v>
      </c>
      <c r="L537" s="2">
        <f t="shared" si="112"/>
        <v>865</v>
      </c>
      <c r="M537" s="2">
        <v>5131</v>
      </c>
      <c r="N537" s="2">
        <v>4266</v>
      </c>
      <c r="O537" s="2">
        <v>0</v>
      </c>
      <c r="P537" s="2">
        <v>0</v>
      </c>
      <c r="Q537" s="2">
        <v>0</v>
      </c>
    </row>
    <row r="538" spans="1:17" ht="12.75">
      <c r="A538" s="1" t="s">
        <v>990</v>
      </c>
      <c r="B538" s="1" t="s">
        <v>991</v>
      </c>
      <c r="C538" s="2">
        <v>403805</v>
      </c>
      <c r="D538" s="2">
        <v>125980</v>
      </c>
      <c r="E538" s="2">
        <f t="shared" si="108"/>
        <v>529785</v>
      </c>
      <c r="F538" s="2">
        <v>489917</v>
      </c>
      <c r="G538" s="2">
        <v>10246</v>
      </c>
      <c r="H538" s="2">
        <f t="shared" si="109"/>
        <v>500163</v>
      </c>
      <c r="I538" s="2">
        <f t="shared" si="110"/>
        <v>29622</v>
      </c>
      <c r="J538" s="2">
        <f t="shared" si="111"/>
        <v>-29622</v>
      </c>
      <c r="K538" s="2">
        <v>-200</v>
      </c>
      <c r="L538" s="2">
        <f t="shared" si="112"/>
        <v>2197</v>
      </c>
      <c r="M538" s="2">
        <v>6856</v>
      </c>
      <c r="N538" s="2">
        <v>4659</v>
      </c>
      <c r="O538" s="2">
        <v>0</v>
      </c>
      <c r="P538" s="2">
        <v>-28100</v>
      </c>
      <c r="Q538" s="2">
        <v>-3519</v>
      </c>
    </row>
    <row r="539" spans="1:17" ht="12.75">
      <c r="A539" s="1" t="s">
        <v>992</v>
      </c>
      <c r="B539" s="1" t="s">
        <v>993</v>
      </c>
      <c r="C539" s="2">
        <v>37855</v>
      </c>
      <c r="D539" s="2">
        <v>24624</v>
      </c>
      <c r="E539" s="2">
        <f t="shared" si="108"/>
        <v>62479</v>
      </c>
      <c r="F539" s="2">
        <v>60282</v>
      </c>
      <c r="G539" s="2">
        <v>2050</v>
      </c>
      <c r="H539" s="2">
        <f t="shared" si="109"/>
        <v>62332</v>
      </c>
      <c r="I539" s="2">
        <f t="shared" si="110"/>
        <v>147</v>
      </c>
      <c r="J539" s="2">
        <f t="shared" si="111"/>
        <v>-147</v>
      </c>
      <c r="K539" s="2">
        <v>0</v>
      </c>
      <c r="L539" s="2">
        <f t="shared" si="112"/>
        <v>-147</v>
      </c>
      <c r="M539" s="2">
        <v>257</v>
      </c>
      <c r="N539" s="2">
        <v>404</v>
      </c>
      <c r="O539" s="2">
        <v>0</v>
      </c>
      <c r="P539" s="2">
        <v>0</v>
      </c>
      <c r="Q539" s="2">
        <v>0</v>
      </c>
    </row>
    <row r="540" spans="1:17" ht="12.75">
      <c r="A540" s="1" t="s">
        <v>994</v>
      </c>
      <c r="B540" s="1" t="s">
        <v>995</v>
      </c>
      <c r="C540" s="2">
        <v>97833</v>
      </c>
      <c r="D540" s="2">
        <v>56467</v>
      </c>
      <c r="E540" s="2">
        <f t="shared" si="108"/>
        <v>154300</v>
      </c>
      <c r="F540" s="2">
        <v>147296</v>
      </c>
      <c r="G540" s="2">
        <v>9168</v>
      </c>
      <c r="H540" s="2">
        <f t="shared" si="109"/>
        <v>156464</v>
      </c>
      <c r="I540" s="2">
        <f t="shared" si="110"/>
        <v>-2164</v>
      </c>
      <c r="J540" s="2">
        <f t="shared" si="111"/>
        <v>2164</v>
      </c>
      <c r="K540" s="2">
        <v>0</v>
      </c>
      <c r="L540" s="2">
        <f t="shared" si="112"/>
        <v>2164</v>
      </c>
      <c r="M540" s="2">
        <v>4338</v>
      </c>
      <c r="N540" s="2">
        <v>2174</v>
      </c>
      <c r="O540" s="2">
        <v>0</v>
      </c>
      <c r="P540" s="2">
        <v>0</v>
      </c>
      <c r="Q540" s="2">
        <v>0</v>
      </c>
    </row>
    <row r="541" spans="1:17" ht="12.75">
      <c r="A541" s="1" t="s">
        <v>996</v>
      </c>
      <c r="B541" s="1" t="s">
        <v>997</v>
      </c>
      <c r="C541" s="2">
        <v>149894</v>
      </c>
      <c r="D541" s="2">
        <v>50676</v>
      </c>
      <c r="E541" s="2">
        <f t="shared" si="108"/>
        <v>200570</v>
      </c>
      <c r="F541" s="2">
        <v>189643</v>
      </c>
      <c r="G541" s="2">
        <v>6691</v>
      </c>
      <c r="H541" s="2">
        <f t="shared" si="109"/>
        <v>196334</v>
      </c>
      <c r="I541" s="2">
        <f t="shared" si="110"/>
        <v>4236</v>
      </c>
      <c r="J541" s="2">
        <f t="shared" si="111"/>
        <v>-4236</v>
      </c>
      <c r="K541" s="2">
        <v>-6000</v>
      </c>
      <c r="L541" s="2">
        <f t="shared" si="112"/>
        <v>1764</v>
      </c>
      <c r="M541" s="2">
        <v>2135</v>
      </c>
      <c r="N541" s="2">
        <v>371</v>
      </c>
      <c r="O541" s="2">
        <v>0</v>
      </c>
      <c r="P541" s="2">
        <v>0</v>
      </c>
      <c r="Q541" s="2">
        <v>0</v>
      </c>
    </row>
    <row r="542" spans="1:17" ht="12.75">
      <c r="A542" s="1" t="s">
        <v>998</v>
      </c>
      <c r="B542" s="1" t="s">
        <v>999</v>
      </c>
      <c r="C542" s="2">
        <v>170820</v>
      </c>
      <c r="D542" s="2">
        <v>3353</v>
      </c>
      <c r="E542" s="2">
        <v>174173</v>
      </c>
      <c r="F542" s="2">
        <v>162569</v>
      </c>
      <c r="G542" s="2">
        <v>8868</v>
      </c>
      <c r="H542" s="2">
        <f t="shared" si="109"/>
        <v>171437</v>
      </c>
      <c r="I542" s="2">
        <f t="shared" si="110"/>
        <v>2736</v>
      </c>
      <c r="J542" s="2">
        <f t="shared" si="111"/>
        <v>-2736</v>
      </c>
      <c r="K542" s="2">
        <v>-4800</v>
      </c>
      <c r="L542" s="2">
        <f t="shared" si="112"/>
        <v>2064</v>
      </c>
      <c r="M542" s="2">
        <v>2066</v>
      </c>
      <c r="N542" s="2">
        <v>2</v>
      </c>
      <c r="O542" s="2">
        <v>0</v>
      </c>
      <c r="P542" s="2">
        <v>0</v>
      </c>
      <c r="Q542" s="2">
        <v>0</v>
      </c>
    </row>
    <row r="543" spans="1:17" s="11" customFormat="1" ht="12.75">
      <c r="A543" s="11" t="s">
        <v>74</v>
      </c>
      <c r="B543" s="11" t="s">
        <v>1000</v>
      </c>
      <c r="C543" s="12">
        <f>SUM(C522:C542)</f>
        <v>5063412</v>
      </c>
      <c r="D543" s="12">
        <f>SUM(D522:D542)</f>
        <v>5541014</v>
      </c>
      <c r="E543" s="12">
        <f>SUM(E522:E542)</f>
        <v>10604426</v>
      </c>
      <c r="F543" s="12">
        <f>SUM(F522:F542)</f>
        <v>10556384</v>
      </c>
      <c r="G543" s="12">
        <f>SUM(G522:G542)</f>
        <v>671520</v>
      </c>
      <c r="H543" s="12">
        <f>SUM(F543:G543)</f>
        <v>11227904</v>
      </c>
      <c r="I543" s="12">
        <f>E543-H543</f>
        <v>-623478</v>
      </c>
      <c r="J543" s="12">
        <f>SUM(K543,L543,O543,P543,Q543)</f>
        <v>623478</v>
      </c>
      <c r="K543" s="12">
        <f>SUM(K522:K542)</f>
        <v>158512</v>
      </c>
      <c r="L543" s="12">
        <f aca="true" t="shared" si="113" ref="L543:Q543">SUM(L522:L542)</f>
        <v>-30393</v>
      </c>
      <c r="M543" s="12">
        <f t="shared" si="113"/>
        <v>165704</v>
      </c>
      <c r="N543" s="12">
        <f t="shared" si="113"/>
        <v>196097</v>
      </c>
      <c r="O543" s="12">
        <f t="shared" si="113"/>
        <v>0</v>
      </c>
      <c r="P543" s="12">
        <f t="shared" si="113"/>
        <v>-28100</v>
      </c>
      <c r="Q543" s="12">
        <f t="shared" si="113"/>
        <v>523459</v>
      </c>
    </row>
    <row r="545" spans="1:17" ht="12.75">
      <c r="A545" s="1" t="s">
        <v>1001</v>
      </c>
      <c r="B545" s="1" t="s">
        <v>1002</v>
      </c>
      <c r="C545" s="2">
        <v>343387</v>
      </c>
      <c r="D545" s="2">
        <v>4726154</v>
      </c>
      <c r="E545" s="2">
        <v>5069541</v>
      </c>
      <c r="F545" s="2">
        <v>1631551</v>
      </c>
      <c r="G545" s="2">
        <v>3420498</v>
      </c>
      <c r="H545" s="2">
        <v>5052049</v>
      </c>
      <c r="I545" s="2">
        <v>17492</v>
      </c>
      <c r="J545" s="2">
        <v>-17492</v>
      </c>
      <c r="K545" s="2">
        <v>-38604</v>
      </c>
      <c r="L545" s="2">
        <v>21112</v>
      </c>
      <c r="M545" s="2">
        <v>89513</v>
      </c>
      <c r="N545" s="2">
        <v>68401</v>
      </c>
      <c r="O545" s="2">
        <v>0</v>
      </c>
      <c r="P545" s="2">
        <v>0</v>
      </c>
      <c r="Q545" s="2">
        <v>0</v>
      </c>
    </row>
    <row r="546" spans="1:17" ht="12.75">
      <c r="A546" s="1" t="s">
        <v>1003</v>
      </c>
      <c r="B546" s="1" t="s">
        <v>1004</v>
      </c>
      <c r="C546" s="2">
        <v>2294156</v>
      </c>
      <c r="D546" s="2">
        <v>1679568</v>
      </c>
      <c r="E546" s="2">
        <v>3973724</v>
      </c>
      <c r="F546" s="2">
        <v>3849237</v>
      </c>
      <c r="G546" s="2">
        <v>92432</v>
      </c>
      <c r="H546" s="2">
        <v>3941669</v>
      </c>
      <c r="I546" s="2">
        <v>32055</v>
      </c>
      <c r="J546" s="2">
        <v>-32055</v>
      </c>
      <c r="K546" s="2">
        <v>6000</v>
      </c>
      <c r="L546" s="2">
        <v>-28115</v>
      </c>
      <c r="M546" s="2">
        <v>97108</v>
      </c>
      <c r="N546" s="2">
        <v>125223</v>
      </c>
      <c r="O546" s="2">
        <v>-7907</v>
      </c>
      <c r="P546" s="2">
        <v>-2033</v>
      </c>
      <c r="Q546" s="2">
        <v>0</v>
      </c>
    </row>
    <row r="547" spans="1:17" ht="12.75">
      <c r="A547" s="1" t="s">
        <v>1005</v>
      </c>
      <c r="B547" s="1" t="s">
        <v>1173</v>
      </c>
      <c r="C547" s="2">
        <v>689694</v>
      </c>
      <c r="D547" s="2">
        <v>1119272</v>
      </c>
      <c r="E547" s="2">
        <v>1808966</v>
      </c>
      <c r="F547" s="2">
        <v>1759375</v>
      </c>
      <c r="G547" s="2">
        <v>18446</v>
      </c>
      <c r="H547" s="2">
        <v>1777821</v>
      </c>
      <c r="I547" s="2">
        <v>31145</v>
      </c>
      <c r="J547" s="2">
        <v>-31145</v>
      </c>
      <c r="K547" s="2">
        <v>-47200</v>
      </c>
      <c r="L547" s="2">
        <v>-2060</v>
      </c>
      <c r="M547" s="2">
        <v>1743</v>
      </c>
      <c r="N547" s="2">
        <v>3803</v>
      </c>
      <c r="O547" s="2">
        <v>0</v>
      </c>
      <c r="P547" s="2">
        <v>0</v>
      </c>
      <c r="Q547" s="2">
        <v>18115</v>
      </c>
    </row>
    <row r="548" spans="1:17" ht="12.75">
      <c r="A548" s="1" t="s">
        <v>1006</v>
      </c>
      <c r="B548" s="1" t="s">
        <v>1007</v>
      </c>
      <c r="C548" s="2">
        <v>69610</v>
      </c>
      <c r="D548" s="2">
        <v>56387</v>
      </c>
      <c r="E548" s="2">
        <v>125997</v>
      </c>
      <c r="F548" s="2">
        <v>113400</v>
      </c>
      <c r="G548" s="2">
        <v>7779</v>
      </c>
      <c r="H548" s="2">
        <v>121179</v>
      </c>
      <c r="I548" s="2">
        <v>4818</v>
      </c>
      <c r="J548" s="2">
        <v>-4818</v>
      </c>
      <c r="K548" s="2">
        <v>-4267</v>
      </c>
      <c r="L548" s="2">
        <v>-551</v>
      </c>
      <c r="M548" s="2">
        <v>605</v>
      </c>
      <c r="N548" s="2">
        <v>1156</v>
      </c>
      <c r="O548" s="2">
        <v>0</v>
      </c>
      <c r="P548" s="2">
        <v>0</v>
      </c>
      <c r="Q548" s="2">
        <v>0</v>
      </c>
    </row>
    <row r="549" spans="1:17" ht="12.75">
      <c r="A549" s="1" t="s">
        <v>1008</v>
      </c>
      <c r="B549" s="1" t="s">
        <v>1009</v>
      </c>
      <c r="C549" s="2">
        <v>176036</v>
      </c>
      <c r="D549" s="2">
        <v>110330</v>
      </c>
      <c r="E549" s="2">
        <v>286366</v>
      </c>
      <c r="F549" s="2">
        <v>274919</v>
      </c>
      <c r="G549" s="2">
        <v>8510</v>
      </c>
      <c r="H549" s="2">
        <v>283429</v>
      </c>
      <c r="I549" s="2">
        <v>2937</v>
      </c>
      <c r="J549" s="2">
        <v>-2937</v>
      </c>
      <c r="K549" s="2">
        <v>0</v>
      </c>
      <c r="L549" s="2">
        <v>-2937</v>
      </c>
      <c r="M549" s="2">
        <v>10571</v>
      </c>
      <c r="N549" s="2">
        <v>13508</v>
      </c>
      <c r="O549" s="2">
        <v>0</v>
      </c>
      <c r="P549" s="2">
        <v>0</v>
      </c>
      <c r="Q549" s="2">
        <v>0</v>
      </c>
    </row>
    <row r="550" spans="1:17" ht="12.75">
      <c r="A550" s="1" t="s">
        <v>1010</v>
      </c>
      <c r="B550" s="1" t="s">
        <v>1011</v>
      </c>
      <c r="C550" s="2">
        <v>276362</v>
      </c>
      <c r="D550" s="2">
        <v>212806</v>
      </c>
      <c r="E550" s="2">
        <v>489168</v>
      </c>
      <c r="F550" s="2">
        <v>478494</v>
      </c>
      <c r="G550" s="2">
        <v>8487</v>
      </c>
      <c r="H550" s="2">
        <v>486981</v>
      </c>
      <c r="I550" s="2">
        <v>2187</v>
      </c>
      <c r="J550" s="2">
        <v>-2187</v>
      </c>
      <c r="K550" s="2">
        <v>0</v>
      </c>
      <c r="L550" s="2">
        <v>4099</v>
      </c>
      <c r="M550" s="2">
        <v>15268</v>
      </c>
      <c r="N550" s="2">
        <v>11169</v>
      </c>
      <c r="O550" s="2">
        <v>0</v>
      </c>
      <c r="P550" s="2">
        <v>-6286</v>
      </c>
      <c r="Q550" s="2">
        <v>0</v>
      </c>
    </row>
    <row r="551" spans="1:17" ht="12.75">
      <c r="A551" s="1" t="s">
        <v>1012</v>
      </c>
      <c r="B551" s="1" t="s">
        <v>1013</v>
      </c>
      <c r="C551" s="2">
        <v>131410</v>
      </c>
      <c r="D551" s="2">
        <v>293656</v>
      </c>
      <c r="E551" s="2">
        <v>425066</v>
      </c>
      <c r="F551" s="2">
        <v>408711</v>
      </c>
      <c r="G551" s="2">
        <v>9153</v>
      </c>
      <c r="H551" s="2">
        <v>417864</v>
      </c>
      <c r="I551" s="2">
        <v>7202</v>
      </c>
      <c r="J551" s="2">
        <v>-7202</v>
      </c>
      <c r="K551" s="2">
        <v>-4200</v>
      </c>
      <c r="L551" s="2">
        <v>-3002</v>
      </c>
      <c r="M551" s="2">
        <v>2329</v>
      </c>
      <c r="N551" s="2">
        <v>5331</v>
      </c>
      <c r="O551" s="2">
        <v>0</v>
      </c>
      <c r="Q551" s="2">
        <v>0</v>
      </c>
    </row>
    <row r="552" spans="1:17" ht="12.75">
      <c r="A552" s="1" t="s">
        <v>1014</v>
      </c>
      <c r="B552" s="1" t="s">
        <v>1015</v>
      </c>
      <c r="C552" s="2">
        <v>222230</v>
      </c>
      <c r="D552" s="2">
        <v>599471</v>
      </c>
      <c r="E552" s="2">
        <v>821701</v>
      </c>
      <c r="F552" s="2">
        <v>996989</v>
      </c>
      <c r="G552" s="2">
        <v>10758</v>
      </c>
      <c r="H552" s="2">
        <v>1007747</v>
      </c>
      <c r="I552" s="2">
        <v>-186046</v>
      </c>
      <c r="J552" s="2">
        <v>186046</v>
      </c>
      <c r="K552" s="2">
        <v>198699</v>
      </c>
      <c r="L552" s="2">
        <v>-237</v>
      </c>
      <c r="M552" s="2">
        <v>2187</v>
      </c>
      <c r="N552" s="2">
        <v>2424</v>
      </c>
      <c r="O552" s="2">
        <v>0</v>
      </c>
      <c r="P552" s="2">
        <v>-12416</v>
      </c>
      <c r="Q552" s="2">
        <v>0</v>
      </c>
    </row>
    <row r="553" spans="1:17" ht="12.75">
      <c r="A553" s="1" t="s">
        <v>1016</v>
      </c>
      <c r="B553" s="1" t="s">
        <v>1017</v>
      </c>
      <c r="C553" s="2">
        <v>83962</v>
      </c>
      <c r="D553" s="2">
        <v>86682</v>
      </c>
      <c r="E553" s="2">
        <v>170644</v>
      </c>
      <c r="F553" s="2">
        <v>157524</v>
      </c>
      <c r="G553" s="2">
        <v>10043</v>
      </c>
      <c r="H553" s="2">
        <v>167567</v>
      </c>
      <c r="I553" s="2">
        <v>3077</v>
      </c>
      <c r="J553" s="2">
        <v>-3077</v>
      </c>
      <c r="K553" s="2">
        <v>-3000</v>
      </c>
      <c r="L553" s="2">
        <v>-77</v>
      </c>
      <c r="M553" s="2">
        <v>1206</v>
      </c>
      <c r="N553" s="2">
        <v>1283</v>
      </c>
      <c r="O553" s="2">
        <v>0</v>
      </c>
      <c r="Q553" s="2">
        <v>0</v>
      </c>
    </row>
    <row r="554" spans="1:17" ht="12.75">
      <c r="A554" s="1" t="s">
        <v>1018</v>
      </c>
      <c r="B554" s="1" t="s">
        <v>1019</v>
      </c>
      <c r="C554" s="2">
        <v>277333</v>
      </c>
      <c r="D554" s="2">
        <v>73775</v>
      </c>
      <c r="E554" s="2">
        <v>351108</v>
      </c>
      <c r="F554" s="2">
        <v>306287</v>
      </c>
      <c r="G554" s="2">
        <v>29484</v>
      </c>
      <c r="H554" s="2">
        <v>335771</v>
      </c>
      <c r="I554" s="2">
        <v>15337</v>
      </c>
      <c r="J554" s="2">
        <v>-15337</v>
      </c>
      <c r="K554" s="2">
        <v>-13720</v>
      </c>
      <c r="L554" s="2">
        <v>-1617</v>
      </c>
      <c r="M554" s="2">
        <v>7724</v>
      </c>
      <c r="N554" s="2">
        <v>9341</v>
      </c>
      <c r="O554" s="2">
        <v>0</v>
      </c>
      <c r="P554" s="2">
        <v>0</v>
      </c>
      <c r="Q554" s="2">
        <v>0</v>
      </c>
    </row>
    <row r="555" spans="1:17" ht="12.75">
      <c r="A555" s="1" t="s">
        <v>1020</v>
      </c>
      <c r="B555" s="1" t="s">
        <v>1021</v>
      </c>
      <c r="C555" s="2">
        <v>78454</v>
      </c>
      <c r="D555" s="2">
        <v>72260</v>
      </c>
      <c r="E555" s="2">
        <v>150714</v>
      </c>
      <c r="F555" s="2">
        <v>143944</v>
      </c>
      <c r="G555" s="2">
        <v>2970</v>
      </c>
      <c r="H555" s="2">
        <v>146914</v>
      </c>
      <c r="I555" s="2">
        <v>3800</v>
      </c>
      <c r="J555" s="2">
        <v>-3800</v>
      </c>
      <c r="K555" s="2">
        <v>-2500</v>
      </c>
      <c r="L555" s="2">
        <v>-1300</v>
      </c>
      <c r="M555" s="2">
        <v>673</v>
      </c>
      <c r="N555" s="2">
        <v>1973</v>
      </c>
      <c r="O555" s="2">
        <v>0</v>
      </c>
      <c r="P555" s="2">
        <v>0</v>
      </c>
      <c r="Q555" s="2">
        <v>0</v>
      </c>
    </row>
    <row r="556" spans="1:17" ht="12.75">
      <c r="A556" s="1" t="s">
        <v>1022</v>
      </c>
      <c r="B556" s="1" t="s">
        <v>1023</v>
      </c>
      <c r="C556" s="2">
        <v>276634</v>
      </c>
      <c r="D556" s="2">
        <v>107447</v>
      </c>
      <c r="E556" s="2">
        <v>384081</v>
      </c>
      <c r="F556" s="2">
        <v>352512</v>
      </c>
      <c r="G556" s="2">
        <v>15334</v>
      </c>
      <c r="H556" s="2">
        <v>367846</v>
      </c>
      <c r="I556" s="2">
        <v>16235</v>
      </c>
      <c r="J556" s="2">
        <v>-16235</v>
      </c>
      <c r="K556" s="2">
        <v>0</v>
      </c>
      <c r="L556" s="2">
        <v>-10588</v>
      </c>
      <c r="M556" s="2">
        <v>22828</v>
      </c>
      <c r="N556" s="2">
        <v>33416</v>
      </c>
      <c r="O556" s="2">
        <v>0</v>
      </c>
      <c r="P556" s="2">
        <v>-5647</v>
      </c>
      <c r="Q556" s="2">
        <v>0</v>
      </c>
    </row>
    <row r="557" spans="1:17" ht="12.75">
      <c r="A557" s="1" t="s">
        <v>1024</v>
      </c>
      <c r="B557" s="1" t="s">
        <v>1025</v>
      </c>
      <c r="C557" s="2">
        <v>132492</v>
      </c>
      <c r="D557" s="2">
        <v>67972</v>
      </c>
      <c r="E557" s="2">
        <v>200464</v>
      </c>
      <c r="F557" s="2">
        <v>187721</v>
      </c>
      <c r="G557" s="2">
        <v>24971</v>
      </c>
      <c r="H557" s="2">
        <v>212692</v>
      </c>
      <c r="I557" s="2">
        <v>-12228</v>
      </c>
      <c r="J557" s="2">
        <v>12228</v>
      </c>
      <c r="K557" s="2">
        <v>0</v>
      </c>
      <c r="L557" s="2">
        <v>12228</v>
      </c>
      <c r="M557" s="2">
        <v>24030</v>
      </c>
      <c r="N557" s="2">
        <v>11802</v>
      </c>
      <c r="O557" s="2">
        <v>0</v>
      </c>
      <c r="P557" s="2">
        <v>0</v>
      </c>
      <c r="Q557" s="2">
        <v>0</v>
      </c>
    </row>
    <row r="558" spans="1:17" ht="12.75">
      <c r="A558" s="1" t="s">
        <v>1026</v>
      </c>
      <c r="B558" s="1" t="s">
        <v>1027</v>
      </c>
      <c r="C558" s="2">
        <v>277724</v>
      </c>
      <c r="D558" s="2">
        <v>203416</v>
      </c>
      <c r="E558" s="2">
        <v>481140</v>
      </c>
      <c r="F558" s="2">
        <v>541882</v>
      </c>
      <c r="G558" s="2">
        <v>19111</v>
      </c>
      <c r="H558" s="2">
        <v>560993</v>
      </c>
      <c r="I558" s="2">
        <v>-79853</v>
      </c>
      <c r="J558" s="2">
        <v>79853</v>
      </c>
      <c r="K558" s="2">
        <v>79825</v>
      </c>
      <c r="L558" s="2">
        <v>28</v>
      </c>
      <c r="M558" s="2">
        <v>3412</v>
      </c>
      <c r="N558" s="2">
        <v>3384</v>
      </c>
      <c r="O558" s="2">
        <v>0</v>
      </c>
      <c r="P558" s="2">
        <v>0</v>
      </c>
      <c r="Q558" s="2">
        <v>0</v>
      </c>
    </row>
    <row r="559" spans="1:17" ht="12.75">
      <c r="A559" s="1" t="s">
        <v>1028</v>
      </c>
      <c r="B559" s="1" t="s">
        <v>1029</v>
      </c>
      <c r="C559" s="2">
        <v>398336</v>
      </c>
      <c r="D559" s="2">
        <v>78916</v>
      </c>
      <c r="E559" s="2">
        <v>477252</v>
      </c>
      <c r="F559" s="2">
        <v>351608</v>
      </c>
      <c r="G559" s="2">
        <v>37282</v>
      </c>
      <c r="H559" s="2">
        <v>388890</v>
      </c>
      <c r="I559" s="2">
        <v>88362</v>
      </c>
      <c r="J559" s="2">
        <v>-88362</v>
      </c>
      <c r="K559" s="2">
        <v>-11485</v>
      </c>
      <c r="L559" s="2">
        <v>-76877</v>
      </c>
      <c r="M559" s="2">
        <v>13588</v>
      </c>
      <c r="N559" s="2">
        <v>90465</v>
      </c>
      <c r="O559" s="2">
        <v>0</v>
      </c>
      <c r="P559" s="2">
        <v>0</v>
      </c>
      <c r="Q559" s="2">
        <v>0</v>
      </c>
    </row>
    <row r="560" spans="1:17" ht="12.75">
      <c r="A560" s="1" t="s">
        <v>1030</v>
      </c>
      <c r="B560" s="1" t="s">
        <v>1031</v>
      </c>
      <c r="C560" s="2">
        <v>239563</v>
      </c>
      <c r="D560" s="2">
        <v>117117</v>
      </c>
      <c r="E560" s="2">
        <v>356680</v>
      </c>
      <c r="F560" s="2">
        <v>359623</v>
      </c>
      <c r="G560" s="2">
        <v>19195</v>
      </c>
      <c r="H560" s="2">
        <v>378818</v>
      </c>
      <c r="I560" s="2">
        <v>-22138</v>
      </c>
      <c r="J560" s="2">
        <v>22138</v>
      </c>
      <c r="K560" s="2">
        <v>25500</v>
      </c>
      <c r="L560" s="2">
        <v>-3362</v>
      </c>
      <c r="M560" s="2">
        <v>981</v>
      </c>
      <c r="N560" s="2">
        <v>4343</v>
      </c>
      <c r="O560" s="2">
        <v>0</v>
      </c>
      <c r="P560" s="2">
        <v>0</v>
      </c>
      <c r="Q560" s="2">
        <v>0</v>
      </c>
    </row>
    <row r="561" spans="1:17" ht="12.75">
      <c r="A561" s="1" t="s">
        <v>1032</v>
      </c>
      <c r="B561" s="1" t="s">
        <v>1033</v>
      </c>
      <c r="C561" s="2">
        <v>107514</v>
      </c>
      <c r="D561" s="2">
        <v>91902</v>
      </c>
      <c r="E561" s="2">
        <v>199416</v>
      </c>
      <c r="F561" s="2">
        <v>187299</v>
      </c>
      <c r="G561" s="2">
        <v>6665</v>
      </c>
      <c r="H561" s="2">
        <v>193964</v>
      </c>
      <c r="I561" s="2">
        <v>5452</v>
      </c>
      <c r="J561" s="2">
        <v>-5452</v>
      </c>
      <c r="K561" s="2">
        <v>-3000</v>
      </c>
      <c r="L561" s="2">
        <v>-2122</v>
      </c>
      <c r="M561" s="2">
        <v>518</v>
      </c>
      <c r="N561" s="2">
        <v>2640</v>
      </c>
      <c r="O561" s="2">
        <v>-330</v>
      </c>
      <c r="P561" s="2">
        <v>0</v>
      </c>
      <c r="Q561" s="2">
        <v>0</v>
      </c>
    </row>
    <row r="562" spans="1:17" ht="12.75">
      <c r="A562" s="1" t="s">
        <v>1034</v>
      </c>
      <c r="B562" s="1" t="s">
        <v>1035</v>
      </c>
      <c r="C562" s="2">
        <v>34221</v>
      </c>
      <c r="D562" s="2">
        <v>55712</v>
      </c>
      <c r="E562" s="2">
        <v>89933</v>
      </c>
      <c r="F562" s="2">
        <v>86027</v>
      </c>
      <c r="G562" s="2">
        <v>2679</v>
      </c>
      <c r="H562" s="2">
        <v>88706</v>
      </c>
      <c r="I562" s="2">
        <v>1227</v>
      </c>
      <c r="J562" s="2">
        <v>-1227</v>
      </c>
      <c r="K562" s="2">
        <v>-3000</v>
      </c>
      <c r="L562" s="2">
        <v>1773</v>
      </c>
      <c r="M562" s="2">
        <v>6487</v>
      </c>
      <c r="N562" s="2">
        <v>4714</v>
      </c>
      <c r="O562" s="2">
        <v>0</v>
      </c>
      <c r="P562" s="2">
        <v>0</v>
      </c>
      <c r="Q562" s="2">
        <v>0</v>
      </c>
    </row>
    <row r="563" spans="1:17" ht="12.75">
      <c r="A563" s="1" t="s">
        <v>1036</v>
      </c>
      <c r="B563" s="1" t="s">
        <v>1037</v>
      </c>
      <c r="C563" s="2">
        <v>69265</v>
      </c>
      <c r="D563" s="2">
        <v>75405</v>
      </c>
      <c r="E563" s="2">
        <v>144670</v>
      </c>
      <c r="F563" s="2">
        <v>140473</v>
      </c>
      <c r="G563" s="2">
        <v>720</v>
      </c>
      <c r="H563" s="2">
        <v>141193</v>
      </c>
      <c r="I563" s="2">
        <v>3477</v>
      </c>
      <c r="J563" s="2">
        <v>-3477</v>
      </c>
      <c r="K563" s="2">
        <v>-3710</v>
      </c>
      <c r="L563" s="2">
        <v>233</v>
      </c>
      <c r="M563" s="2">
        <v>2983</v>
      </c>
      <c r="N563" s="2">
        <v>2750</v>
      </c>
      <c r="O563" s="2">
        <v>0</v>
      </c>
      <c r="P563" s="2">
        <v>0</v>
      </c>
      <c r="Q563" s="2">
        <v>0</v>
      </c>
    </row>
    <row r="564" spans="1:17" ht="12.75">
      <c r="A564" s="1" t="s">
        <v>1038</v>
      </c>
      <c r="B564" s="1" t="s">
        <v>1039</v>
      </c>
      <c r="C564" s="2">
        <v>75318</v>
      </c>
      <c r="D564" s="2">
        <v>48384</v>
      </c>
      <c r="E564" s="2">
        <v>123702</v>
      </c>
      <c r="F564" s="2">
        <v>128813</v>
      </c>
      <c r="G564" s="2">
        <v>2398</v>
      </c>
      <c r="H564" s="2">
        <v>131211</v>
      </c>
      <c r="I564" s="2">
        <v>-7509</v>
      </c>
      <c r="J564" s="2">
        <v>7509</v>
      </c>
      <c r="K564" s="2">
        <v>33750</v>
      </c>
      <c r="L564" s="2">
        <v>-24881</v>
      </c>
      <c r="M564" s="2">
        <v>4434</v>
      </c>
      <c r="N564" s="2">
        <v>29315</v>
      </c>
      <c r="O564" s="2">
        <v>0</v>
      </c>
      <c r="P564" s="2">
        <v>-1360</v>
      </c>
      <c r="Q564" s="2">
        <v>0</v>
      </c>
    </row>
    <row r="565" spans="1:17" s="11" customFormat="1" ht="12.75">
      <c r="A565" s="11" t="s">
        <v>74</v>
      </c>
      <c r="B565" s="11" t="s">
        <v>1040</v>
      </c>
      <c r="C565" s="12">
        <f>SUM(C545:C564)</f>
        <v>6253701</v>
      </c>
      <c r="D565" s="12">
        <f>SUM(D545:D564)</f>
        <v>9876632</v>
      </c>
      <c r="E565" s="12">
        <f>SUM(E545:E564)</f>
        <v>16130333</v>
      </c>
      <c r="F565" s="12">
        <f>SUM(F545:F564)</f>
        <v>12456389</v>
      </c>
      <c r="G565" s="12">
        <f>SUM(G545:G564)</f>
        <v>3746915</v>
      </c>
      <c r="H565" s="12">
        <f>SUM(F565:G565)</f>
        <v>16203304</v>
      </c>
      <c r="I565" s="12">
        <f>E565-H565</f>
        <v>-72971</v>
      </c>
      <c r="J565" s="12">
        <f>SUM(K565,L565,O565,P565,Q565)</f>
        <v>72971</v>
      </c>
      <c r="K565" s="12">
        <f>SUM(K545:K564)</f>
        <v>209088</v>
      </c>
      <c r="L565" s="12">
        <f aca="true" t="shared" si="114" ref="L565:Q565">SUM(L545:L564)</f>
        <v>-118253</v>
      </c>
      <c r="M565" s="12">
        <f t="shared" si="114"/>
        <v>308188</v>
      </c>
      <c r="N565" s="12">
        <f t="shared" si="114"/>
        <v>426441</v>
      </c>
      <c r="O565" s="12">
        <f t="shared" si="114"/>
        <v>-8237</v>
      </c>
      <c r="P565" s="12">
        <f t="shared" si="114"/>
        <v>-27742</v>
      </c>
      <c r="Q565" s="12">
        <f t="shared" si="114"/>
        <v>18115</v>
      </c>
    </row>
    <row r="567" spans="1:17" ht="12.75">
      <c r="A567" s="1" t="s">
        <v>1041</v>
      </c>
      <c r="B567" s="1" t="s">
        <v>1042</v>
      </c>
      <c r="C567" s="2">
        <v>95317</v>
      </c>
      <c r="D567" s="2">
        <v>2439323</v>
      </c>
      <c r="E567" s="2">
        <f aca="true" t="shared" si="115" ref="E567:E588">SUM(C567:D567)</f>
        <v>2534640</v>
      </c>
      <c r="F567" s="2">
        <v>2073121</v>
      </c>
      <c r="G567" s="2">
        <v>475655</v>
      </c>
      <c r="H567" s="2">
        <f aca="true" t="shared" si="116" ref="H567:H588">SUM(F567:G567)</f>
        <v>2548776</v>
      </c>
      <c r="I567" s="2">
        <f aca="true" t="shared" si="117" ref="I567:I588">E567-H567</f>
        <v>-14136</v>
      </c>
      <c r="J567" s="2">
        <f aca="true" t="shared" si="118" ref="J567:J588">SUM(K567,L567,O567,P567,Q567)</f>
        <v>14136</v>
      </c>
      <c r="K567" s="2">
        <v>6122</v>
      </c>
      <c r="L567" s="2">
        <f aca="true" t="shared" si="119" ref="L567:L588">M567-N567</f>
        <v>8014</v>
      </c>
      <c r="M567" s="2">
        <v>13736</v>
      </c>
      <c r="N567" s="2">
        <v>5722</v>
      </c>
      <c r="O567" s="2">
        <v>0</v>
      </c>
      <c r="P567" s="2">
        <v>0</v>
      </c>
      <c r="Q567" s="2">
        <v>0</v>
      </c>
    </row>
    <row r="568" spans="1:17" ht="12.75">
      <c r="A568" s="1" t="s">
        <v>1043</v>
      </c>
      <c r="B568" s="1" t="s">
        <v>1044</v>
      </c>
      <c r="C568" s="2">
        <v>1372288</v>
      </c>
      <c r="D568" s="2">
        <v>818836</v>
      </c>
      <c r="E568" s="2">
        <f t="shared" si="115"/>
        <v>2191124</v>
      </c>
      <c r="F568" s="2">
        <v>2083173</v>
      </c>
      <c r="G568" s="2">
        <v>22885</v>
      </c>
      <c r="H568" s="2">
        <f t="shared" si="116"/>
        <v>2106058</v>
      </c>
      <c r="I568" s="2">
        <f t="shared" si="117"/>
        <v>85066</v>
      </c>
      <c r="J568" s="2">
        <f t="shared" si="118"/>
        <v>-85066</v>
      </c>
      <c r="K568" s="2">
        <v>-48752</v>
      </c>
      <c r="L568" s="2">
        <f t="shared" si="119"/>
        <v>9038</v>
      </c>
      <c r="M568" s="2">
        <v>17390</v>
      </c>
      <c r="N568" s="2">
        <v>8352</v>
      </c>
      <c r="O568" s="2">
        <v>0</v>
      </c>
      <c r="P568" s="2">
        <v>0</v>
      </c>
      <c r="Q568" s="2">
        <v>-45352</v>
      </c>
    </row>
    <row r="569" spans="1:17" ht="12.75">
      <c r="A569" s="1" t="s">
        <v>1045</v>
      </c>
      <c r="B569" s="1" t="s">
        <v>1046</v>
      </c>
      <c r="C569" s="2">
        <v>195506</v>
      </c>
      <c r="D569" s="2">
        <v>6289</v>
      </c>
      <c r="E569" s="2">
        <f t="shared" si="115"/>
        <v>201795</v>
      </c>
      <c r="F569" s="2">
        <v>176271</v>
      </c>
      <c r="G569" s="2">
        <v>11855</v>
      </c>
      <c r="H569" s="2">
        <f t="shared" si="116"/>
        <v>188126</v>
      </c>
      <c r="I569" s="2">
        <f t="shared" si="117"/>
        <v>13669</v>
      </c>
      <c r="J569" s="2">
        <f t="shared" si="118"/>
        <v>-13669</v>
      </c>
      <c r="K569" s="2">
        <v>-12000</v>
      </c>
      <c r="L569" s="2">
        <f t="shared" si="119"/>
        <v>-1669</v>
      </c>
      <c r="M569" s="2">
        <v>99</v>
      </c>
      <c r="N569" s="2">
        <v>1768</v>
      </c>
      <c r="O569" s="2">
        <v>0</v>
      </c>
      <c r="P569" s="2">
        <v>0</v>
      </c>
      <c r="Q569" s="2">
        <v>0</v>
      </c>
    </row>
    <row r="570" spans="1:17" ht="12.75">
      <c r="A570" s="1" t="s">
        <v>1047</v>
      </c>
      <c r="B570" s="1" t="s">
        <v>1048</v>
      </c>
      <c r="C570" s="2">
        <v>828591</v>
      </c>
      <c r="D570" s="2">
        <v>211441</v>
      </c>
      <c r="E570" s="2">
        <f t="shared" si="115"/>
        <v>1040032</v>
      </c>
      <c r="F570" s="2">
        <v>1068703</v>
      </c>
      <c r="G570" s="2">
        <v>55781</v>
      </c>
      <c r="H570" s="2">
        <f t="shared" si="116"/>
        <v>1124484</v>
      </c>
      <c r="I570" s="2">
        <f t="shared" si="117"/>
        <v>-84452</v>
      </c>
      <c r="J570" s="2">
        <f t="shared" si="118"/>
        <v>84452</v>
      </c>
      <c r="K570" s="2">
        <v>93695</v>
      </c>
      <c r="L570" s="2">
        <f t="shared" si="119"/>
        <v>-6083</v>
      </c>
      <c r="M570" s="2">
        <v>10318</v>
      </c>
      <c r="N570" s="2">
        <v>16401</v>
      </c>
      <c r="O570" s="2">
        <v>-3160</v>
      </c>
      <c r="P570" s="2">
        <v>0</v>
      </c>
      <c r="Q570" s="2">
        <v>0</v>
      </c>
    </row>
    <row r="571" spans="1:17" ht="12.75">
      <c r="A571" s="1" t="s">
        <v>1049</v>
      </c>
      <c r="B571" s="1" t="s">
        <v>1050</v>
      </c>
      <c r="C571" s="2">
        <v>252084</v>
      </c>
      <c r="D571" s="2">
        <v>147290</v>
      </c>
      <c r="E571" s="2">
        <f t="shared" si="115"/>
        <v>399374</v>
      </c>
      <c r="F571" s="2">
        <v>343161</v>
      </c>
      <c r="G571" s="2">
        <v>13154</v>
      </c>
      <c r="H571" s="2">
        <f t="shared" si="116"/>
        <v>356315</v>
      </c>
      <c r="I571" s="2">
        <f t="shared" si="117"/>
        <v>43059</v>
      </c>
      <c r="J571" s="2">
        <f t="shared" si="118"/>
        <v>-43059</v>
      </c>
      <c r="K571" s="2">
        <v>0</v>
      </c>
      <c r="L571" s="2">
        <f t="shared" si="119"/>
        <v>4601</v>
      </c>
      <c r="M571" s="2">
        <v>11430</v>
      </c>
      <c r="N571" s="2">
        <v>6829</v>
      </c>
      <c r="O571" s="2">
        <v>0</v>
      </c>
      <c r="P571" s="2">
        <v>0</v>
      </c>
      <c r="Q571" s="2">
        <v>-47660</v>
      </c>
    </row>
    <row r="572" spans="1:17" ht="12.75">
      <c r="A572" s="1" t="s">
        <v>1051</v>
      </c>
      <c r="B572" s="1" t="s">
        <v>1052</v>
      </c>
      <c r="C572" s="2">
        <v>97373</v>
      </c>
      <c r="D572" s="2">
        <v>56799</v>
      </c>
      <c r="E572" s="2">
        <f t="shared" si="115"/>
        <v>154172</v>
      </c>
      <c r="F572" s="2">
        <v>184463</v>
      </c>
      <c r="G572" s="2">
        <v>7139</v>
      </c>
      <c r="H572" s="2">
        <f t="shared" si="116"/>
        <v>191602</v>
      </c>
      <c r="I572" s="2">
        <f t="shared" si="117"/>
        <v>-37430</v>
      </c>
      <c r="J572" s="2">
        <f t="shared" si="118"/>
        <v>37430</v>
      </c>
      <c r="K572" s="2">
        <v>49961</v>
      </c>
      <c r="L572" s="2">
        <f t="shared" si="119"/>
        <v>-12531</v>
      </c>
      <c r="M572" s="2">
        <v>9129</v>
      </c>
      <c r="N572" s="2">
        <v>21660</v>
      </c>
      <c r="O572" s="2">
        <v>0</v>
      </c>
      <c r="P572" s="2">
        <v>0</v>
      </c>
      <c r="Q572" s="2">
        <v>0</v>
      </c>
    </row>
    <row r="573" spans="1:17" ht="12.75">
      <c r="A573" s="1" t="s">
        <v>1053</v>
      </c>
      <c r="B573" s="1" t="s">
        <v>1054</v>
      </c>
      <c r="C573" s="2">
        <v>67951</v>
      </c>
      <c r="D573" s="2">
        <v>44007</v>
      </c>
      <c r="E573" s="2">
        <f t="shared" si="115"/>
        <v>111958</v>
      </c>
      <c r="F573" s="2">
        <v>102763</v>
      </c>
      <c r="G573" s="2">
        <v>5851</v>
      </c>
      <c r="H573" s="2">
        <f t="shared" si="116"/>
        <v>108614</v>
      </c>
      <c r="I573" s="2">
        <f t="shared" si="117"/>
        <v>3344</v>
      </c>
      <c r="J573" s="2">
        <f t="shared" si="118"/>
        <v>-3344</v>
      </c>
      <c r="K573" s="2">
        <v>-3320</v>
      </c>
      <c r="L573" s="2">
        <f t="shared" si="119"/>
        <v>-24</v>
      </c>
      <c r="M573" s="2">
        <v>1411</v>
      </c>
      <c r="N573" s="2">
        <v>1435</v>
      </c>
      <c r="O573" s="2">
        <v>0</v>
      </c>
      <c r="P573" s="2">
        <v>0</v>
      </c>
      <c r="Q573" s="2">
        <v>0</v>
      </c>
    </row>
    <row r="574" spans="1:17" ht="12.75">
      <c r="A574" s="1" t="s">
        <v>1055</v>
      </c>
      <c r="B574" s="1" t="s">
        <v>1056</v>
      </c>
      <c r="C574" s="2">
        <v>63593</v>
      </c>
      <c r="D574" s="2">
        <v>5262</v>
      </c>
      <c r="E574" s="2">
        <f t="shared" si="115"/>
        <v>68855</v>
      </c>
      <c r="F574" s="2">
        <v>56658</v>
      </c>
      <c r="G574" s="2">
        <v>8788</v>
      </c>
      <c r="H574" s="2">
        <f t="shared" si="116"/>
        <v>65446</v>
      </c>
      <c r="I574" s="2">
        <f t="shared" si="117"/>
        <v>3409</v>
      </c>
      <c r="J574" s="2">
        <f t="shared" si="118"/>
        <v>-3409</v>
      </c>
      <c r="K574" s="2">
        <v>-2500</v>
      </c>
      <c r="L574" s="2">
        <f t="shared" si="119"/>
        <v>-909</v>
      </c>
      <c r="M574" s="2">
        <v>705</v>
      </c>
      <c r="N574" s="2">
        <v>1614</v>
      </c>
      <c r="O574" s="2">
        <v>0</v>
      </c>
      <c r="P574" s="2">
        <v>0</v>
      </c>
      <c r="Q574" s="2">
        <v>0</v>
      </c>
    </row>
    <row r="575" spans="1:17" ht="12.75">
      <c r="A575" s="1" t="s">
        <v>1057</v>
      </c>
      <c r="B575" s="1" t="s">
        <v>1058</v>
      </c>
      <c r="C575" s="2">
        <v>103058</v>
      </c>
      <c r="D575" s="2">
        <v>43272</v>
      </c>
      <c r="E575" s="2">
        <f t="shared" si="115"/>
        <v>146330</v>
      </c>
      <c r="F575" s="2">
        <v>136596</v>
      </c>
      <c r="G575" s="2">
        <v>8051</v>
      </c>
      <c r="H575" s="2">
        <f t="shared" si="116"/>
        <v>144647</v>
      </c>
      <c r="I575" s="2">
        <f t="shared" si="117"/>
        <v>1683</v>
      </c>
      <c r="J575" s="2">
        <f t="shared" si="118"/>
        <v>-1683</v>
      </c>
      <c r="K575" s="2">
        <v>0</v>
      </c>
      <c r="L575" s="2">
        <f t="shared" si="119"/>
        <v>-1683</v>
      </c>
      <c r="M575" s="2">
        <v>2625</v>
      </c>
      <c r="N575" s="2">
        <v>4308</v>
      </c>
      <c r="O575" s="2">
        <v>0</v>
      </c>
      <c r="P575" s="2">
        <v>0</v>
      </c>
      <c r="Q575" s="2">
        <v>0</v>
      </c>
    </row>
    <row r="576" spans="1:17" ht="12.75">
      <c r="A576" s="1" t="s">
        <v>1059</v>
      </c>
      <c r="B576" s="1" t="s">
        <v>1060</v>
      </c>
      <c r="C576" s="2">
        <v>89810</v>
      </c>
      <c r="D576" s="2">
        <v>23612</v>
      </c>
      <c r="E576" s="2">
        <f t="shared" si="115"/>
        <v>113422</v>
      </c>
      <c r="F576" s="2">
        <v>97889</v>
      </c>
      <c r="G576" s="2">
        <v>7775</v>
      </c>
      <c r="H576" s="2">
        <f t="shared" si="116"/>
        <v>105664</v>
      </c>
      <c r="I576" s="2">
        <f t="shared" si="117"/>
        <v>7758</v>
      </c>
      <c r="J576" s="2">
        <f t="shared" si="118"/>
        <v>-7758</v>
      </c>
      <c r="K576" s="2">
        <v>0</v>
      </c>
      <c r="L576" s="2">
        <f t="shared" si="119"/>
        <v>-7758</v>
      </c>
      <c r="M576" s="2">
        <v>2353</v>
      </c>
      <c r="N576" s="2">
        <v>10111</v>
      </c>
      <c r="O576" s="2">
        <v>0</v>
      </c>
      <c r="P576" s="2">
        <v>0</v>
      </c>
      <c r="Q576" s="2">
        <v>0</v>
      </c>
    </row>
    <row r="577" spans="1:17" ht="12.75">
      <c r="A577" s="1" t="s">
        <v>1061</v>
      </c>
      <c r="B577" s="1" t="s">
        <v>1062</v>
      </c>
      <c r="C577" s="2">
        <v>71066</v>
      </c>
      <c r="D577" s="2">
        <v>49457</v>
      </c>
      <c r="E577" s="2">
        <f t="shared" si="115"/>
        <v>120523</v>
      </c>
      <c r="F577" s="2">
        <v>115053</v>
      </c>
      <c r="G577" s="2">
        <v>5173</v>
      </c>
      <c r="H577" s="2">
        <f t="shared" si="116"/>
        <v>120226</v>
      </c>
      <c r="I577" s="2">
        <f t="shared" si="117"/>
        <v>297</v>
      </c>
      <c r="J577" s="2">
        <f t="shared" si="118"/>
        <v>-297</v>
      </c>
      <c r="K577" s="2">
        <v>0</v>
      </c>
      <c r="L577" s="2">
        <f t="shared" si="119"/>
        <v>-297</v>
      </c>
      <c r="M577" s="2">
        <v>707</v>
      </c>
      <c r="N577" s="2">
        <v>1004</v>
      </c>
      <c r="O577" s="2">
        <v>0</v>
      </c>
      <c r="P577" s="2">
        <v>0</v>
      </c>
      <c r="Q577" s="2">
        <v>0</v>
      </c>
    </row>
    <row r="578" spans="1:17" ht="12.75">
      <c r="A578" s="1" t="s">
        <v>1063</v>
      </c>
      <c r="B578" s="1" t="s">
        <v>1064</v>
      </c>
      <c r="C578" s="2">
        <v>69098</v>
      </c>
      <c r="D578" s="2">
        <v>924</v>
      </c>
      <c r="E578" s="2">
        <f t="shared" si="115"/>
        <v>70022</v>
      </c>
      <c r="F578" s="2">
        <v>60420</v>
      </c>
      <c r="G578" s="2">
        <v>18166</v>
      </c>
      <c r="H578" s="2">
        <f t="shared" si="116"/>
        <v>78586</v>
      </c>
      <c r="I578" s="2">
        <f t="shared" si="117"/>
        <v>-8564</v>
      </c>
      <c r="J578" s="2">
        <f t="shared" si="118"/>
        <v>8564</v>
      </c>
      <c r="K578" s="2">
        <v>0</v>
      </c>
      <c r="L578" s="2">
        <f t="shared" si="119"/>
        <v>8564</v>
      </c>
      <c r="M578" s="2">
        <v>17062</v>
      </c>
      <c r="N578" s="2">
        <v>8498</v>
      </c>
      <c r="O578" s="2">
        <v>0</v>
      </c>
      <c r="P578" s="2">
        <v>0</v>
      </c>
      <c r="Q578" s="2">
        <v>0</v>
      </c>
    </row>
    <row r="579" spans="1:17" ht="12.75">
      <c r="A579" s="1" t="s">
        <v>1065</v>
      </c>
      <c r="B579" s="1" t="s">
        <v>1066</v>
      </c>
      <c r="C579" s="2">
        <v>71410</v>
      </c>
      <c r="D579" s="2">
        <v>28660</v>
      </c>
      <c r="E579" s="2">
        <f t="shared" si="115"/>
        <v>100070</v>
      </c>
      <c r="F579" s="2">
        <v>104751</v>
      </c>
      <c r="G579" s="2">
        <v>5202</v>
      </c>
      <c r="H579" s="2">
        <f t="shared" si="116"/>
        <v>109953</v>
      </c>
      <c r="I579" s="2">
        <f t="shared" si="117"/>
        <v>-9883</v>
      </c>
      <c r="J579" s="2">
        <f t="shared" si="118"/>
        <v>9883</v>
      </c>
      <c r="K579" s="2">
        <v>17894</v>
      </c>
      <c r="L579" s="2">
        <f t="shared" si="119"/>
        <v>-8011</v>
      </c>
      <c r="M579" s="2">
        <v>76</v>
      </c>
      <c r="N579" s="2">
        <v>8087</v>
      </c>
      <c r="O579" s="2">
        <v>0</v>
      </c>
      <c r="P579" s="2">
        <v>0</v>
      </c>
      <c r="Q579" s="2">
        <v>0</v>
      </c>
    </row>
    <row r="580" spans="1:17" ht="12.75">
      <c r="A580" s="1" t="s">
        <v>1067</v>
      </c>
      <c r="B580" s="1" t="s">
        <v>1068</v>
      </c>
      <c r="C580" s="2">
        <v>208376</v>
      </c>
      <c r="D580" s="2">
        <v>4653</v>
      </c>
      <c r="E580" s="2">
        <f t="shared" si="115"/>
        <v>213029</v>
      </c>
      <c r="F580" s="2">
        <v>171300</v>
      </c>
      <c r="G580" s="2">
        <v>39330</v>
      </c>
      <c r="H580" s="2">
        <f t="shared" si="116"/>
        <v>210630</v>
      </c>
      <c r="I580" s="2">
        <f t="shared" si="117"/>
        <v>2399</v>
      </c>
      <c r="J580" s="2">
        <f t="shared" si="118"/>
        <v>-2399</v>
      </c>
      <c r="K580" s="2">
        <v>-3840</v>
      </c>
      <c r="L580" s="2">
        <f t="shared" si="119"/>
        <v>1441</v>
      </c>
      <c r="M580" s="2">
        <v>4177</v>
      </c>
      <c r="N580" s="2">
        <v>2736</v>
      </c>
      <c r="O580" s="2">
        <v>0</v>
      </c>
      <c r="P580" s="2">
        <v>0</v>
      </c>
      <c r="Q580" s="2">
        <v>0</v>
      </c>
    </row>
    <row r="581" spans="1:17" ht="12.75">
      <c r="A581" s="1" t="s">
        <v>1069</v>
      </c>
      <c r="B581" s="1" t="s">
        <v>1070</v>
      </c>
      <c r="C581" s="2">
        <v>150606</v>
      </c>
      <c r="D581" s="2">
        <v>31496</v>
      </c>
      <c r="E581" s="2">
        <f t="shared" si="115"/>
        <v>182102</v>
      </c>
      <c r="F581" s="2">
        <v>175724</v>
      </c>
      <c r="G581" s="2">
        <v>5321</v>
      </c>
      <c r="H581" s="2">
        <f t="shared" si="116"/>
        <v>181045</v>
      </c>
      <c r="I581" s="2">
        <f t="shared" si="117"/>
        <v>1057</v>
      </c>
      <c r="J581" s="2">
        <f t="shared" si="118"/>
        <v>-1057</v>
      </c>
      <c r="K581" s="2">
        <v>0</v>
      </c>
      <c r="L581" s="2">
        <f t="shared" si="119"/>
        <v>-1057</v>
      </c>
      <c r="M581" s="2">
        <v>776</v>
      </c>
      <c r="N581" s="2">
        <v>1833</v>
      </c>
      <c r="O581" s="2">
        <v>0</v>
      </c>
      <c r="P581" s="2">
        <v>0</v>
      </c>
      <c r="Q581" s="2">
        <v>0</v>
      </c>
    </row>
    <row r="582" spans="1:17" ht="12.75">
      <c r="A582" s="1" t="s">
        <v>1071</v>
      </c>
      <c r="B582" s="1" t="s">
        <v>1072</v>
      </c>
      <c r="C582" s="2">
        <v>114244</v>
      </c>
      <c r="D582" s="2">
        <v>3165</v>
      </c>
      <c r="E582" s="2">
        <f t="shared" si="115"/>
        <v>117409</v>
      </c>
      <c r="F582" s="2">
        <v>87154</v>
      </c>
      <c r="G582" s="2">
        <v>11795</v>
      </c>
      <c r="H582" s="2">
        <f t="shared" si="116"/>
        <v>98949</v>
      </c>
      <c r="I582" s="2">
        <f t="shared" si="117"/>
        <v>18460</v>
      </c>
      <c r="J582" s="2">
        <f t="shared" si="118"/>
        <v>-18460</v>
      </c>
      <c r="K582" s="2">
        <v>-5000</v>
      </c>
      <c r="L582" s="2">
        <f t="shared" si="119"/>
        <v>-13460</v>
      </c>
      <c r="M582" s="2">
        <v>917</v>
      </c>
      <c r="N582" s="2">
        <v>14377</v>
      </c>
      <c r="O582" s="2">
        <v>0</v>
      </c>
      <c r="P582" s="2">
        <v>0</v>
      </c>
      <c r="Q582" s="2">
        <v>0</v>
      </c>
    </row>
    <row r="583" spans="1:17" ht="12.75">
      <c r="A583" s="1" t="s">
        <v>1073</v>
      </c>
      <c r="B583" s="1" t="s">
        <v>1074</v>
      </c>
      <c r="C583" s="2">
        <v>86963</v>
      </c>
      <c r="D583" s="2">
        <v>30767</v>
      </c>
      <c r="E583" s="2">
        <f t="shared" si="115"/>
        <v>117730</v>
      </c>
      <c r="F583" s="2">
        <v>83609</v>
      </c>
      <c r="G583" s="2">
        <v>31644</v>
      </c>
      <c r="H583" s="2">
        <f t="shared" si="116"/>
        <v>115253</v>
      </c>
      <c r="I583" s="2">
        <f t="shared" si="117"/>
        <v>2477</v>
      </c>
      <c r="J583" s="2">
        <f t="shared" si="118"/>
        <v>-2477</v>
      </c>
      <c r="K583" s="2">
        <v>0</v>
      </c>
      <c r="L583" s="2">
        <f t="shared" si="119"/>
        <v>-2477</v>
      </c>
      <c r="M583" s="2">
        <v>2679</v>
      </c>
      <c r="N583" s="2">
        <v>5156</v>
      </c>
      <c r="O583" s="2">
        <v>0</v>
      </c>
      <c r="P583" s="2">
        <v>0</v>
      </c>
      <c r="Q583" s="2">
        <v>0</v>
      </c>
    </row>
    <row r="584" spans="1:17" ht="12.75">
      <c r="A584" s="1" t="s">
        <v>1075</v>
      </c>
      <c r="B584" s="1" t="s">
        <v>1076</v>
      </c>
      <c r="C584" s="2">
        <v>117855</v>
      </c>
      <c r="D584" s="2">
        <v>11185</v>
      </c>
      <c r="E584" s="2">
        <f t="shared" si="115"/>
        <v>129040</v>
      </c>
      <c r="F584" s="2">
        <v>111567</v>
      </c>
      <c r="G584" s="2">
        <v>8695</v>
      </c>
      <c r="H584" s="2">
        <f t="shared" si="116"/>
        <v>120262</v>
      </c>
      <c r="I584" s="2">
        <f t="shared" si="117"/>
        <v>8778</v>
      </c>
      <c r="J584" s="2">
        <f t="shared" si="118"/>
        <v>-8778</v>
      </c>
      <c r="K584" s="2">
        <v>0</v>
      </c>
      <c r="L584" s="2">
        <f t="shared" si="119"/>
        <v>-8778</v>
      </c>
      <c r="M584" s="2">
        <v>7161</v>
      </c>
      <c r="N584" s="2">
        <v>15939</v>
      </c>
      <c r="O584" s="2">
        <v>0</v>
      </c>
      <c r="P584" s="2">
        <v>0</v>
      </c>
      <c r="Q584" s="2">
        <v>0</v>
      </c>
    </row>
    <row r="585" spans="1:17" ht="12.75">
      <c r="A585" s="1" t="s">
        <v>1077</v>
      </c>
      <c r="B585" s="1" t="s">
        <v>1078</v>
      </c>
      <c r="C585" s="2">
        <v>119433</v>
      </c>
      <c r="D585" s="2">
        <v>27850</v>
      </c>
      <c r="E585" s="2">
        <f t="shared" si="115"/>
        <v>147283</v>
      </c>
      <c r="F585" s="2">
        <v>100343</v>
      </c>
      <c r="G585" s="2">
        <v>41674</v>
      </c>
      <c r="H585" s="2">
        <f t="shared" si="116"/>
        <v>142017</v>
      </c>
      <c r="I585" s="2">
        <f t="shared" si="117"/>
        <v>5266</v>
      </c>
      <c r="J585" s="2">
        <f t="shared" si="118"/>
        <v>-5266</v>
      </c>
      <c r="K585" s="2">
        <v>0</v>
      </c>
      <c r="L585" s="2">
        <f t="shared" si="119"/>
        <v>-5266</v>
      </c>
      <c r="M585" s="2">
        <v>1160</v>
      </c>
      <c r="N585" s="2">
        <v>6426</v>
      </c>
      <c r="O585" s="2">
        <v>0</v>
      </c>
      <c r="P585" s="2">
        <v>0</v>
      </c>
      <c r="Q585" s="2">
        <v>0</v>
      </c>
    </row>
    <row r="586" spans="1:17" ht="12.75">
      <c r="A586" s="1" t="s">
        <v>1079</v>
      </c>
      <c r="B586" s="1" t="s">
        <v>1080</v>
      </c>
      <c r="C586" s="2">
        <v>85200</v>
      </c>
      <c r="D586" s="2">
        <v>31063</v>
      </c>
      <c r="E586" s="2">
        <f t="shared" si="115"/>
        <v>116263</v>
      </c>
      <c r="F586" s="2">
        <v>108470</v>
      </c>
      <c r="G586" s="2">
        <v>4212</v>
      </c>
      <c r="H586" s="2">
        <f t="shared" si="116"/>
        <v>112682</v>
      </c>
      <c r="I586" s="2">
        <f t="shared" si="117"/>
        <v>3581</v>
      </c>
      <c r="J586" s="2">
        <f t="shared" si="118"/>
        <v>-3581</v>
      </c>
      <c r="K586" s="2">
        <v>-329</v>
      </c>
      <c r="L586" s="2">
        <f t="shared" si="119"/>
        <v>-1864</v>
      </c>
      <c r="M586" s="2">
        <v>219</v>
      </c>
      <c r="N586" s="2">
        <v>2083</v>
      </c>
      <c r="O586" s="2">
        <v>0</v>
      </c>
      <c r="P586" s="2">
        <v>0</v>
      </c>
      <c r="Q586" s="2">
        <v>-1388</v>
      </c>
    </row>
    <row r="587" spans="1:17" ht="12.75">
      <c r="A587" s="1" t="s">
        <v>1081</v>
      </c>
      <c r="B587" s="1" t="s">
        <v>1082</v>
      </c>
      <c r="C587" s="2">
        <v>97173</v>
      </c>
      <c r="D587" s="2">
        <v>22976</v>
      </c>
      <c r="E587" s="2">
        <f t="shared" si="115"/>
        <v>120149</v>
      </c>
      <c r="F587" s="2">
        <v>139553</v>
      </c>
      <c r="G587" s="2">
        <v>4154</v>
      </c>
      <c r="H587" s="2">
        <f t="shared" si="116"/>
        <v>143707</v>
      </c>
      <c r="I587" s="2">
        <f t="shared" si="117"/>
        <v>-23558</v>
      </c>
      <c r="J587" s="2">
        <f t="shared" si="118"/>
        <v>23558</v>
      </c>
      <c r="K587" s="2">
        <v>24000</v>
      </c>
      <c r="L587" s="2">
        <f t="shared" si="119"/>
        <v>-442</v>
      </c>
      <c r="M587" s="2">
        <v>305</v>
      </c>
      <c r="N587" s="2">
        <v>747</v>
      </c>
      <c r="O587" s="2">
        <v>0</v>
      </c>
      <c r="P587" s="2">
        <v>0</v>
      </c>
      <c r="Q587" s="2">
        <v>0</v>
      </c>
    </row>
    <row r="588" spans="1:17" ht="12.75">
      <c r="A588" s="1" t="s">
        <v>1083</v>
      </c>
      <c r="B588" s="1" t="s">
        <v>1084</v>
      </c>
      <c r="C588" s="2">
        <v>42424</v>
      </c>
      <c r="D588" s="2">
        <v>22892</v>
      </c>
      <c r="E588" s="2">
        <f t="shared" si="115"/>
        <v>65316</v>
      </c>
      <c r="F588" s="2">
        <v>60578</v>
      </c>
      <c r="G588" s="2">
        <v>5148</v>
      </c>
      <c r="H588" s="2">
        <f t="shared" si="116"/>
        <v>65726</v>
      </c>
      <c r="I588" s="2">
        <f t="shared" si="117"/>
        <v>-410</v>
      </c>
      <c r="J588" s="2">
        <f t="shared" si="118"/>
        <v>410</v>
      </c>
      <c r="K588" s="2">
        <v>0</v>
      </c>
      <c r="L588" s="2">
        <f t="shared" si="119"/>
        <v>410</v>
      </c>
      <c r="M588" s="2">
        <v>760</v>
      </c>
      <c r="N588" s="2">
        <v>350</v>
      </c>
      <c r="O588" s="2">
        <v>0</v>
      </c>
      <c r="P588" s="2">
        <v>0</v>
      </c>
      <c r="Q588" s="2">
        <v>0</v>
      </c>
    </row>
    <row r="589" spans="1:17" s="11" customFormat="1" ht="12.75">
      <c r="A589" s="11" t="s">
        <v>74</v>
      </c>
      <c r="B589" s="11" t="s">
        <v>1085</v>
      </c>
      <c r="C589" s="12">
        <f>SUM(C567:C588)</f>
        <v>4399419</v>
      </c>
      <c r="D589" s="12">
        <f>SUM(D567:D588)</f>
        <v>4061219</v>
      </c>
      <c r="E589" s="12">
        <f>SUM(E567:E588)</f>
        <v>8460638</v>
      </c>
      <c r="F589" s="12">
        <f>SUM(F567:F588)</f>
        <v>7641320</v>
      </c>
      <c r="G589" s="12">
        <f>SUM(G567:G588)</f>
        <v>797448</v>
      </c>
      <c r="H589" s="12">
        <f>SUM(F589:G589)</f>
        <v>8438768</v>
      </c>
      <c r="I589" s="12">
        <f>E589-H589</f>
        <v>21870</v>
      </c>
      <c r="J589" s="12">
        <f>SUM(K589,L589,O589,P589,Q589)</f>
        <v>-21870</v>
      </c>
      <c r="K589" s="12">
        <f>SUM(K567:K588)</f>
        <v>115931</v>
      </c>
      <c r="L589" s="12">
        <f aca="true" t="shared" si="120" ref="L589:Q589">SUM(L567:L588)</f>
        <v>-40241</v>
      </c>
      <c r="M589" s="12">
        <f t="shared" si="120"/>
        <v>105195</v>
      </c>
      <c r="N589" s="12">
        <f t="shared" si="120"/>
        <v>145436</v>
      </c>
      <c r="O589" s="12">
        <f t="shared" si="120"/>
        <v>-3160</v>
      </c>
      <c r="P589" s="12">
        <f t="shared" si="120"/>
        <v>0</v>
      </c>
      <c r="Q589" s="12">
        <f t="shared" si="120"/>
        <v>-94400</v>
      </c>
    </row>
    <row r="591" spans="1:17" ht="12.75">
      <c r="A591" s="1" t="s">
        <v>1086</v>
      </c>
      <c r="B591" s="1" t="s">
        <v>1087</v>
      </c>
      <c r="C591" s="2">
        <v>13069</v>
      </c>
      <c r="D591" s="2">
        <v>4821992</v>
      </c>
      <c r="E591" s="2">
        <v>4835061</v>
      </c>
      <c r="F591" s="2">
        <v>574934</v>
      </c>
      <c r="G591" s="2">
        <v>4231886</v>
      </c>
      <c r="H591" s="2">
        <v>4806820</v>
      </c>
      <c r="I591" s="2">
        <f aca="true" t="shared" si="121" ref="I591:I615">E591-H591</f>
        <v>28241</v>
      </c>
      <c r="J591" s="2">
        <f aca="true" t="shared" si="122" ref="J591:J615">SUM(K591,L591,O591,P591,Q591)</f>
        <v>-28241</v>
      </c>
      <c r="K591" s="2">
        <v>0</v>
      </c>
      <c r="L591" s="2">
        <v>-23821</v>
      </c>
      <c r="M591" s="2">
        <v>10945</v>
      </c>
      <c r="N591" s="2">
        <v>34766</v>
      </c>
      <c r="O591" s="2">
        <v>0</v>
      </c>
      <c r="P591" s="2">
        <v>0</v>
      </c>
      <c r="Q591" s="2">
        <v>-4420</v>
      </c>
    </row>
    <row r="592" spans="1:17" ht="12.75">
      <c r="A592" s="1" t="s">
        <v>1088</v>
      </c>
      <c r="B592" s="1" t="s">
        <v>1089</v>
      </c>
      <c r="C592" s="2">
        <v>6997177</v>
      </c>
      <c r="D592" s="2">
        <v>3170491</v>
      </c>
      <c r="E592" s="2">
        <f aca="true" t="shared" si="123" ref="E592:E615">SUM(C592:D592)</f>
        <v>10167668</v>
      </c>
      <c r="F592" s="2">
        <v>9875580</v>
      </c>
      <c r="G592" s="2">
        <v>457000</v>
      </c>
      <c r="H592" s="2">
        <f aca="true" t="shared" si="124" ref="H592:H615">SUM(F592:G592)</f>
        <v>10332580</v>
      </c>
      <c r="I592" s="2">
        <f t="shared" si="121"/>
        <v>-164912</v>
      </c>
      <c r="J592" s="2">
        <f t="shared" si="122"/>
        <v>164912</v>
      </c>
      <c r="K592" s="2">
        <v>426000</v>
      </c>
      <c r="L592" s="2">
        <f aca="true" t="shared" si="125" ref="L592:L615">M592-N592</f>
        <v>-94005</v>
      </c>
      <c r="M592" s="2">
        <v>74329</v>
      </c>
      <c r="N592" s="2">
        <v>168334</v>
      </c>
      <c r="O592" s="2">
        <v>-27686</v>
      </c>
      <c r="P592" s="2">
        <v>0</v>
      </c>
      <c r="Q592" s="2">
        <v>-139397</v>
      </c>
    </row>
    <row r="593" spans="1:17" ht="12.75">
      <c r="A593" s="1" t="s">
        <v>1090</v>
      </c>
      <c r="B593" s="1" t="s">
        <v>1091</v>
      </c>
      <c r="C593" s="2">
        <v>208074</v>
      </c>
      <c r="D593" s="2">
        <v>331694</v>
      </c>
      <c r="E593" s="2">
        <f t="shared" si="123"/>
        <v>539768</v>
      </c>
      <c r="F593" s="2">
        <v>509361</v>
      </c>
      <c r="G593" s="2">
        <v>13067</v>
      </c>
      <c r="H593" s="2">
        <f t="shared" si="124"/>
        <v>522428</v>
      </c>
      <c r="I593" s="2">
        <f t="shared" si="121"/>
        <v>17340</v>
      </c>
      <c r="J593" s="2">
        <f t="shared" si="122"/>
        <v>-17340</v>
      </c>
      <c r="K593" s="2">
        <v>-8050</v>
      </c>
      <c r="L593" s="2">
        <f t="shared" si="125"/>
        <v>-9290</v>
      </c>
      <c r="M593" s="2">
        <v>2977</v>
      </c>
      <c r="N593" s="2">
        <v>12267</v>
      </c>
      <c r="O593" s="2">
        <v>0</v>
      </c>
      <c r="P593" s="2">
        <v>0</v>
      </c>
      <c r="Q593" s="2">
        <v>0</v>
      </c>
    </row>
    <row r="594" spans="1:17" ht="12.75">
      <c r="A594" s="1" t="s">
        <v>1092</v>
      </c>
      <c r="B594" s="1" t="s">
        <v>1093</v>
      </c>
      <c r="C594" s="2">
        <v>383033</v>
      </c>
      <c r="D594" s="2">
        <v>442143</v>
      </c>
      <c r="E594" s="2">
        <v>825176</v>
      </c>
      <c r="F594" s="2">
        <v>758363</v>
      </c>
      <c r="G594" s="2">
        <v>12642</v>
      </c>
      <c r="H594" s="2">
        <f t="shared" si="124"/>
        <v>771005</v>
      </c>
      <c r="I594" s="2">
        <f t="shared" si="121"/>
        <v>54171</v>
      </c>
      <c r="J594" s="2">
        <f t="shared" si="122"/>
        <v>-54171</v>
      </c>
      <c r="K594" s="2">
        <v>18385</v>
      </c>
      <c r="L594" s="2">
        <f t="shared" si="125"/>
        <v>-36358</v>
      </c>
      <c r="M594" s="2">
        <v>18211</v>
      </c>
      <c r="N594" s="2">
        <v>54569</v>
      </c>
      <c r="O594" s="2">
        <v>0</v>
      </c>
      <c r="P594" s="2">
        <v>0</v>
      </c>
      <c r="Q594" s="2">
        <v>-36198</v>
      </c>
    </row>
    <row r="595" spans="1:17" ht="12.75">
      <c r="A595" s="1" t="s">
        <v>1094</v>
      </c>
      <c r="B595" s="1" t="s">
        <v>1095</v>
      </c>
      <c r="C595" s="2">
        <v>39884</v>
      </c>
      <c r="D595" s="2">
        <v>73789</v>
      </c>
      <c r="E595" s="2">
        <f t="shared" si="123"/>
        <v>113673</v>
      </c>
      <c r="F595" s="2">
        <v>100371</v>
      </c>
      <c r="G595" s="2">
        <v>10013</v>
      </c>
      <c r="H595" s="2">
        <f t="shared" si="124"/>
        <v>110384</v>
      </c>
      <c r="I595" s="2">
        <f t="shared" si="121"/>
        <v>3289</v>
      </c>
      <c r="J595" s="2">
        <f t="shared" si="122"/>
        <v>-3289</v>
      </c>
      <c r="K595" s="2">
        <v>-3140</v>
      </c>
      <c r="L595" s="2">
        <f t="shared" si="125"/>
        <v>-149</v>
      </c>
      <c r="M595" s="2">
        <v>2383</v>
      </c>
      <c r="N595" s="2">
        <v>2532</v>
      </c>
      <c r="O595" s="2">
        <v>0</v>
      </c>
      <c r="P595" s="2">
        <v>0</v>
      </c>
      <c r="Q595" s="2">
        <v>0</v>
      </c>
    </row>
    <row r="596" spans="1:17" ht="12.75">
      <c r="A596" s="1" t="s">
        <v>1096</v>
      </c>
      <c r="B596" s="1" t="s">
        <v>1097</v>
      </c>
      <c r="C596" s="2">
        <v>96456</v>
      </c>
      <c r="D596" s="2">
        <v>19850</v>
      </c>
      <c r="E596" s="2">
        <f t="shared" si="123"/>
        <v>116306</v>
      </c>
      <c r="F596" s="2">
        <v>85545</v>
      </c>
      <c r="G596" s="2">
        <v>17386</v>
      </c>
      <c r="H596" s="2">
        <f t="shared" si="124"/>
        <v>102931</v>
      </c>
      <c r="I596" s="2">
        <f t="shared" si="121"/>
        <v>13375</v>
      </c>
      <c r="J596" s="2">
        <f t="shared" si="122"/>
        <v>-13375</v>
      </c>
      <c r="K596" s="2">
        <v>20000</v>
      </c>
      <c r="L596" s="2">
        <f t="shared" si="125"/>
        <v>-33375</v>
      </c>
      <c r="M596" s="2">
        <v>5323</v>
      </c>
      <c r="N596" s="2">
        <v>38698</v>
      </c>
      <c r="O596" s="2">
        <v>0</v>
      </c>
      <c r="P596" s="2">
        <v>0</v>
      </c>
      <c r="Q596" s="2">
        <v>0</v>
      </c>
    </row>
    <row r="597" spans="1:17" ht="12.75">
      <c r="A597" s="1" t="s">
        <v>1098</v>
      </c>
      <c r="B597" s="1" t="s">
        <v>1099</v>
      </c>
      <c r="C597" s="2">
        <v>121428</v>
      </c>
      <c r="D597" s="2">
        <v>119356</v>
      </c>
      <c r="E597" s="2">
        <f t="shared" si="123"/>
        <v>240784</v>
      </c>
      <c r="F597" s="2">
        <v>222413</v>
      </c>
      <c r="G597" s="2">
        <v>13797</v>
      </c>
      <c r="H597" s="2">
        <f t="shared" si="124"/>
        <v>236210</v>
      </c>
      <c r="I597" s="2">
        <f t="shared" si="121"/>
        <v>4574</v>
      </c>
      <c r="J597" s="2">
        <f t="shared" si="122"/>
        <v>-4574</v>
      </c>
      <c r="K597" s="2">
        <v>-3500</v>
      </c>
      <c r="L597" s="2">
        <f t="shared" si="125"/>
        <v>-1074</v>
      </c>
      <c r="M597" s="2">
        <v>3469</v>
      </c>
      <c r="N597" s="2">
        <v>4543</v>
      </c>
      <c r="O597" s="2">
        <v>0</v>
      </c>
      <c r="P597" s="2">
        <v>0</v>
      </c>
      <c r="Q597" s="2">
        <v>0</v>
      </c>
    </row>
    <row r="598" spans="1:17" ht="12.75">
      <c r="A598" s="1" t="s">
        <v>1100</v>
      </c>
      <c r="B598" s="1" t="s">
        <v>1101</v>
      </c>
      <c r="C598" s="2">
        <v>121658</v>
      </c>
      <c r="D598" s="2">
        <v>270071</v>
      </c>
      <c r="E598" s="2">
        <f t="shared" si="123"/>
        <v>391729</v>
      </c>
      <c r="F598" s="2">
        <v>384541</v>
      </c>
      <c r="G598" s="2">
        <v>7275</v>
      </c>
      <c r="H598" s="2">
        <f t="shared" si="124"/>
        <v>391816</v>
      </c>
      <c r="I598" s="2">
        <f t="shared" si="121"/>
        <v>-87</v>
      </c>
      <c r="J598" s="2">
        <f t="shared" si="122"/>
        <v>87</v>
      </c>
      <c r="K598" s="2">
        <v>0</v>
      </c>
      <c r="L598" s="2">
        <f t="shared" si="125"/>
        <v>87</v>
      </c>
      <c r="M598" s="2">
        <v>1861</v>
      </c>
      <c r="N598" s="2">
        <v>1774</v>
      </c>
      <c r="O598" s="2">
        <v>0</v>
      </c>
      <c r="P598" s="2">
        <v>0</v>
      </c>
      <c r="Q598" s="2">
        <v>0</v>
      </c>
    </row>
    <row r="599" spans="1:17" ht="12.75">
      <c r="A599" s="1" t="s">
        <v>1102</v>
      </c>
      <c r="B599" s="1" t="s">
        <v>1103</v>
      </c>
      <c r="C599" s="2">
        <v>26914</v>
      </c>
      <c r="D599" s="2">
        <v>18121</v>
      </c>
      <c r="E599" s="2">
        <f t="shared" si="123"/>
        <v>45035</v>
      </c>
      <c r="F599" s="2">
        <v>31118</v>
      </c>
      <c r="G599" s="2">
        <v>10755</v>
      </c>
      <c r="H599" s="2">
        <f t="shared" si="124"/>
        <v>41873</v>
      </c>
      <c r="I599" s="2">
        <f t="shared" si="121"/>
        <v>3162</v>
      </c>
      <c r="J599" s="2">
        <f t="shared" si="122"/>
        <v>-3162</v>
      </c>
      <c r="K599" s="2">
        <v>0</v>
      </c>
      <c r="L599" s="2">
        <f t="shared" si="125"/>
        <v>-3162</v>
      </c>
      <c r="M599" s="2">
        <v>485</v>
      </c>
      <c r="N599" s="2">
        <v>3647</v>
      </c>
      <c r="O599" s="2">
        <v>0</v>
      </c>
      <c r="P599" s="2">
        <v>0</v>
      </c>
      <c r="Q599" s="2">
        <v>0</v>
      </c>
    </row>
    <row r="600" spans="1:17" ht="12.75">
      <c r="A600" s="1" t="s">
        <v>1104</v>
      </c>
      <c r="B600" s="1" t="s">
        <v>1187</v>
      </c>
      <c r="C600" s="2">
        <v>78354</v>
      </c>
      <c r="D600" s="2">
        <v>96201</v>
      </c>
      <c r="E600" s="2">
        <f t="shared" si="123"/>
        <v>174555</v>
      </c>
      <c r="F600" s="2">
        <v>148904</v>
      </c>
      <c r="G600" s="2">
        <v>14239</v>
      </c>
      <c r="H600" s="2">
        <f t="shared" si="124"/>
        <v>163143</v>
      </c>
      <c r="I600" s="2">
        <f t="shared" si="121"/>
        <v>11412</v>
      </c>
      <c r="J600" s="2">
        <f t="shared" si="122"/>
        <v>-11412</v>
      </c>
      <c r="K600" s="2">
        <v>-8629</v>
      </c>
      <c r="L600" s="2">
        <f t="shared" si="125"/>
        <v>-2783</v>
      </c>
      <c r="M600" s="2">
        <v>5426</v>
      </c>
      <c r="N600" s="2">
        <v>8209</v>
      </c>
      <c r="O600" s="2">
        <v>0</v>
      </c>
      <c r="P600" s="2">
        <v>0</v>
      </c>
      <c r="Q600" s="2">
        <v>0</v>
      </c>
    </row>
    <row r="601" spans="1:17" ht="12.75">
      <c r="A601" s="1" t="s">
        <v>1105</v>
      </c>
      <c r="B601" s="1" t="s">
        <v>1106</v>
      </c>
      <c r="C601" s="2">
        <v>115001</v>
      </c>
      <c r="D601" s="2">
        <v>108827</v>
      </c>
      <c r="E601" s="2">
        <f t="shared" si="123"/>
        <v>223828</v>
      </c>
      <c r="F601" s="2">
        <v>205357</v>
      </c>
      <c r="G601" s="2">
        <v>19540</v>
      </c>
      <c r="H601" s="2">
        <f t="shared" si="124"/>
        <v>224897</v>
      </c>
      <c r="I601" s="2">
        <f t="shared" si="121"/>
        <v>-1069</v>
      </c>
      <c r="J601" s="2">
        <f t="shared" si="122"/>
        <v>1069</v>
      </c>
      <c r="K601" s="2">
        <v>0</v>
      </c>
      <c r="L601" s="2">
        <f t="shared" si="125"/>
        <v>1069</v>
      </c>
      <c r="M601" s="2">
        <v>1142</v>
      </c>
      <c r="N601" s="2">
        <v>73</v>
      </c>
      <c r="O601" s="2">
        <v>0</v>
      </c>
      <c r="P601" s="2">
        <v>0</v>
      </c>
      <c r="Q601" s="2">
        <v>0</v>
      </c>
    </row>
    <row r="602" spans="1:17" ht="12.75">
      <c r="A602" s="1" t="s">
        <v>1107</v>
      </c>
      <c r="B602" s="1" t="s">
        <v>1108</v>
      </c>
      <c r="C602" s="2">
        <v>357665</v>
      </c>
      <c r="D602" s="2">
        <v>169307</v>
      </c>
      <c r="E602" s="2">
        <f t="shared" si="123"/>
        <v>526972</v>
      </c>
      <c r="F602" s="2">
        <v>712509</v>
      </c>
      <c r="G602" s="2">
        <v>25034</v>
      </c>
      <c r="H602" s="2">
        <f t="shared" si="124"/>
        <v>737543</v>
      </c>
      <c r="I602" s="2">
        <f t="shared" si="121"/>
        <v>-210571</v>
      </c>
      <c r="J602" s="2">
        <f t="shared" si="122"/>
        <v>210571</v>
      </c>
      <c r="K602" s="2">
        <v>124214</v>
      </c>
      <c r="L602" s="2">
        <f t="shared" si="125"/>
        <v>-11825</v>
      </c>
      <c r="M602" s="2">
        <v>5656</v>
      </c>
      <c r="N602" s="2">
        <v>17481</v>
      </c>
      <c r="O602" s="2">
        <v>0</v>
      </c>
      <c r="P602" s="2">
        <v>0</v>
      </c>
      <c r="Q602" s="2">
        <v>98182</v>
      </c>
    </row>
    <row r="603" spans="1:16" ht="12.75">
      <c r="A603" s="1" t="s">
        <v>1109</v>
      </c>
      <c r="B603" s="1" t="s">
        <v>1110</v>
      </c>
      <c r="C603" s="2">
        <v>57136</v>
      </c>
      <c r="D603" s="2">
        <v>78345</v>
      </c>
      <c r="E603" s="2">
        <f t="shared" si="123"/>
        <v>135481</v>
      </c>
      <c r="F603" s="2">
        <v>114224</v>
      </c>
      <c r="G603" s="2">
        <v>13306</v>
      </c>
      <c r="H603" s="2">
        <f t="shared" si="124"/>
        <v>127530</v>
      </c>
      <c r="I603" s="2">
        <f t="shared" si="121"/>
        <v>7951</v>
      </c>
      <c r="J603" s="2">
        <f t="shared" si="122"/>
        <v>-7951</v>
      </c>
      <c r="K603" s="2">
        <v>38660</v>
      </c>
      <c r="L603" s="2">
        <f t="shared" si="125"/>
        <v>-46611</v>
      </c>
      <c r="M603" s="2">
        <v>6021</v>
      </c>
      <c r="N603" s="2">
        <v>52632</v>
      </c>
      <c r="O603" s="2">
        <v>0</v>
      </c>
      <c r="P603" s="2">
        <v>0</v>
      </c>
    </row>
    <row r="604" spans="1:17" ht="12.75">
      <c r="A604" s="1" t="s">
        <v>1111</v>
      </c>
      <c r="B604" s="1" t="s">
        <v>1112</v>
      </c>
      <c r="C604" s="2">
        <v>41800</v>
      </c>
      <c r="D604" s="2">
        <v>61214</v>
      </c>
      <c r="E604" s="2">
        <f t="shared" si="123"/>
        <v>103014</v>
      </c>
      <c r="F604" s="2">
        <v>96911</v>
      </c>
      <c r="G604" s="2">
        <v>13212</v>
      </c>
      <c r="H604" s="2">
        <f t="shared" si="124"/>
        <v>110123</v>
      </c>
      <c r="I604" s="2">
        <f t="shared" si="121"/>
        <v>-7109</v>
      </c>
      <c r="J604" s="2">
        <f t="shared" si="122"/>
        <v>7109</v>
      </c>
      <c r="K604" s="2">
        <v>0</v>
      </c>
      <c r="L604" s="2">
        <f t="shared" si="125"/>
        <v>7109</v>
      </c>
      <c r="M604" s="2">
        <v>12847</v>
      </c>
      <c r="N604" s="2">
        <v>5738</v>
      </c>
      <c r="O604" s="2">
        <v>0</v>
      </c>
      <c r="P604" s="2">
        <v>0</v>
      </c>
      <c r="Q604" s="2">
        <v>0</v>
      </c>
    </row>
    <row r="605" spans="1:17" ht="12.75">
      <c r="A605" s="1" t="s">
        <v>1113</v>
      </c>
      <c r="B605" s="1" t="s">
        <v>1114</v>
      </c>
      <c r="C605" s="2">
        <v>63873</v>
      </c>
      <c r="D605" s="2">
        <v>93739</v>
      </c>
      <c r="E605" s="2">
        <f t="shared" si="123"/>
        <v>157612</v>
      </c>
      <c r="F605" s="2">
        <v>150773</v>
      </c>
      <c r="G605" s="2">
        <v>6967</v>
      </c>
      <c r="H605" s="2">
        <f t="shared" si="124"/>
        <v>157740</v>
      </c>
      <c r="I605" s="2">
        <f t="shared" si="121"/>
        <v>-128</v>
      </c>
      <c r="J605" s="2">
        <f t="shared" si="122"/>
        <v>128</v>
      </c>
      <c r="K605" s="2">
        <v>0</v>
      </c>
      <c r="L605" s="2">
        <f t="shared" si="125"/>
        <v>128</v>
      </c>
      <c r="M605" s="2">
        <v>9955</v>
      </c>
      <c r="N605" s="2">
        <v>9827</v>
      </c>
      <c r="O605" s="2">
        <v>0</v>
      </c>
      <c r="P605" s="2">
        <v>0</v>
      </c>
      <c r="Q605" s="2">
        <v>0</v>
      </c>
    </row>
    <row r="606" spans="1:17" ht="12.75">
      <c r="A606" s="1" t="s">
        <v>1115</v>
      </c>
      <c r="B606" s="1" t="s">
        <v>1116</v>
      </c>
      <c r="C606" s="2">
        <v>212402</v>
      </c>
      <c r="D606" s="2">
        <v>163198</v>
      </c>
      <c r="E606" s="2">
        <f t="shared" si="123"/>
        <v>375600</v>
      </c>
      <c r="F606" s="2">
        <v>367915</v>
      </c>
      <c r="G606" s="2">
        <v>5002</v>
      </c>
      <c r="H606" s="2">
        <f t="shared" si="124"/>
        <v>372917</v>
      </c>
      <c r="I606" s="2">
        <f t="shared" si="121"/>
        <v>2683</v>
      </c>
      <c r="J606" s="2">
        <f t="shared" si="122"/>
        <v>-2683</v>
      </c>
      <c r="K606" s="2">
        <v>-4320</v>
      </c>
      <c r="L606" s="2">
        <f t="shared" si="125"/>
        <v>1637</v>
      </c>
      <c r="M606" s="2">
        <v>10452</v>
      </c>
      <c r="N606" s="2">
        <v>8815</v>
      </c>
      <c r="O606" s="2">
        <v>0</v>
      </c>
      <c r="P606" s="2">
        <v>0</v>
      </c>
      <c r="Q606" s="2">
        <v>0</v>
      </c>
    </row>
    <row r="607" spans="1:17" ht="12.75">
      <c r="A607" s="1" t="s">
        <v>1117</v>
      </c>
      <c r="B607" s="1" t="s">
        <v>1118</v>
      </c>
      <c r="C607" s="2">
        <v>45105</v>
      </c>
      <c r="D607" s="2">
        <v>44427</v>
      </c>
      <c r="E607" s="2">
        <f t="shared" si="123"/>
        <v>89532</v>
      </c>
      <c r="F607" s="2">
        <v>75470</v>
      </c>
      <c r="G607" s="2">
        <v>10499</v>
      </c>
      <c r="H607" s="2">
        <f t="shared" si="124"/>
        <v>85969</v>
      </c>
      <c r="I607" s="2">
        <f t="shared" si="121"/>
        <v>3563</v>
      </c>
      <c r="J607" s="2">
        <f t="shared" si="122"/>
        <v>-3563</v>
      </c>
      <c r="K607" s="2">
        <v>0</v>
      </c>
      <c r="L607" s="2">
        <f t="shared" si="125"/>
        <v>-3563</v>
      </c>
      <c r="M607" s="2">
        <v>2884</v>
      </c>
      <c r="N607" s="2">
        <v>6447</v>
      </c>
      <c r="O607" s="2">
        <v>0</v>
      </c>
      <c r="P607" s="2">
        <v>0</v>
      </c>
      <c r="Q607" s="2">
        <v>0</v>
      </c>
    </row>
    <row r="608" spans="1:17" ht="12.75">
      <c r="A608" s="1" t="s">
        <v>1119</v>
      </c>
      <c r="B608" s="1" t="s">
        <v>1120</v>
      </c>
      <c r="C608" s="2">
        <v>111698</v>
      </c>
      <c r="D608" s="2">
        <v>119602</v>
      </c>
      <c r="E608" s="2">
        <f t="shared" si="123"/>
        <v>231300</v>
      </c>
      <c r="F608" s="2">
        <v>211994</v>
      </c>
      <c r="G608" s="2">
        <v>20599</v>
      </c>
      <c r="H608" s="2">
        <f t="shared" si="124"/>
        <v>232593</v>
      </c>
      <c r="I608" s="2">
        <f t="shared" si="121"/>
        <v>-1293</v>
      </c>
      <c r="J608" s="2">
        <f t="shared" si="122"/>
        <v>1293</v>
      </c>
      <c r="K608" s="2">
        <v>0</v>
      </c>
      <c r="L608" s="2">
        <f t="shared" si="125"/>
        <v>1293</v>
      </c>
      <c r="M608" s="2">
        <v>2031</v>
      </c>
      <c r="N608" s="2">
        <v>738</v>
      </c>
      <c r="O608" s="2">
        <v>0</v>
      </c>
      <c r="P608" s="2">
        <v>0</v>
      </c>
      <c r="Q608" s="2">
        <v>0</v>
      </c>
    </row>
    <row r="609" spans="1:17" ht="12.75">
      <c r="A609" s="1" t="s">
        <v>1121</v>
      </c>
      <c r="B609" s="1" t="s">
        <v>1122</v>
      </c>
      <c r="C609" s="2">
        <v>41409</v>
      </c>
      <c r="D609" s="2">
        <v>51604</v>
      </c>
      <c r="E609" s="2">
        <f t="shared" si="123"/>
        <v>93013</v>
      </c>
      <c r="F609" s="2">
        <v>78865</v>
      </c>
      <c r="G609" s="2">
        <v>11252</v>
      </c>
      <c r="H609" s="2">
        <f t="shared" si="124"/>
        <v>90117</v>
      </c>
      <c r="I609" s="2">
        <f t="shared" si="121"/>
        <v>2896</v>
      </c>
      <c r="J609" s="2">
        <f t="shared" si="122"/>
        <v>-2896</v>
      </c>
      <c r="K609" s="2">
        <v>-2200</v>
      </c>
      <c r="L609" s="2">
        <f t="shared" si="125"/>
        <v>-696</v>
      </c>
      <c r="M609" s="2">
        <v>727</v>
      </c>
      <c r="N609" s="2">
        <v>1423</v>
      </c>
      <c r="O609" s="2">
        <v>0</v>
      </c>
      <c r="P609" s="2">
        <v>0</v>
      </c>
      <c r="Q609" s="2">
        <v>0</v>
      </c>
    </row>
    <row r="610" spans="1:17" ht="12.75">
      <c r="A610" s="1" t="s">
        <v>1123</v>
      </c>
      <c r="B610" s="1" t="s">
        <v>1124</v>
      </c>
      <c r="C610" s="2">
        <v>59607</v>
      </c>
      <c r="D610" s="2">
        <v>28974</v>
      </c>
      <c r="E610" s="2">
        <f t="shared" si="123"/>
        <v>88581</v>
      </c>
      <c r="F610" s="2">
        <v>54166</v>
      </c>
      <c r="G610" s="2">
        <v>32929</v>
      </c>
      <c r="H610" s="2">
        <f t="shared" si="124"/>
        <v>87095</v>
      </c>
      <c r="I610" s="2">
        <f t="shared" si="121"/>
        <v>1486</v>
      </c>
      <c r="J610" s="2">
        <f t="shared" si="122"/>
        <v>-1486</v>
      </c>
      <c r="K610" s="2">
        <v>0</v>
      </c>
      <c r="L610" s="2">
        <f t="shared" si="125"/>
        <v>21</v>
      </c>
      <c r="M610" s="2">
        <v>751</v>
      </c>
      <c r="N610" s="2">
        <v>730</v>
      </c>
      <c r="O610" s="2">
        <v>0</v>
      </c>
      <c r="P610" s="2">
        <v>0</v>
      </c>
      <c r="Q610" s="2">
        <v>-1507</v>
      </c>
    </row>
    <row r="611" spans="1:17" ht="12.75">
      <c r="A611" s="1" t="s">
        <v>1125</v>
      </c>
      <c r="B611" s="1" t="s">
        <v>1126</v>
      </c>
      <c r="C611" s="2">
        <v>73446</v>
      </c>
      <c r="D611" s="2">
        <v>279326</v>
      </c>
      <c r="E611" s="2">
        <f t="shared" si="123"/>
        <v>352772</v>
      </c>
      <c r="F611" s="2">
        <v>334157</v>
      </c>
      <c r="G611" s="2">
        <v>18577</v>
      </c>
      <c r="H611" s="2">
        <f t="shared" si="124"/>
        <v>352734</v>
      </c>
      <c r="I611" s="2">
        <f t="shared" si="121"/>
        <v>38</v>
      </c>
      <c r="J611" s="2">
        <f t="shared" si="122"/>
        <v>-38</v>
      </c>
      <c r="K611" s="2">
        <v>0</v>
      </c>
      <c r="L611" s="2">
        <f t="shared" si="125"/>
        <v>-38</v>
      </c>
      <c r="M611" s="2">
        <v>2626</v>
      </c>
      <c r="N611" s="2">
        <v>2664</v>
      </c>
      <c r="O611" s="2">
        <v>0</v>
      </c>
      <c r="P611" s="2">
        <v>0</v>
      </c>
      <c r="Q611" s="2">
        <v>0</v>
      </c>
    </row>
    <row r="612" spans="1:17" ht="12.75">
      <c r="A612" s="1" t="s">
        <v>1127</v>
      </c>
      <c r="B612" s="1" t="s">
        <v>1128</v>
      </c>
      <c r="C612" s="2">
        <v>345948</v>
      </c>
      <c r="D612" s="2">
        <v>19854</v>
      </c>
      <c r="E612" s="2">
        <f t="shared" si="123"/>
        <v>365802</v>
      </c>
      <c r="F612" s="2">
        <v>215406</v>
      </c>
      <c r="G612" s="2">
        <v>98343</v>
      </c>
      <c r="H612" s="2">
        <f t="shared" si="124"/>
        <v>313749</v>
      </c>
      <c r="I612" s="2">
        <f t="shared" si="121"/>
        <v>52053</v>
      </c>
      <c r="J612" s="2">
        <f t="shared" si="122"/>
        <v>-52053</v>
      </c>
      <c r="K612" s="2">
        <v>-25000</v>
      </c>
      <c r="L612" s="2">
        <f t="shared" si="125"/>
        <v>-18870</v>
      </c>
      <c r="M612" s="2">
        <v>6204</v>
      </c>
      <c r="N612" s="2">
        <v>25074</v>
      </c>
      <c r="O612" s="2">
        <v>0</v>
      </c>
      <c r="P612" s="2">
        <v>0</v>
      </c>
      <c r="Q612" s="2">
        <v>-8183</v>
      </c>
    </row>
    <row r="613" spans="1:17" ht="12.75">
      <c r="A613" s="1" t="s">
        <v>1129</v>
      </c>
      <c r="B613" s="1" t="s">
        <v>1130</v>
      </c>
      <c r="C613" s="2">
        <v>28536</v>
      </c>
      <c r="D613" s="2">
        <v>35931</v>
      </c>
      <c r="E613" s="2">
        <f t="shared" si="123"/>
        <v>64467</v>
      </c>
      <c r="F613" s="2">
        <v>47788</v>
      </c>
      <c r="G613" s="2">
        <v>16081</v>
      </c>
      <c r="H613" s="2">
        <f t="shared" si="124"/>
        <v>63869</v>
      </c>
      <c r="I613" s="2">
        <f t="shared" si="121"/>
        <v>598</v>
      </c>
      <c r="J613" s="2">
        <f t="shared" si="122"/>
        <v>-598</v>
      </c>
      <c r="L613" s="2">
        <f t="shared" si="125"/>
        <v>-598</v>
      </c>
      <c r="M613" s="2">
        <v>249</v>
      </c>
      <c r="N613" s="2">
        <v>847</v>
      </c>
      <c r="O613" s="2">
        <v>0</v>
      </c>
      <c r="P613" s="2">
        <v>0</v>
      </c>
      <c r="Q613" s="2">
        <v>0</v>
      </c>
    </row>
    <row r="614" spans="1:17" ht="12.75">
      <c r="A614" s="1" t="s">
        <v>1131</v>
      </c>
      <c r="B614" s="1" t="s">
        <v>1132</v>
      </c>
      <c r="C614" s="2">
        <v>56191</v>
      </c>
      <c r="D614" s="2">
        <v>101221</v>
      </c>
      <c r="E614" s="2">
        <f t="shared" si="123"/>
        <v>157412</v>
      </c>
      <c r="F614" s="2">
        <v>149444</v>
      </c>
      <c r="G614" s="2">
        <v>6757</v>
      </c>
      <c r="H614" s="2">
        <f t="shared" si="124"/>
        <v>156201</v>
      </c>
      <c r="I614" s="2">
        <f t="shared" si="121"/>
        <v>1211</v>
      </c>
      <c r="J614" s="2">
        <f t="shared" si="122"/>
        <v>-1211</v>
      </c>
      <c r="K614" s="2">
        <v>-1160</v>
      </c>
      <c r="L614" s="2">
        <f t="shared" si="125"/>
        <v>-51</v>
      </c>
      <c r="M614" s="2">
        <v>996</v>
      </c>
      <c r="N614" s="2">
        <v>1047</v>
      </c>
      <c r="O614" s="2">
        <v>0</v>
      </c>
      <c r="P614" s="2">
        <v>0</v>
      </c>
      <c r="Q614" s="2">
        <v>0</v>
      </c>
    </row>
    <row r="615" spans="1:17" ht="12.75">
      <c r="A615" s="1" t="s">
        <v>1133</v>
      </c>
      <c r="B615" s="1" t="s">
        <v>1134</v>
      </c>
      <c r="C615" s="2">
        <v>52300</v>
      </c>
      <c r="D615" s="2">
        <v>44790</v>
      </c>
      <c r="E615" s="2">
        <f t="shared" si="123"/>
        <v>97090</v>
      </c>
      <c r="F615" s="2">
        <v>76307</v>
      </c>
      <c r="G615" s="2">
        <v>18313</v>
      </c>
      <c r="H615" s="2">
        <f t="shared" si="124"/>
        <v>94620</v>
      </c>
      <c r="I615" s="2">
        <f t="shared" si="121"/>
        <v>2470</v>
      </c>
      <c r="J615" s="2">
        <f t="shared" si="122"/>
        <v>-2470</v>
      </c>
      <c r="K615" s="2">
        <v>-2160</v>
      </c>
      <c r="L615" s="2">
        <f t="shared" si="125"/>
        <v>-310</v>
      </c>
      <c r="M615" s="2">
        <v>1908</v>
      </c>
      <c r="N615" s="2">
        <v>2218</v>
      </c>
      <c r="O615" s="2">
        <v>0</v>
      </c>
      <c r="P615" s="2">
        <v>0</v>
      </c>
      <c r="Q615" s="2">
        <v>0</v>
      </c>
    </row>
    <row r="616" spans="1:17" s="11" customFormat="1" ht="12.75">
      <c r="A616" s="11" t="s">
        <v>74</v>
      </c>
      <c r="B616" s="11" t="s">
        <v>1135</v>
      </c>
      <c r="C616" s="12">
        <f>SUM(C591:C615)</f>
        <v>9748164</v>
      </c>
      <c r="D616" s="12">
        <f>SUM(D591:D615)</f>
        <v>10764067</v>
      </c>
      <c r="E616" s="12">
        <f>SUM(E591:E615)</f>
        <v>20512231</v>
      </c>
      <c r="F616" s="12">
        <f>SUM(F591:F615)</f>
        <v>15582416</v>
      </c>
      <c r="G616" s="12">
        <f>SUM(G591:G615)</f>
        <v>5104471</v>
      </c>
      <c r="H616" s="12">
        <f>SUM(F616:G616)</f>
        <v>20686887</v>
      </c>
      <c r="I616" s="12">
        <f>E616-H616</f>
        <v>-174656</v>
      </c>
      <c r="J616" s="12">
        <f>SUM(K616,L616,O616,P616,Q616)</f>
        <v>174656</v>
      </c>
      <c r="K616" s="12">
        <f>SUM(K591:K615)</f>
        <v>569100</v>
      </c>
      <c r="L616" s="12">
        <f aca="true" t="shared" si="126" ref="L616:Q616">SUM(L591:L615)</f>
        <v>-275235</v>
      </c>
      <c r="M616" s="12">
        <f t="shared" si="126"/>
        <v>189858</v>
      </c>
      <c r="N616" s="12">
        <f t="shared" si="126"/>
        <v>465093</v>
      </c>
      <c r="O616" s="12">
        <f t="shared" si="126"/>
        <v>-27686</v>
      </c>
      <c r="P616" s="12">
        <f t="shared" si="126"/>
        <v>0</v>
      </c>
      <c r="Q616" s="12">
        <f t="shared" si="126"/>
        <v>-91523</v>
      </c>
    </row>
    <row r="618" spans="1:17" ht="12.75">
      <c r="A618" s="1" t="s">
        <v>1136</v>
      </c>
      <c r="B618" s="1" t="s">
        <v>1137</v>
      </c>
      <c r="C618" s="2">
        <v>5102</v>
      </c>
      <c r="D618" s="2">
        <v>1092853</v>
      </c>
      <c r="E618" s="2">
        <f aca="true" t="shared" si="127" ref="E618:E630">SUM(C618:D618)</f>
        <v>1097955</v>
      </c>
      <c r="F618" s="2">
        <v>428276</v>
      </c>
      <c r="G618" s="2">
        <v>666431</v>
      </c>
      <c r="H618" s="2">
        <f aca="true" t="shared" si="128" ref="H618:H630">SUM(F618:G618)</f>
        <v>1094707</v>
      </c>
      <c r="I618" s="2">
        <f aca="true" t="shared" si="129" ref="I618:I630">E618-H618</f>
        <v>3248</v>
      </c>
      <c r="J618" s="2">
        <f aca="true" t="shared" si="130" ref="J618:J630">SUM(K618,L618,O618,P618,Q618)</f>
        <v>-3248</v>
      </c>
      <c r="K618" s="2">
        <v>0</v>
      </c>
      <c r="L618" s="2">
        <f aca="true" t="shared" si="131" ref="L618:L630">M618-N618</f>
        <v>-3248</v>
      </c>
      <c r="M618" s="2">
        <v>1677</v>
      </c>
      <c r="N618" s="2">
        <v>4925</v>
      </c>
      <c r="O618" s="2">
        <v>0</v>
      </c>
      <c r="P618" s="2">
        <v>0</v>
      </c>
      <c r="Q618" s="2">
        <v>0</v>
      </c>
    </row>
    <row r="619" spans="1:17" ht="12.75">
      <c r="A619" s="1" t="s">
        <v>1138</v>
      </c>
      <c r="B619" s="1" t="s">
        <v>1139</v>
      </c>
      <c r="C619" s="2">
        <v>191043</v>
      </c>
      <c r="D619" s="2">
        <v>115307</v>
      </c>
      <c r="E619" s="2">
        <f t="shared" si="127"/>
        <v>306350</v>
      </c>
      <c r="F619" s="2">
        <v>297398</v>
      </c>
      <c r="G619" s="2">
        <v>3855</v>
      </c>
      <c r="H619" s="2">
        <f t="shared" si="128"/>
        <v>301253</v>
      </c>
      <c r="I619" s="2">
        <f t="shared" si="129"/>
        <v>5097</v>
      </c>
      <c r="J619" s="2">
        <f t="shared" si="130"/>
        <v>-5097</v>
      </c>
      <c r="K619" s="2">
        <v>0</v>
      </c>
      <c r="L619" s="2">
        <f t="shared" si="131"/>
        <v>-5097</v>
      </c>
      <c r="M619" s="2">
        <v>201</v>
      </c>
      <c r="N619" s="2">
        <v>5298</v>
      </c>
      <c r="O619" s="2">
        <v>0</v>
      </c>
      <c r="P619" s="2">
        <v>0</v>
      </c>
      <c r="Q619" s="2">
        <v>0</v>
      </c>
    </row>
    <row r="620" spans="1:17" ht="12.75">
      <c r="A620" s="1" t="s">
        <v>1140</v>
      </c>
      <c r="B620" s="1" t="s">
        <v>1141</v>
      </c>
      <c r="C620" s="2">
        <v>94752</v>
      </c>
      <c r="D620" s="2">
        <v>47664</v>
      </c>
      <c r="E620" s="2">
        <f t="shared" si="127"/>
        <v>142416</v>
      </c>
      <c r="F620" s="2">
        <v>134645</v>
      </c>
      <c r="G620" s="2">
        <v>3892</v>
      </c>
      <c r="H620" s="2">
        <f t="shared" si="128"/>
        <v>138537</v>
      </c>
      <c r="I620" s="2">
        <f t="shared" si="129"/>
        <v>3879</v>
      </c>
      <c r="J620" s="2">
        <f t="shared" si="130"/>
        <v>-3879</v>
      </c>
      <c r="K620" s="2">
        <v>-2100</v>
      </c>
      <c r="L620" s="2">
        <f t="shared" si="131"/>
        <v>-1779</v>
      </c>
      <c r="M620" s="2">
        <v>5106</v>
      </c>
      <c r="N620" s="2">
        <v>6885</v>
      </c>
      <c r="O620" s="2">
        <v>0</v>
      </c>
      <c r="P620" s="2">
        <v>0</v>
      </c>
      <c r="Q620" s="2">
        <v>0</v>
      </c>
    </row>
    <row r="621" spans="1:17" ht="12.75">
      <c r="A621" s="1" t="s">
        <v>1142</v>
      </c>
      <c r="B621" s="1" t="s">
        <v>1143</v>
      </c>
      <c r="C621" s="2">
        <v>56658</v>
      </c>
      <c r="D621" s="2">
        <v>38342</v>
      </c>
      <c r="E621" s="2">
        <f t="shared" si="127"/>
        <v>95000</v>
      </c>
      <c r="F621" s="2">
        <v>87263</v>
      </c>
      <c r="G621" s="2">
        <v>743</v>
      </c>
      <c r="H621" s="2">
        <f t="shared" si="128"/>
        <v>88006</v>
      </c>
      <c r="I621" s="2">
        <f t="shared" si="129"/>
        <v>6994</v>
      </c>
      <c r="J621" s="2">
        <f t="shared" si="130"/>
        <v>-6994</v>
      </c>
      <c r="K621" s="2">
        <v>-6200</v>
      </c>
      <c r="L621" s="2">
        <f t="shared" si="131"/>
        <v>-794</v>
      </c>
      <c r="M621" s="2">
        <v>1093</v>
      </c>
      <c r="N621" s="2">
        <v>1887</v>
      </c>
      <c r="O621" s="2">
        <v>0</v>
      </c>
      <c r="P621" s="2">
        <v>0</v>
      </c>
      <c r="Q621" s="2">
        <v>0</v>
      </c>
    </row>
    <row r="622" spans="1:17" ht="12.75">
      <c r="A622" s="1" t="s">
        <v>1144</v>
      </c>
      <c r="B622" s="1" t="s">
        <v>1145</v>
      </c>
      <c r="C622" s="2">
        <v>119732</v>
      </c>
      <c r="D622" s="2">
        <v>56107</v>
      </c>
      <c r="E622" s="2">
        <f t="shared" si="127"/>
        <v>175839</v>
      </c>
      <c r="F622" s="2">
        <v>251316</v>
      </c>
      <c r="G622" s="2">
        <v>5371</v>
      </c>
      <c r="H622" s="2">
        <f t="shared" si="128"/>
        <v>256687</v>
      </c>
      <c r="I622" s="2">
        <f t="shared" si="129"/>
        <v>-80848</v>
      </c>
      <c r="J622" s="2">
        <f t="shared" si="130"/>
        <v>80848</v>
      </c>
      <c r="K622" s="2">
        <v>16450</v>
      </c>
      <c r="L622" s="2">
        <f t="shared" si="131"/>
        <v>-3252</v>
      </c>
      <c r="M622" s="2">
        <v>5489</v>
      </c>
      <c r="N622" s="2">
        <v>8741</v>
      </c>
      <c r="O622" s="2">
        <v>0</v>
      </c>
      <c r="P622" s="2">
        <v>0</v>
      </c>
      <c r="Q622" s="2">
        <v>67650</v>
      </c>
    </row>
    <row r="623" spans="1:17" ht="12.75">
      <c r="A623" s="1" t="s">
        <v>1146</v>
      </c>
      <c r="B623" s="1" t="s">
        <v>1147</v>
      </c>
      <c r="C623" s="2">
        <v>146523</v>
      </c>
      <c r="D623" s="2">
        <v>98034</v>
      </c>
      <c r="E623" s="2">
        <f t="shared" si="127"/>
        <v>244557</v>
      </c>
      <c r="F623" s="2">
        <v>258916</v>
      </c>
      <c r="G623" s="2">
        <v>2706</v>
      </c>
      <c r="H623" s="2">
        <f t="shared" si="128"/>
        <v>261622</v>
      </c>
      <c r="I623" s="2">
        <f t="shared" si="129"/>
        <v>-17065</v>
      </c>
      <c r="J623" s="2">
        <f t="shared" si="130"/>
        <v>17065</v>
      </c>
      <c r="K623" s="2">
        <v>32250</v>
      </c>
      <c r="L623" s="2">
        <f t="shared" si="131"/>
        <v>-15185</v>
      </c>
      <c r="M623" s="2">
        <v>4315</v>
      </c>
      <c r="N623" s="2">
        <v>19500</v>
      </c>
      <c r="O623" s="2">
        <v>0</v>
      </c>
      <c r="P623" s="2">
        <v>0</v>
      </c>
      <c r="Q623" s="2">
        <v>0</v>
      </c>
    </row>
    <row r="624" spans="1:17" ht="12.75">
      <c r="A624" s="1" t="s">
        <v>1148</v>
      </c>
      <c r="B624" s="1" t="s">
        <v>1149</v>
      </c>
      <c r="C624" s="2">
        <v>299718</v>
      </c>
      <c r="D624" s="2">
        <v>59817</v>
      </c>
      <c r="E624" s="2">
        <f t="shared" si="127"/>
        <v>359535</v>
      </c>
      <c r="F624" s="2">
        <v>295771</v>
      </c>
      <c r="G624" s="2">
        <v>63120</v>
      </c>
      <c r="H624" s="2">
        <f t="shared" si="128"/>
        <v>358891</v>
      </c>
      <c r="I624" s="2">
        <f t="shared" si="129"/>
        <v>644</v>
      </c>
      <c r="J624" s="2">
        <f t="shared" si="130"/>
        <v>-644</v>
      </c>
      <c r="K624" s="2">
        <v>0</v>
      </c>
      <c r="L624" s="2">
        <f t="shared" si="131"/>
        <v>-644</v>
      </c>
      <c r="M624" s="2">
        <v>4664</v>
      </c>
      <c r="N624" s="2">
        <v>5308</v>
      </c>
      <c r="O624" s="2">
        <v>0</v>
      </c>
      <c r="P624" s="2">
        <v>0</v>
      </c>
      <c r="Q624" s="2">
        <v>0</v>
      </c>
    </row>
    <row r="625" spans="1:17" ht="12.75">
      <c r="A625" s="1" t="s">
        <v>1150</v>
      </c>
      <c r="B625" s="1" t="s">
        <v>1151</v>
      </c>
      <c r="C625" s="2">
        <v>262351</v>
      </c>
      <c r="D625" s="2">
        <v>149602</v>
      </c>
      <c r="E625" s="2">
        <f t="shared" si="127"/>
        <v>411953</v>
      </c>
      <c r="F625" s="2">
        <v>474610</v>
      </c>
      <c r="G625" s="2">
        <v>3109</v>
      </c>
      <c r="H625" s="2">
        <f t="shared" si="128"/>
        <v>477719</v>
      </c>
      <c r="I625" s="2">
        <f t="shared" si="129"/>
        <v>-65766</v>
      </c>
      <c r="J625" s="2">
        <f t="shared" si="130"/>
        <v>65766</v>
      </c>
      <c r="K625" s="2">
        <v>51425</v>
      </c>
      <c r="L625" s="2">
        <f t="shared" si="131"/>
        <v>14341</v>
      </c>
      <c r="M625" s="2">
        <v>24893</v>
      </c>
      <c r="N625" s="2">
        <v>10552</v>
      </c>
      <c r="O625" s="2">
        <v>0</v>
      </c>
      <c r="P625" s="2">
        <v>0</v>
      </c>
      <c r="Q625" s="2">
        <v>0</v>
      </c>
    </row>
    <row r="626" spans="1:17" ht="12.75">
      <c r="A626" s="1" t="s">
        <v>1152</v>
      </c>
      <c r="B626" s="1" t="s">
        <v>1153</v>
      </c>
      <c r="C626" s="2">
        <v>71881</v>
      </c>
      <c r="D626" s="2">
        <v>41226</v>
      </c>
      <c r="E626" s="2">
        <f t="shared" si="127"/>
        <v>113107</v>
      </c>
      <c r="F626" s="2">
        <v>107727</v>
      </c>
      <c r="G626" s="2">
        <v>4609</v>
      </c>
      <c r="H626" s="2">
        <f t="shared" si="128"/>
        <v>112336</v>
      </c>
      <c r="I626" s="2">
        <f t="shared" si="129"/>
        <v>771</v>
      </c>
      <c r="J626" s="2">
        <f t="shared" si="130"/>
        <v>-771</v>
      </c>
      <c r="K626" s="2">
        <v>0</v>
      </c>
      <c r="L626" s="2">
        <f t="shared" si="131"/>
        <v>-771</v>
      </c>
      <c r="M626" s="2">
        <v>871</v>
      </c>
      <c r="N626" s="2">
        <v>1642</v>
      </c>
      <c r="O626" s="2">
        <v>0</v>
      </c>
      <c r="P626" s="2">
        <v>0</v>
      </c>
      <c r="Q626" s="2">
        <v>0</v>
      </c>
    </row>
    <row r="627" spans="1:17" ht="12.75">
      <c r="A627" s="1" t="s">
        <v>1154</v>
      </c>
      <c r="B627" s="1" t="s">
        <v>1155</v>
      </c>
      <c r="C627" s="2">
        <v>98809</v>
      </c>
      <c r="D627" s="2">
        <v>34317</v>
      </c>
      <c r="E627" s="2">
        <f t="shared" si="127"/>
        <v>133126</v>
      </c>
      <c r="F627" s="2">
        <v>122315</v>
      </c>
      <c r="G627" s="2">
        <v>6863</v>
      </c>
      <c r="H627" s="2">
        <f t="shared" si="128"/>
        <v>129178</v>
      </c>
      <c r="I627" s="2">
        <f t="shared" si="129"/>
        <v>3948</v>
      </c>
      <c r="J627" s="2">
        <f t="shared" si="130"/>
        <v>-3948</v>
      </c>
      <c r="K627" s="2">
        <v>3800</v>
      </c>
      <c r="L627" s="2">
        <f t="shared" si="131"/>
        <v>-7748</v>
      </c>
      <c r="M627" s="2">
        <v>2523</v>
      </c>
      <c r="N627" s="2">
        <v>10271</v>
      </c>
      <c r="O627" s="2">
        <v>0</v>
      </c>
      <c r="P627" s="2">
        <v>0</v>
      </c>
      <c r="Q627" s="2">
        <v>0</v>
      </c>
    </row>
    <row r="628" spans="1:16" ht="12.75">
      <c r="A628" s="1" t="s">
        <v>1156</v>
      </c>
      <c r="B628" s="1" t="s">
        <v>1157</v>
      </c>
      <c r="C628" s="2">
        <v>297726</v>
      </c>
      <c r="D628" s="2">
        <v>66061</v>
      </c>
      <c r="E628" s="2">
        <f t="shared" si="127"/>
        <v>363787</v>
      </c>
      <c r="F628" s="2">
        <v>337627</v>
      </c>
      <c r="G628" s="2">
        <v>19707</v>
      </c>
      <c r="H628" s="2">
        <f t="shared" si="128"/>
        <v>357334</v>
      </c>
      <c r="I628" s="2">
        <f t="shared" si="129"/>
        <v>6453</v>
      </c>
      <c r="J628" s="2">
        <f t="shared" si="130"/>
        <v>-6453</v>
      </c>
      <c r="K628" s="2">
        <v>-5500</v>
      </c>
      <c r="L628" s="2">
        <f t="shared" si="131"/>
        <v>-953</v>
      </c>
      <c r="M628" s="2">
        <v>3509</v>
      </c>
      <c r="N628" s="2">
        <v>4462</v>
      </c>
      <c r="O628" s="2">
        <v>0</v>
      </c>
      <c r="P628" s="2">
        <v>0</v>
      </c>
    </row>
    <row r="629" spans="1:17" ht="12.75">
      <c r="A629" s="1" t="s">
        <v>1158</v>
      </c>
      <c r="B629" s="1" t="s">
        <v>1159</v>
      </c>
      <c r="C629" s="2">
        <v>80966</v>
      </c>
      <c r="D629" s="2">
        <v>36273</v>
      </c>
      <c r="E629" s="2">
        <f t="shared" si="127"/>
        <v>117239</v>
      </c>
      <c r="F629" s="2">
        <v>111536</v>
      </c>
      <c r="G629" s="2">
        <v>6575</v>
      </c>
      <c r="H629" s="2">
        <f t="shared" si="128"/>
        <v>118111</v>
      </c>
      <c r="I629" s="2">
        <f t="shared" si="129"/>
        <v>-872</v>
      </c>
      <c r="J629" s="2">
        <f t="shared" si="130"/>
        <v>872</v>
      </c>
      <c r="K629" s="2">
        <v>-1900</v>
      </c>
      <c r="L629" s="2">
        <f t="shared" si="131"/>
        <v>2772</v>
      </c>
      <c r="M629" s="2">
        <v>4855</v>
      </c>
      <c r="N629" s="2">
        <v>2083</v>
      </c>
      <c r="O629" s="2">
        <v>0</v>
      </c>
      <c r="P629" s="2">
        <v>0</v>
      </c>
      <c r="Q629" s="2">
        <v>0</v>
      </c>
    </row>
    <row r="630" spans="1:17" ht="12.75">
      <c r="A630" s="1" t="s">
        <v>1160</v>
      </c>
      <c r="B630" s="1" t="s">
        <v>1161</v>
      </c>
      <c r="C630" s="2">
        <v>57443</v>
      </c>
      <c r="D630" s="2">
        <v>38133</v>
      </c>
      <c r="E630" s="2">
        <f t="shared" si="127"/>
        <v>95576</v>
      </c>
      <c r="F630" s="2">
        <v>92162</v>
      </c>
      <c r="G630" s="2">
        <v>4627</v>
      </c>
      <c r="H630" s="2">
        <f t="shared" si="128"/>
        <v>96789</v>
      </c>
      <c r="I630" s="2">
        <f t="shared" si="129"/>
        <v>-1213</v>
      </c>
      <c r="J630" s="2">
        <f t="shared" si="130"/>
        <v>1213</v>
      </c>
      <c r="L630" s="2">
        <f t="shared" si="131"/>
        <v>1213</v>
      </c>
      <c r="M630" s="2">
        <v>2458</v>
      </c>
      <c r="N630" s="2">
        <v>1245</v>
      </c>
      <c r="O630" s="2">
        <v>0</v>
      </c>
      <c r="P630" s="2">
        <v>0</v>
      </c>
      <c r="Q630" s="2">
        <v>0</v>
      </c>
    </row>
    <row r="631" spans="1:17" s="11" customFormat="1" ht="12.75">
      <c r="A631" s="11" t="s">
        <v>74</v>
      </c>
      <c r="B631" s="11" t="s">
        <v>1162</v>
      </c>
      <c r="C631" s="12">
        <f>SUM(C618:C630)</f>
        <v>1782704</v>
      </c>
      <c r="D631" s="12">
        <f>SUM(D618:D630)</f>
        <v>1873736</v>
      </c>
      <c r="E631" s="12">
        <f>SUM(E618:E630)</f>
        <v>3656440</v>
      </c>
      <c r="F631" s="12">
        <f>SUM(F618:F630)</f>
        <v>2999562</v>
      </c>
      <c r="G631" s="12">
        <f>SUM(G618:G630)</f>
        <v>791608</v>
      </c>
      <c r="H631" s="12">
        <f>SUM(F631:G631)</f>
        <v>3791170</v>
      </c>
      <c r="I631" s="12">
        <f>E631-H631</f>
        <v>-134730</v>
      </c>
      <c r="J631" s="12">
        <f>SUM(K631,L631,O631,P631,Q631)</f>
        <v>134730</v>
      </c>
      <c r="K631" s="12">
        <f>SUM(K618:K630)</f>
        <v>88225</v>
      </c>
      <c r="L631" s="12">
        <f aca="true" t="shared" si="132" ref="L631:Q631">SUM(L618:L630)</f>
        <v>-21145</v>
      </c>
      <c r="M631" s="12">
        <f t="shared" si="132"/>
        <v>61654</v>
      </c>
      <c r="N631" s="12">
        <f t="shared" si="132"/>
        <v>82799</v>
      </c>
      <c r="O631" s="12">
        <f t="shared" si="132"/>
        <v>0</v>
      </c>
      <c r="P631" s="12">
        <f t="shared" si="132"/>
        <v>0</v>
      </c>
      <c r="Q631" s="12">
        <f t="shared" si="132"/>
        <v>67650</v>
      </c>
    </row>
    <row r="633" spans="1:17" s="11" customFormat="1" ht="12.75">
      <c r="A633" s="11" t="s">
        <v>74</v>
      </c>
      <c r="B633" s="11" t="s">
        <v>1163</v>
      </c>
      <c r="C633" s="12">
        <f>SUM(C17,C41,C64,C88,C108,C136,C165,C186,C203,C222,C248,C276,C298,C330,C349,C375,C402,C421,C440,C472,C499,C520,C543,C565,C589,C616,C631)</f>
        <v>324209688</v>
      </c>
      <c r="D633" s="12">
        <f>SUM(D17,D41,D64,D88,D108,D136,D165,D186,D203,D222,D248,D276,D298,D330,D349,D375,D402,D421,D440,D472,D499,D520,D543,D565,D589,D616,D631)</f>
        <v>231856048</v>
      </c>
      <c r="E633" s="12">
        <f>SUM(C633:D633)</f>
        <v>556065736</v>
      </c>
      <c r="F633" s="12">
        <f>SUM(F17,F41,F64,F88,F108,F136,F165,F186,F203,F222,F248,F276,F298,F330,F349,F375,F402,F421,F440,F472,F499,F520,F543,F565,F589,F616,F631)</f>
        <v>499909013</v>
      </c>
      <c r="G633" s="12">
        <f>SUM(G17,G41,G64,G88,G108,G136,G165,G186,G203,G222,G248,G276,G298,G330,G349,G375,G402,G421,G440,G472,G499,G520,G543,G565,G589,G616,G631)</f>
        <v>90025552</v>
      </c>
      <c r="H633" s="12">
        <f>SUM(F633:G633)</f>
        <v>589934565</v>
      </c>
      <c r="I633" s="12">
        <f>E633-H633</f>
        <v>-33868829</v>
      </c>
      <c r="J633" s="12">
        <f>SUM(J17,J41,J64,J88,J108,J136,J165,J186,J203,J222,J248,J276,J298,J330,J349,J375,J402,J421,J440,J472,J499,J520,J543,J565,J589,J616,J631)</f>
        <v>33868829</v>
      </c>
      <c r="K633" s="12">
        <f>SUM(K17,K41,K64,K88,K108,K136,K165,K186,K203,K222,K248,K276,K298,K330,K349,K375,K402,K421,K440,K472,K499,K520,K543,K565,K589,K616,K631)</f>
        <v>8334538</v>
      </c>
      <c r="L633" s="12">
        <f>M633-N633</f>
        <v>-5390702</v>
      </c>
      <c r="M633" s="12">
        <f>SUM(M17,M41,M64,M88,M108,M136,M165,M186,M203,M222,M248,M276,M298,M330,M349,M375,M402,M421,M440,M472,M499,M520,M543,M565,M589,M616,M631)</f>
        <v>11835914</v>
      </c>
      <c r="N633" s="12">
        <f>SUM(N17,N41,N64,N88,N108,N136,N165,N186,N203,N222,N248,N276,N298,N330,N349,N375,N402,N421,N440,N472,N499,N520,N543,N565,N589,N616,N631)</f>
        <v>17226616</v>
      </c>
      <c r="O633" s="12">
        <f>SUM(O17,O41,O64,O88,O108,O136,O165,O186,O203,O222,O248,O276,O298,O330,O349,O375,O402,O421,O440,O472,O499,O520,O543,O565,O589,O616,O631)</f>
        <v>2955759</v>
      </c>
      <c r="P633" s="12">
        <f>SUM(P17,P41,P64,P88,P108,P136,P165,P186,P203,P222,P248,P276,P298,P330,P349,P375,P402,P421,P440,P472,P499,P520,P543,P565,P589,P616,P631)</f>
        <v>25184108</v>
      </c>
      <c r="Q633" s="12">
        <f>SUM(Q17,Q41,Q64,Q88,Q108,Q136,Q165,Q186,Q203,Q222,Q248,Q276,Q298,Q330,Q349,Q375,Q402,Q421,Q440,Q472,Q499,Q520,Q543,Q565,Q589,Q616,Q631)</f>
        <v>2785126</v>
      </c>
    </row>
    <row r="634" ht="12.75">
      <c r="J634" s="12"/>
    </row>
    <row r="635" ht="12.75">
      <c r="A635" s="1" t="s">
        <v>1164</v>
      </c>
    </row>
    <row r="637" spans="3:17" s="13" customFormat="1" ht="15.75">
      <c r="C637" s="14"/>
      <c r="D637" s="14"/>
      <c r="E637" s="14"/>
      <c r="F637" s="14"/>
      <c r="G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9" spans="2:11" ht="15.75">
      <c r="B639" s="13"/>
      <c r="K639" s="14"/>
    </row>
  </sheetData>
  <mergeCells count="11">
    <mergeCell ref="A3:Q3"/>
    <mergeCell ref="P6:P7"/>
    <mergeCell ref="Q6:Q7"/>
    <mergeCell ref="J6:J7"/>
    <mergeCell ref="I6:I7"/>
    <mergeCell ref="C6:E6"/>
    <mergeCell ref="F6:H6"/>
    <mergeCell ref="K6:N6"/>
    <mergeCell ref="O6:O7"/>
    <mergeCell ref="B6:B7"/>
    <mergeCell ref="A6:A7"/>
  </mergeCells>
  <printOptions horizontalCentered="1"/>
  <pageMargins left="0" right="0" top="0.984251968503937" bottom="0.4724409448818898" header="0.5118110236220472" footer="0.2362204724409449"/>
  <pageSetup firstPageNumber="16" useFirstPageNumber="1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JanisPa</cp:lastModifiedBy>
  <cp:lastPrinted>2003-06-17T17:35:35Z</cp:lastPrinted>
  <dcterms:created xsi:type="dcterms:W3CDTF">2003-06-12T13:35:57Z</dcterms:created>
  <dcterms:modified xsi:type="dcterms:W3CDTF">2003-09-16T14:27:02Z</dcterms:modified>
  <cp:category/>
  <cp:version/>
  <cp:contentType/>
  <cp:contentStatus/>
</cp:coreProperties>
</file>